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_pers\Transparencia\Transparencia_IV_Trimestre 2019\"/>
    </mc:Choice>
  </mc:AlternateContent>
  <bookViews>
    <workbookView xWindow="0" yWindow="0" windowWidth="24000" windowHeight="9135" tabRatio="575"/>
  </bookViews>
  <sheets>
    <sheet name="Hoja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AO18" i="1" l="1"/>
  <c r="AO7" i="1" s="1"/>
  <c r="AO26" i="1"/>
  <c r="AO14" i="1"/>
  <c r="AO24" i="1"/>
  <c r="AO23" i="1"/>
  <c r="AO22" i="1"/>
  <c r="AO21" i="1"/>
  <c r="AO20" i="1"/>
  <c r="AO19" i="1"/>
  <c r="AO16" i="1"/>
  <c r="AO15" i="1"/>
  <c r="AO12" i="1"/>
  <c r="AO10" i="1"/>
  <c r="AO9" i="1"/>
  <c r="AO8" i="1"/>
  <c r="AN7" i="1"/>
  <c r="AN28" i="1" s="1"/>
  <c r="AN8" i="1"/>
  <c r="AM8" i="1"/>
  <c r="AO28" i="1" l="1"/>
  <c r="AK7" i="1" l="1"/>
  <c r="AM28" i="1"/>
  <c r="AL28" i="1"/>
  <c r="AK28" i="1"/>
  <c r="AL18" i="1"/>
  <c r="AM18" i="1"/>
  <c r="AK18" i="1"/>
  <c r="AL7" i="1"/>
  <c r="AM7" i="1"/>
  <c r="AL8" i="1"/>
  <c r="AK8" i="1" l="1"/>
</calcChain>
</file>

<file path=xl/sharedStrings.xml><?xml version="1.0" encoding="utf-8"?>
<sst xmlns="http://schemas.openxmlformats.org/spreadsheetml/2006/main" count="58" uniqueCount="23">
  <si>
    <t>I TRIM</t>
  </si>
  <si>
    <t>II TRIM</t>
  </si>
  <si>
    <t>III TRIM</t>
  </si>
  <si>
    <t>IV TRIM</t>
  </si>
  <si>
    <t>TOTAL</t>
  </si>
  <si>
    <t>1. Impuestos a los ingresos</t>
  </si>
  <si>
    <t xml:space="preserve">               - Pagos a cuenta</t>
  </si>
  <si>
    <t xml:space="preserve">               - Regularización</t>
  </si>
  <si>
    <t xml:space="preserve">2. Impuestos a las importaciones  </t>
  </si>
  <si>
    <t>3. Impuesto general a las ventas</t>
  </si>
  <si>
    <t xml:space="preserve">               - Interno</t>
  </si>
  <si>
    <t xml:space="preserve">               - Importaciones</t>
  </si>
  <si>
    <t>4. Impuesto selectivo al consumo</t>
  </si>
  <si>
    <t xml:space="preserve">               - Otros</t>
  </si>
  <si>
    <t xml:space="preserve">               - Combustibles</t>
  </si>
  <si>
    <t xml:space="preserve">5. Otros ingresos tributarios </t>
  </si>
  <si>
    <t>6. Devoluciones</t>
  </si>
  <si>
    <t xml:space="preserve">  III.    TOTAL (I+ II)</t>
  </si>
  <si>
    <t xml:space="preserve">  I.       INGRESOS TRIBUTARIOS</t>
  </si>
  <si>
    <t>INGRESOS CORRIENTES DEL GOBIERNO CENTRAL</t>
  </si>
  <si>
    <t>(Millones de Nuevos Soles)</t>
  </si>
  <si>
    <t>Fuente: SUNAT, SIAF/SP, Perúpetro.</t>
  </si>
  <si>
    <t xml:space="preserve">  II.     INGRESOS NO TRIBUTARIOS*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</si>
</sst>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 * #,##0.00_ ;_ * \-#,##0.00_ ;_ * &quot;-&quot;??_ ;_ @_ "/>
    <numFmt numFmtId="164" formatCode="#\ ##0_);\-#\ ##0\ "/>
    <numFmt numFmtId="165" formatCode="#,##0.00000000"/>
    <numFmt numFmtId="166" formatCode="#,##0.0"/>
    <numFmt numFmtId="167" formatCode="0.0"/>
    <numFmt numFmtId="168" formatCode="_-* #,##0.00_-;\-* #,##0.00_-;_-* &quot;-&quot;??_-;_-@_-"/>
    <numFmt numFmtId="169" formatCode="#,##0.0_);\(#,##0.0\)"/>
    <numFmt numFmtId="170" formatCode="#,##0.000;\-#,##0.000"/>
    <numFmt numFmtId="171" formatCode="0.0000"/>
    <numFmt numFmtId="172" formatCode="#\ ##0"/>
    <numFmt numFmtId="173" formatCode="_([$€]* #,##0.00_);_([$€]* \(#,##0.00\);_([$€]* &quot;-&quot;??_);_(@_)"/>
    <numFmt numFmtId="174" formatCode="&quot;$&quot;#,##0.00\ ;\(&quot;$&quot;#,##0.00\)"/>
    <numFmt numFmtId="175" formatCode="&quot;$&quot;#,##0.0000_);\(&quot;$&quot;#,##0.0000\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&quot;$&quot;#,##0_);\(&quot;$&quot;#,##0\)"/>
    <numFmt numFmtId="181" formatCode="mm/dd/\y\y"/>
    <numFmt numFmtId="182" formatCode="General_)"/>
    <numFmt numFmtId="183" formatCode="#,##0.0\ _€;\-#,##0.0\ _€"/>
    <numFmt numFmtId="184" formatCode="_([$€-2]\ * #,##0.00_);_([$€-2]\ * \(#,##0.00\);_([$€-2]\ * &quot;-&quot;??_)"/>
    <numFmt numFmtId="185" formatCode="&quot;$&quot;#,##0_);[Red]\(&quot;$&quot;#,##0\)"/>
    <numFmt numFmtId="186" formatCode="_(&quot;$&quot;* #,##0.00_);_(&quot;$&quot;* \(#,##0.00\);_(&quot;$&quot;* &quot;-&quot;??_);_(@_)"/>
    <numFmt numFmtId="187" formatCode="&quot;S/.&quot;\ #,##0.00_);\(&quot;S/.&quot;\ #,##0.00\)"/>
  </numFmts>
  <fonts count="6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10"/>
      <name val="Helv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BERNHARD"/>
    </font>
    <font>
      <sz val="12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sz val="10"/>
      <color indexed="24"/>
      <name val="Arial"/>
      <family val="2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b/>
      <i/>
      <sz val="8"/>
      <name val="Tms Rmn"/>
    </font>
    <font>
      <sz val="11"/>
      <name val="‚l‚r –¾’©"/>
      <charset val="128"/>
    </font>
    <font>
      <sz val="10"/>
      <name val="Tms Rmn"/>
    </font>
    <font>
      <b/>
      <sz val="8"/>
      <name val="Tms Rmn"/>
    </font>
    <font>
      <sz val="8"/>
      <name val="Helv"/>
    </font>
    <font>
      <b/>
      <sz val="8"/>
      <color indexed="8"/>
      <name val="Helv"/>
    </font>
    <font>
      <b/>
      <sz val="9"/>
      <name val="Book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2"/>
      <name val="Arial"/>
      <family val="2"/>
    </font>
    <font>
      <b/>
      <sz val="1"/>
      <color indexed="8"/>
      <name val="Courier"/>
      <family val="3"/>
    </font>
    <font>
      <sz val="9"/>
      <color indexed="10"/>
      <name val="Genev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09">
    <xf numFmtId="0" fontId="0" fillId="0" borderId="0"/>
    <xf numFmtId="0" fontId="1" fillId="0" borderId="0"/>
    <xf numFmtId="0" fontId="2" fillId="0" borderId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20" fillId="0" borderId="0">
      <alignment horizontal="center" wrapText="1"/>
      <protection locked="0"/>
    </xf>
    <xf numFmtId="0" fontId="50" fillId="6" borderId="0" applyNumberFormat="0" applyBorder="0" applyAlignment="0" applyProtection="0"/>
    <xf numFmtId="175" fontId="2" fillId="0" borderId="0" applyFill="0" applyBorder="0" applyAlignment="0"/>
    <xf numFmtId="0" fontId="45" fillId="16" borderId="12" applyNumberFormat="0" applyAlignment="0" applyProtection="0"/>
    <xf numFmtId="0" fontId="46" fillId="26" borderId="13" applyNumberFormat="0" applyAlignment="0" applyProtection="0"/>
    <xf numFmtId="17" fontId="22" fillId="0" borderId="0" applyFont="0" applyFill="0" applyBorder="0" applyAlignment="0" applyProtection="0"/>
    <xf numFmtId="0" fontId="23" fillId="0" borderId="0"/>
    <xf numFmtId="0" fontId="18" fillId="0" borderId="0"/>
    <xf numFmtId="3" fontId="24" fillId="0" borderId="0" applyFont="0" applyFill="0" applyBorder="0" applyAlignment="0" applyProtection="0"/>
    <xf numFmtId="0" fontId="23" fillId="0" borderId="0"/>
    <xf numFmtId="0" fontId="18" fillId="0" borderId="0"/>
    <xf numFmtId="0" fontId="25" fillId="0" borderId="0" applyNumberFormat="0" applyAlignment="0">
      <alignment horizontal="left"/>
    </xf>
    <xf numFmtId="0" fontId="16" fillId="0" borderId="0" applyNumberFormat="0" applyAlignment="0"/>
    <xf numFmtId="182" fontId="26" fillId="0" borderId="0"/>
    <xf numFmtId="182" fontId="27" fillId="0" borderId="0"/>
    <xf numFmtId="0" fontId="28" fillId="0" borderId="0" applyNumberFormat="0" applyFill="0" applyBorder="0" applyAlignment="0" applyProtection="0"/>
    <xf numFmtId="4" fontId="22" fillId="0" borderId="0" applyFont="0" applyFill="0" applyBorder="0" applyAlignment="0" applyProtection="0"/>
    <xf numFmtId="0" fontId="22" fillId="0" borderId="0" applyProtection="0"/>
    <xf numFmtId="0" fontId="22" fillId="0" borderId="0" applyNumberFormat="0" applyFont="0" applyFill="0" applyBorder="0" applyAlignment="0" applyProtection="0"/>
    <xf numFmtId="0" fontId="28" fillId="0" borderId="0" applyProtection="0"/>
    <xf numFmtId="0" fontId="29" fillId="0" borderId="0" applyNumberFormat="0" applyAlignment="0">
      <alignment horizontal="left"/>
    </xf>
    <xf numFmtId="173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" fontId="22" fillId="0" borderId="0" applyProtection="0"/>
    <xf numFmtId="4" fontId="22" fillId="0" borderId="0" applyProtection="0"/>
    <xf numFmtId="2" fontId="31" fillId="0" borderId="0" applyFont="0" applyFill="0" applyBorder="0" applyAlignment="0" applyProtection="0"/>
    <xf numFmtId="0" fontId="44" fillId="7" borderId="0" applyNumberFormat="0" applyBorder="0" applyAlignment="0" applyProtection="0"/>
    <xf numFmtId="38" fontId="17" fillId="27" borderId="0" applyNumberFormat="0" applyBorder="0" applyAlignment="0" applyProtection="0"/>
    <xf numFmtId="0" fontId="19" fillId="0" borderId="15" applyNumberFormat="0" applyAlignment="0" applyProtection="0">
      <alignment horizontal="left" vertical="center"/>
    </xf>
    <xf numFmtId="0" fontId="19" fillId="0" borderId="16">
      <alignment horizontal="left" vertical="center"/>
    </xf>
    <xf numFmtId="3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12" applyNumberFormat="0" applyAlignment="0" applyProtection="0"/>
    <xf numFmtId="10" fontId="17" fillId="28" borderId="11" applyNumberFormat="0" applyBorder="0" applyAlignment="0" applyProtection="0"/>
    <xf numFmtId="169" fontId="32" fillId="29" borderId="0"/>
    <xf numFmtId="0" fontId="47" fillId="0" borderId="14" applyNumberFormat="0" applyFill="0" applyAlignment="0" applyProtection="0"/>
    <xf numFmtId="169" fontId="33" fillId="30" borderId="0"/>
    <xf numFmtId="16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4" fontId="22" fillId="0" borderId="0" applyProtection="0"/>
    <xf numFmtId="0" fontId="51" fillId="17" borderId="0" applyNumberFormat="0" applyBorder="0" applyAlignment="0" applyProtection="0"/>
    <xf numFmtId="37" fontId="34" fillId="0" borderId="0"/>
    <xf numFmtId="0" fontId="16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35" fillId="0" borderId="0"/>
    <xf numFmtId="0" fontId="2" fillId="12" borderId="18" applyNumberFormat="0" applyFont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52" fillId="16" borderId="19" applyNumberFormat="0" applyAlignment="0" applyProtection="0"/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37" fillId="0" borderId="0"/>
    <xf numFmtId="0" fontId="20" fillId="0" borderId="20" applyNumberFormat="0" applyAlignment="0"/>
    <xf numFmtId="0" fontId="21" fillId="0" borderId="0" applyNumberFormat="0" applyFont="0" applyFill="0" applyBorder="0" applyAlignment="0" applyProtection="0">
      <alignment horizontal="left"/>
    </xf>
    <xf numFmtId="182" fontId="38" fillId="31" borderId="0"/>
    <xf numFmtId="181" fontId="39" fillId="0" borderId="0" applyNumberFormat="0" applyFill="0" applyBorder="0" applyAlignment="0" applyProtection="0">
      <alignment horizontal="left"/>
    </xf>
    <xf numFmtId="38" fontId="39" fillId="0" borderId="0"/>
    <xf numFmtId="40" fontId="40" fillId="0" borderId="0" applyBorder="0">
      <alignment horizontal="right"/>
    </xf>
    <xf numFmtId="0" fontId="55" fillId="0" borderId="0" applyNumberFormat="0" applyFill="0" applyBorder="0" applyAlignment="0" applyProtection="0"/>
    <xf numFmtId="182" fontId="41" fillId="0" borderId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3" fontId="22" fillId="0" borderId="0" applyFont="0" applyFill="0" applyBorder="0" applyAlignment="0">
      <protection locked="0"/>
    </xf>
    <xf numFmtId="0" fontId="53" fillId="0" borderId="0" applyNumberFormat="0" applyFill="0" applyBorder="0" applyAlignment="0" applyProtection="0"/>
    <xf numFmtId="0" fontId="17" fillId="0" borderId="0"/>
    <xf numFmtId="172" fontId="17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30" fillId="0" borderId="0">
      <protection locked="0"/>
    </xf>
    <xf numFmtId="166" fontId="58" fillId="0" borderId="0" applyFill="0" applyBorder="0" applyAlignment="0" applyProtection="0"/>
    <xf numFmtId="38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protection locked="0"/>
    </xf>
    <xf numFmtId="185" fontId="2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0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59" fillId="0" borderId="0">
      <protection locked="0"/>
    </xf>
    <xf numFmtId="0" fontId="30" fillId="0" borderId="0">
      <protection locked="0"/>
    </xf>
    <xf numFmtId="0" fontId="2" fillId="0" borderId="0"/>
    <xf numFmtId="0" fontId="2" fillId="0" borderId="0"/>
    <xf numFmtId="0" fontId="30" fillId="0" borderId="0">
      <protection locked="0"/>
    </xf>
    <xf numFmtId="43" fontId="15" fillId="0" borderId="0" applyFont="0" applyFill="0" applyBorder="0" applyAlignment="0" applyProtection="0"/>
    <xf numFmtId="0" fontId="2" fillId="0" borderId="0"/>
    <xf numFmtId="0" fontId="30" fillId="0" borderId="0">
      <protection locked="0"/>
    </xf>
    <xf numFmtId="0" fontId="59" fillId="0" borderId="0">
      <protection locked="0"/>
    </xf>
    <xf numFmtId="0" fontId="2" fillId="0" borderId="0"/>
    <xf numFmtId="0" fontId="2" fillId="12" borderId="18" applyNumberFormat="0" applyFont="0" applyAlignment="0" applyProtection="0"/>
    <xf numFmtId="0" fontId="15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/>
    <xf numFmtId="187" fontId="24" fillId="0" borderId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10" fontId="24" fillId="0" borderId="0" applyFill="0" applyBorder="0" applyAlignment="0" applyProtection="0"/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0" fontId="15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183" fontId="17" fillId="0" borderId="0" applyFont="0" applyFill="0" applyBorder="0" applyAlignment="0" applyProtection="0"/>
    <xf numFmtId="0" fontId="15" fillId="0" borderId="0"/>
    <xf numFmtId="0" fontId="17" fillId="0" borderId="0"/>
    <xf numFmtId="0" fontId="2" fillId="0" borderId="0"/>
    <xf numFmtId="0" fontId="15" fillId="0" borderId="0"/>
    <xf numFmtId="175" fontId="2" fillId="0" borderId="0" applyFill="0" applyBorder="0" applyAlignment="0"/>
    <xf numFmtId="175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Protection="0"/>
    <xf numFmtId="0" fontId="22" fillId="0" borderId="0" applyProtection="0"/>
    <xf numFmtId="0" fontId="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8" fillId="0" borderId="0" applyProtection="0"/>
    <xf numFmtId="0" fontId="28" fillId="0" borderId="0" applyProtection="0"/>
    <xf numFmtId="0" fontId="2" fillId="0" borderId="0"/>
    <xf numFmtId="173" fontId="32" fillId="0" borderId="0" applyFont="0" applyFill="0" applyBorder="0" applyAlignment="0" applyProtection="0"/>
    <xf numFmtId="173" fontId="2" fillId="0" borderId="0" applyFont="0" applyFill="0" applyBorder="0" applyAlignment="0" applyProtection="0"/>
    <xf numFmtId="2" fontId="22" fillId="0" borderId="0" applyProtection="0"/>
    <xf numFmtId="2" fontId="22" fillId="0" borderId="0" applyProtection="0"/>
    <xf numFmtId="4" fontId="22" fillId="0" borderId="0" applyProtection="0"/>
    <xf numFmtId="4" fontId="22" fillId="0" borderId="0" applyProtection="0"/>
    <xf numFmtId="0" fontId="49" fillId="10" borderId="12" applyNumberFormat="0" applyAlignment="0" applyProtection="0"/>
    <xf numFmtId="18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2" fillId="0" borderId="0" applyProtection="0"/>
    <xf numFmtId="174" fontId="22" fillId="0" borderId="0" applyProtection="0"/>
    <xf numFmtId="171" fontId="2" fillId="0" borderId="0"/>
    <xf numFmtId="171" fontId="2" fillId="0" borderId="0"/>
    <xf numFmtId="0" fontId="17" fillId="0" borderId="0"/>
    <xf numFmtId="0" fontId="17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4" fillId="0" borderId="0" applyFill="0" applyBorder="0" applyAlignment="0" applyProtection="0"/>
    <xf numFmtId="10" fontId="22" fillId="0" borderId="0" applyProtection="0"/>
    <xf numFmtId="10" fontId="22" fillId="0" borderId="0" applyProtection="0"/>
    <xf numFmtId="9" fontId="42" fillId="0" borderId="0" applyFont="0" applyFill="0" applyBorder="0" applyAlignment="0" applyProtection="0"/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9" fontId="2" fillId="0" borderId="0" applyFont="0" applyFill="0" applyBorder="0" applyAlignment="0" applyProtection="0"/>
    <xf numFmtId="0" fontId="17" fillId="0" borderId="0"/>
    <xf numFmtId="0" fontId="2" fillId="0" borderId="0"/>
    <xf numFmtId="168" fontId="2" fillId="0" borderId="0" applyFont="0" applyFill="0" applyBorder="0" applyAlignment="0" applyProtection="0"/>
    <xf numFmtId="0" fontId="51" fillId="17" borderId="0" applyNumberFormat="0" applyBorder="0" applyAlignment="0" applyProtection="0"/>
    <xf numFmtId="0" fontId="2" fillId="0" borderId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7" fillId="0" borderId="0"/>
    <xf numFmtId="172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>
      <protection locked="0"/>
    </xf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48" fillId="0" borderId="17" applyNumberFormat="0" applyFill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" fontId="22" fillId="0" borderId="0" applyFont="0" applyFill="0" applyBorder="0" applyAlignment="0" applyProtection="0"/>
    <xf numFmtId="17" fontId="22" fillId="0" borderId="0" applyFont="0" applyFill="0" applyBorder="0" applyAlignment="0" applyProtection="0"/>
    <xf numFmtId="17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2" fillId="0" borderId="0" applyProtection="0"/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28" fillId="0" borderId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" fontId="22" fillId="0" borderId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4" fontId="22" fillId="0" borderId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4" fontId="22" fillId="0" borderId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4" fillId="3" borderId="10" xfId="0" applyFont="1" applyFill="1" applyBorder="1"/>
    <xf numFmtId="0" fontId="4" fillId="3" borderId="9" xfId="0" applyFont="1" applyFill="1" applyBorder="1"/>
    <xf numFmtId="164" fontId="7" fillId="4" borderId="2" xfId="2" applyNumberFormat="1" applyFont="1" applyFill="1" applyBorder="1" applyProtection="1"/>
    <xf numFmtId="0" fontId="8" fillId="3" borderId="2" xfId="1" applyFont="1" applyFill="1" applyBorder="1"/>
    <xf numFmtId="0" fontId="8" fillId="3" borderId="2" xfId="1" applyFont="1" applyFill="1" applyBorder="1" applyAlignment="1">
      <alignment horizontal="left" indent="3"/>
    </xf>
    <xf numFmtId="164" fontId="9" fillId="3" borderId="2" xfId="2" applyNumberFormat="1" applyFont="1" applyFill="1" applyBorder="1" applyProtection="1"/>
    <xf numFmtId="0" fontId="10" fillId="3" borderId="2" xfId="0" applyFont="1" applyFill="1" applyBorder="1"/>
    <xf numFmtId="0" fontId="5" fillId="3" borderId="2" xfId="2" applyFont="1" applyFill="1" applyBorder="1"/>
    <xf numFmtId="3" fontId="11" fillId="3" borderId="2" xfId="1" applyNumberFormat="1" applyFont="1" applyFill="1" applyBorder="1" applyAlignment="1">
      <alignment horizontal="center"/>
    </xf>
    <xf numFmtId="3" fontId="11" fillId="3" borderId="1" xfId="1" applyNumberFormat="1" applyFont="1" applyFill="1" applyBorder="1" applyAlignment="1">
      <alignment horizontal="center"/>
    </xf>
    <xf numFmtId="3" fontId="8" fillId="3" borderId="2" xfId="1" applyNumberFormat="1" applyFont="1" applyFill="1" applyBorder="1" applyAlignment="1">
      <alignment horizontal="center"/>
    </xf>
    <xf numFmtId="3" fontId="8" fillId="3" borderId="1" xfId="1" applyNumberFormat="1" applyFont="1" applyFill="1" applyBorder="1" applyAlignment="1">
      <alignment horizontal="center"/>
    </xf>
    <xf numFmtId="0" fontId="10" fillId="3" borderId="1" xfId="0" applyFont="1" applyFill="1" applyBorder="1"/>
    <xf numFmtId="3" fontId="11" fillId="3" borderId="9" xfId="1" applyNumberFormat="1" applyFont="1" applyFill="1" applyBorder="1" applyAlignment="1">
      <alignment horizontal="center"/>
    </xf>
    <xf numFmtId="3" fontId="11" fillId="3" borderId="8" xfId="1" applyNumberFormat="1" applyFont="1" applyFill="1" applyBorder="1" applyAlignment="1">
      <alignment horizontal="center"/>
    </xf>
    <xf numFmtId="3" fontId="6" fillId="3" borderId="7" xfId="2" applyNumberFormat="1" applyFont="1" applyFill="1" applyBorder="1" applyAlignment="1">
      <alignment horizontal="center" wrapText="1"/>
    </xf>
    <xf numFmtId="3" fontId="6" fillId="3" borderId="6" xfId="2" applyNumberFormat="1" applyFont="1" applyFill="1" applyBorder="1" applyAlignment="1">
      <alignment horizontal="center" wrapText="1"/>
    </xf>
    <xf numFmtId="3" fontId="6" fillId="3" borderId="8" xfId="2" applyNumberFormat="1" applyFont="1" applyFill="1" applyBorder="1" applyAlignment="1">
      <alignment horizontal="center" wrapText="1"/>
    </xf>
    <xf numFmtId="164" fontId="12" fillId="4" borderId="2" xfId="2" applyNumberFormat="1" applyFont="1" applyFill="1" applyBorder="1" applyAlignment="1" applyProtection="1">
      <alignment horizontal="left" indent="3"/>
    </xf>
    <xf numFmtId="164" fontId="13" fillId="3" borderId="2" xfId="2" applyNumberFormat="1" applyFont="1" applyFill="1" applyBorder="1" applyAlignment="1" applyProtection="1">
      <alignment horizontal="left" indent="3"/>
    </xf>
    <xf numFmtId="0" fontId="0" fillId="3" borderId="1" xfId="0" applyFill="1" applyBorder="1"/>
    <xf numFmtId="3" fontId="0" fillId="3" borderId="0" xfId="0" applyNumberFormat="1" applyFill="1"/>
    <xf numFmtId="165" fontId="0" fillId="3" borderId="0" xfId="0" applyNumberFormat="1" applyFill="1"/>
    <xf numFmtId="0" fontId="14" fillId="3" borderId="0" xfId="0" applyFont="1" applyFill="1" applyAlignment="1">
      <alignment horizontal="left"/>
    </xf>
    <xf numFmtId="3" fontId="11" fillId="3" borderId="0" xfId="1" applyNumberFormat="1" applyFont="1" applyFill="1" applyBorder="1" applyAlignment="1">
      <alignment horizontal="center"/>
    </xf>
    <xf numFmtId="3" fontId="8" fillId="3" borderId="0" xfId="1" applyNumberFormat="1" applyFont="1" applyFill="1" applyBorder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3" fontId="10" fillId="3" borderId="2" xfId="0" applyNumberFormat="1" applyFont="1" applyFill="1" applyBorder="1"/>
    <xf numFmtId="3" fontId="10" fillId="3" borderId="1" xfId="0" applyNumberFormat="1" applyFont="1" applyFill="1" applyBorder="1"/>
    <xf numFmtId="3" fontId="0" fillId="3" borderId="1" xfId="0" applyNumberFormat="1" applyFill="1" applyBorder="1"/>
    <xf numFmtId="3" fontId="11" fillId="0" borderId="2" xfId="1" applyNumberFormat="1" applyFont="1" applyFill="1" applyBorder="1" applyAlignment="1">
      <alignment horizontal="center"/>
    </xf>
    <xf numFmtId="0" fontId="5" fillId="0" borderId="2" xfId="2" applyFont="1" applyFill="1" applyBorder="1"/>
    <xf numFmtId="0" fontId="5" fillId="0" borderId="9" xfId="2" applyFont="1" applyFill="1" applyBorder="1"/>
    <xf numFmtId="164" fontId="9" fillId="3" borderId="0" xfId="2" applyNumberFormat="1" applyFont="1" applyFill="1" applyBorder="1" applyProtection="1"/>
    <xf numFmtId="3" fontId="6" fillId="3" borderId="4" xfId="2" applyNumberFormat="1" applyFont="1" applyFill="1" applyBorder="1" applyAlignment="1">
      <alignment horizontal="center" wrapText="1"/>
    </xf>
    <xf numFmtId="3" fontId="6" fillId="3" borderId="3" xfId="2" applyNumberFormat="1" applyFont="1" applyFill="1" applyBorder="1" applyAlignment="1">
      <alignment horizontal="center" wrapText="1"/>
    </xf>
    <xf numFmtId="3" fontId="6" fillId="3" borderId="5" xfId="2" applyNumberFormat="1" applyFont="1" applyFill="1" applyBorder="1" applyAlignment="1">
      <alignment horizontal="center" wrapText="1"/>
    </xf>
    <xf numFmtId="3" fontId="3" fillId="2" borderId="0" xfId="2" applyNumberFormat="1" applyFont="1" applyFill="1" applyBorder="1" applyAlignment="1">
      <alignment horizontal="center"/>
    </xf>
    <xf numFmtId="3" fontId="6" fillId="0" borderId="4" xfId="2" applyNumberFormat="1" applyFont="1" applyFill="1" applyBorder="1" applyAlignment="1">
      <alignment horizontal="center" wrapText="1"/>
    </xf>
    <xf numFmtId="3" fontId="6" fillId="0" borderId="3" xfId="2" applyNumberFormat="1" applyFont="1" applyFill="1" applyBorder="1" applyAlignment="1">
      <alignment horizontal="center" wrapText="1"/>
    </xf>
    <xf numFmtId="3" fontId="6" fillId="0" borderId="5" xfId="2" applyNumberFormat="1" applyFont="1" applyFill="1" applyBorder="1" applyAlignment="1">
      <alignment horizontal="center" wrapText="1"/>
    </xf>
    <xf numFmtId="0" fontId="6" fillId="3" borderId="4" xfId="2" quotePrefix="1" applyNumberFormat="1" applyFont="1" applyFill="1" applyBorder="1" applyAlignment="1">
      <alignment horizontal="center" wrapText="1"/>
    </xf>
    <xf numFmtId="0" fontId="6" fillId="3" borderId="3" xfId="2" quotePrefix="1" applyNumberFormat="1" applyFont="1" applyFill="1" applyBorder="1" applyAlignment="1">
      <alignment horizontal="center" wrapText="1"/>
    </xf>
    <xf numFmtId="0" fontId="6" fillId="3" borderId="5" xfId="2" quotePrefix="1" applyNumberFormat="1" applyFont="1" applyFill="1" applyBorder="1" applyAlignment="1">
      <alignment horizontal="center" wrapText="1"/>
    </xf>
    <xf numFmtId="0" fontId="6" fillId="3" borderId="4" xfId="2" quotePrefix="1" applyNumberFormat="1" applyFont="1" applyFill="1" applyBorder="1" applyAlignment="1">
      <alignment horizontal="center" vertical="center" wrapText="1"/>
    </xf>
    <xf numFmtId="0" fontId="6" fillId="3" borderId="3" xfId="2" quotePrefix="1" applyNumberFormat="1" applyFont="1" applyFill="1" applyBorder="1" applyAlignment="1">
      <alignment horizontal="center" vertical="center" wrapText="1"/>
    </xf>
    <xf numFmtId="0" fontId="6" fillId="3" borderId="5" xfId="2" quotePrefix="1" applyNumberFormat="1" applyFont="1" applyFill="1" applyBorder="1" applyAlignment="1">
      <alignment horizontal="center" vertical="center" wrapText="1"/>
    </xf>
  </cellXfs>
  <cellStyles count="30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args.style" xfId="27"/>
    <cellStyle name="Bad" xfId="28"/>
    <cellStyle name="Calc Currency (0)" xfId="29"/>
    <cellStyle name="Calc Currency (0) 2" xfId="174"/>
    <cellStyle name="Calc Currency (0)_Comparando con Ppto" xfId="175"/>
    <cellStyle name="Calculation" xfId="30"/>
    <cellStyle name="Cancel" xfId="146"/>
    <cellStyle name="Check Cell" xfId="31"/>
    <cellStyle name="Coma 2" xfId="176"/>
    <cellStyle name="Coma 3" xfId="177"/>
    <cellStyle name="Coma 4" xfId="241"/>
    <cellStyle name="Comma" xfId="119"/>
    <cellStyle name="Comma [0]" xfId="120"/>
    <cellStyle name="Comma_!!!GO" xfId="121"/>
    <cellStyle name="Comma0" xfId="32"/>
    <cellStyle name="Comma0 - Modelo1" xfId="33"/>
    <cellStyle name="Comma0 - Style1" xfId="34"/>
    <cellStyle name="Comma0 2" xfId="242"/>
    <cellStyle name="Comma0 3" xfId="243"/>
    <cellStyle name="Comma0 4" xfId="244"/>
    <cellStyle name="Comma0_anexos MMM_fiscal20.08.03" xfId="35"/>
    <cellStyle name="Comma1 - Modelo2" xfId="36"/>
    <cellStyle name="Comma1 - Style2" xfId="37"/>
    <cellStyle name="Copied" xfId="38"/>
    <cellStyle name="COST1" xfId="39"/>
    <cellStyle name="CUADRO - Style1" xfId="40"/>
    <cellStyle name="CUERPO - Style2" xfId="41"/>
    <cellStyle name="Currency" xfId="147"/>
    <cellStyle name="Currency [0]" xfId="123"/>
    <cellStyle name="Currency_ SG&amp;A Bridge " xfId="124"/>
    <cellStyle name="Currency0" xfId="42"/>
    <cellStyle name="Currency0 2" xfId="245"/>
    <cellStyle name="Currency0 3" xfId="246"/>
    <cellStyle name="Currency0 4" xfId="247"/>
    <cellStyle name="Currency0_BP metodoogia" xfId="248"/>
    <cellStyle name="Date" xfId="43"/>
    <cellStyle name="Date 2" xfId="249"/>
    <cellStyle name="Date 3" xfId="250"/>
    <cellStyle name="Date 4" xfId="251"/>
    <cellStyle name="DIA" xfId="44"/>
    <cellStyle name="Dia 10" xfId="252"/>
    <cellStyle name="DIA 2" xfId="178"/>
    <cellStyle name="DIA 3" xfId="179"/>
    <cellStyle name="Dia 4" xfId="125"/>
    <cellStyle name="Dia 5" xfId="234"/>
    <cellStyle name="Dia 6" xfId="253"/>
    <cellStyle name="Dia 7" xfId="254"/>
    <cellStyle name="Dia 8" xfId="255"/>
    <cellStyle name="Dia 9" xfId="256"/>
    <cellStyle name="DIA_BP metodoogia" xfId="257"/>
    <cellStyle name="Diseño" xfId="111"/>
    <cellStyle name="Diseño 2" xfId="148"/>
    <cellStyle name="Diseño_Comparando con Ppto" xfId="180"/>
    <cellStyle name="ENCABEZ1" xfId="45"/>
    <cellStyle name="Encabez1 10" xfId="258"/>
    <cellStyle name="ENCABEZ1 2" xfId="181"/>
    <cellStyle name="ENCABEZ1 3" xfId="182"/>
    <cellStyle name="Encabez1 4" xfId="126"/>
    <cellStyle name="Encabez1 5" xfId="132"/>
    <cellStyle name="Encabez1 6" xfId="259"/>
    <cellStyle name="Encabez1 7" xfId="260"/>
    <cellStyle name="Encabez1 8" xfId="261"/>
    <cellStyle name="Encabez1 9" xfId="262"/>
    <cellStyle name="ENCABEZ2" xfId="46"/>
    <cellStyle name="Encabez2 10" xfId="263"/>
    <cellStyle name="ENCABEZ2 2" xfId="183"/>
    <cellStyle name="ENCABEZ2 3" xfId="184"/>
    <cellStyle name="Encabez2 4" xfId="127"/>
    <cellStyle name="Encabez2 5" xfId="140"/>
    <cellStyle name="Encabez2 6" xfId="264"/>
    <cellStyle name="Encabez2 7" xfId="265"/>
    <cellStyle name="Encabez2 8" xfId="266"/>
    <cellStyle name="Encabez2 9" xfId="267"/>
    <cellStyle name="ENCABEZ2_BP metodoogia" xfId="268"/>
    <cellStyle name="Encabezado 1 2" xfId="105"/>
    <cellStyle name="Entered" xfId="47"/>
    <cellStyle name="Estilo 1" xfId="185"/>
    <cellStyle name="Euro" xfId="48"/>
    <cellStyle name="Euro 2" xfId="113"/>
    <cellStyle name="Euro 2 2" xfId="233"/>
    <cellStyle name="Euro 2 3" xfId="186"/>
    <cellStyle name="Euro 3" xfId="187"/>
    <cellStyle name="Euro 4" xfId="128"/>
    <cellStyle name="Euro 5" xfId="269"/>
    <cellStyle name="Euro_BP metodoogia" xfId="270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JO" xfId="57"/>
    <cellStyle name="Fijo 10" xfId="271"/>
    <cellStyle name="FIJO 2" xfId="188"/>
    <cellStyle name="FIJO 3" xfId="189"/>
    <cellStyle name="Fijo 4" xfId="129"/>
    <cellStyle name="Fijo 5" xfId="131"/>
    <cellStyle name="Fijo 6" xfId="272"/>
    <cellStyle name="Fijo 7" xfId="273"/>
    <cellStyle name="Fijo 8" xfId="274"/>
    <cellStyle name="Fijo 9" xfId="275"/>
    <cellStyle name="FIJO_BP metodoogia" xfId="276"/>
    <cellStyle name="FINANCIERO" xfId="58"/>
    <cellStyle name="Financiero 10" xfId="277"/>
    <cellStyle name="FINANCIERO 2" xfId="190"/>
    <cellStyle name="FINANCIERO 3" xfId="191"/>
    <cellStyle name="Financiero 4" xfId="130"/>
    <cellStyle name="Financiero 5" xfId="139"/>
    <cellStyle name="Financiero 6" xfId="278"/>
    <cellStyle name="Financiero 7" xfId="279"/>
    <cellStyle name="Financiero 8" xfId="280"/>
    <cellStyle name="Financiero 9" xfId="281"/>
    <cellStyle name="FINANCIERO_BP metodoogia" xfId="282"/>
    <cellStyle name="Fixed" xfId="59"/>
    <cellStyle name="Fixed 2" xfId="283"/>
    <cellStyle name="Fixed 3" xfId="284"/>
    <cellStyle name="Fixed 4" xfId="285"/>
    <cellStyle name="Good" xfId="60"/>
    <cellStyle name="Grey" xfId="61"/>
    <cellStyle name="Header1" xfId="62"/>
    <cellStyle name="Header2" xfId="63"/>
    <cellStyle name="Heading 1" xfId="64"/>
    <cellStyle name="Heading 1 2" xfId="286"/>
    <cellStyle name="Heading 1 3" xfId="287"/>
    <cellStyle name="Heading 1 4" xfId="288"/>
    <cellStyle name="Heading 2" xfId="65"/>
    <cellStyle name="Heading 2 2" xfId="289"/>
    <cellStyle name="Heading 2 3" xfId="290"/>
    <cellStyle name="Heading 2 4" xfId="291"/>
    <cellStyle name="Heading 3" xfId="66"/>
    <cellStyle name="Heading 3 2" xfId="238"/>
    <cellStyle name="Heading 4" xfId="67"/>
    <cellStyle name="Input" xfId="68"/>
    <cellStyle name="Input [yellow]" xfId="69"/>
    <cellStyle name="Input Cells" xfId="70"/>
    <cellStyle name="Input_Comparando con Ppto" xfId="192"/>
    <cellStyle name="Linked Cell" xfId="71"/>
    <cellStyle name="Linked Cells" xfId="72"/>
    <cellStyle name="Millares [0] 2" xfId="193"/>
    <cellStyle name="Millares 10" xfId="237"/>
    <cellStyle name="Millares 11" xfId="137"/>
    <cellStyle name="Millares 12" xfId="73"/>
    <cellStyle name="Millares 2" xfId="110"/>
    <cellStyle name="Millares 2 2" xfId="112"/>
    <cellStyle name="Millares 2 2 2" xfId="232"/>
    <cellStyle name="Millares 2 2 3" xfId="166"/>
    <cellStyle name="Millares 2 3" xfId="194"/>
    <cellStyle name="Millares 2 4" xfId="195"/>
    <cellStyle name="Millares 2 4 2" xfId="114"/>
    <cellStyle name="Millares 2 5" xfId="196"/>
    <cellStyle name="Millares 2 6" xfId="231"/>
    <cellStyle name="Millares 2 7" xfId="149"/>
    <cellStyle name="Millares 2 8" xfId="240"/>
    <cellStyle name="Millares 2_Comparando con Ppto" xfId="197"/>
    <cellStyle name="Millares 3" xfId="150"/>
    <cellStyle name="Millares 3 2" xfId="308"/>
    <cellStyle name="Millares 4" xfId="169"/>
    <cellStyle name="Millares 5" xfId="198"/>
    <cellStyle name="Millares 6" xfId="167"/>
    <cellStyle name="Millares 7" xfId="225"/>
    <cellStyle name="Millares 8" xfId="235"/>
    <cellStyle name="Millares 9" xfId="116"/>
    <cellStyle name="Milliers [0]_!!!GO" xfId="74"/>
    <cellStyle name="Milliers_!!!GO" xfId="75"/>
    <cellStyle name="Monétaire [0]_!!!GO" xfId="76"/>
    <cellStyle name="Monétaire_!!!GO" xfId="77"/>
    <cellStyle name="MONETARIO" xfId="78"/>
    <cellStyle name="Monetario 10" xfId="292"/>
    <cellStyle name="MONETARIO 2" xfId="199"/>
    <cellStyle name="MONETARIO 3" xfId="200"/>
    <cellStyle name="Monetario 4" xfId="133"/>
    <cellStyle name="Monetario 5" xfId="122"/>
    <cellStyle name="Monetario 6" xfId="293"/>
    <cellStyle name="Monetario 7" xfId="294"/>
    <cellStyle name="Monetario 8" xfId="295"/>
    <cellStyle name="Monetario 9" xfId="296"/>
    <cellStyle name="MONETARIO_BP metodoogia" xfId="297"/>
    <cellStyle name="Neutral 2" xfId="226"/>
    <cellStyle name="Neutral 3" xfId="79"/>
    <cellStyle name="no dec" xfId="80"/>
    <cellStyle name="No-definido" xfId="81"/>
    <cellStyle name="Normal" xfId="0" builtinId="0"/>
    <cellStyle name="Normal - Style1" xfId="82"/>
    <cellStyle name="Normal - Style1 2" xfId="201"/>
    <cellStyle name="Normal - Style1_Comparando con Ppto" xfId="202"/>
    <cellStyle name="Normal 10" xfId="170"/>
    <cellStyle name="Normal 11" xfId="171"/>
    <cellStyle name="Normal 12" xfId="172"/>
    <cellStyle name="Normal 13" xfId="203"/>
    <cellStyle name="Normal 14" xfId="204"/>
    <cellStyle name="Normal 15" xfId="117"/>
    <cellStyle name="Normal 16" xfId="224"/>
    <cellStyle name="Normal 16 2" xfId="239"/>
    <cellStyle name="Normal 17" xfId="227"/>
    <cellStyle name="Normal 18" xfId="115"/>
    <cellStyle name="Normal 19" xfId="236"/>
    <cellStyle name="Normal 2" xfId="83"/>
    <cellStyle name="Normal 2 2" xfId="2"/>
    <cellStyle name="Normal 2 2 2" xfId="205"/>
    <cellStyle name="Normal 2 2 2 2" xfId="206"/>
    <cellStyle name="Normal 2 2 3" xfId="207"/>
    <cellStyle name="Normal 2 2 4" xfId="151"/>
    <cellStyle name="Normal 2 3" xfId="152"/>
    <cellStyle name="Normal 2 4" xfId="153"/>
    <cellStyle name="Normal 2 5" xfId="144"/>
    <cellStyle name="Normal 2 6" xfId="208"/>
    <cellStyle name="Normal 2_Graf_cuadros_fiscal 07Ene" xfId="154"/>
    <cellStyle name="Normal 20" xfId="143"/>
    <cellStyle name="Normal 21" xfId="298"/>
    <cellStyle name="Normal 22" xfId="299"/>
    <cellStyle name="Normal 23" xfId="300"/>
    <cellStyle name="Normal 24" xfId="301"/>
    <cellStyle name="Normal 25" xfId="302"/>
    <cellStyle name="Normal 3" xfId="84"/>
    <cellStyle name="Normal 3 2" xfId="155"/>
    <cellStyle name="Normal 3 3" xfId="156"/>
    <cellStyle name="Normal 3 4" xfId="209"/>
    <cellStyle name="Normal 3_Balance Fiscal 4" xfId="223"/>
    <cellStyle name="Normal 4" xfId="85"/>
    <cellStyle name="Normal 4 2" xfId="134"/>
    <cellStyle name="Normal 5" xfId="86"/>
    <cellStyle name="Normal 5 2" xfId="135"/>
    <cellStyle name="Normal 6" xfId="109"/>
    <cellStyle name="Normal 6 2" xfId="157"/>
    <cellStyle name="Normal 6 3" xfId="230"/>
    <cellStyle name="Normal 6 4" xfId="138"/>
    <cellStyle name="Normal 7" xfId="158"/>
    <cellStyle name="Normal 7 2" xfId="165"/>
    <cellStyle name="Normal 7 3" xfId="173"/>
    <cellStyle name="Normal 8" xfId="168"/>
    <cellStyle name="Normal 9" xfId="87"/>
    <cellStyle name="Normal 9 2" xfId="141"/>
    <cellStyle name="Normal_Blue Book-BCRP" xfId="1"/>
    <cellStyle name="NOTAS - Style3" xfId="88"/>
    <cellStyle name="Note" xfId="89"/>
    <cellStyle name="Note 2" xfId="142"/>
    <cellStyle name="Œ…‹æØ‚è [0.00]_!!!GO" xfId="90"/>
    <cellStyle name="Œ…‹æØ‚è_!!!GO" xfId="91"/>
    <cellStyle name="Output" xfId="92"/>
    <cellStyle name="per.style" xfId="93"/>
    <cellStyle name="Percent" xfId="159"/>
    <cellStyle name="Percent [2]" xfId="94"/>
    <cellStyle name="Percent [2] 2" xfId="210"/>
    <cellStyle name="Percent_Comparando con Ppto" xfId="211"/>
    <cellStyle name="Porcentaje 10" xfId="303"/>
    <cellStyle name="PORCENTAJE 11" xfId="95"/>
    <cellStyle name="PORCENTAJE 2" xfId="212"/>
    <cellStyle name="PORCENTAJE 3" xfId="213"/>
    <cellStyle name="Porcentaje 4" xfId="136"/>
    <cellStyle name="Porcentaje 5" xfId="118"/>
    <cellStyle name="Porcentaje 6" xfId="304"/>
    <cellStyle name="Porcentaje 7" xfId="305"/>
    <cellStyle name="Porcentaje 8" xfId="306"/>
    <cellStyle name="Porcentaje 9" xfId="307"/>
    <cellStyle name="Porcentual 2" xfId="145"/>
    <cellStyle name="Porcentual 3" xfId="214"/>
    <cellStyle name="Porcentual 4" xfId="222"/>
    <cellStyle name="pricing" xfId="96"/>
    <cellStyle name="producto" xfId="97"/>
    <cellStyle name="PSChar" xfId="98"/>
    <cellStyle name="RECUAD - Style4" xfId="99"/>
    <cellStyle name="RevList" xfId="100"/>
    <cellStyle name="RM" xfId="101"/>
    <cellStyle name="Subtotal" xfId="102"/>
    <cellStyle name="Title" xfId="103"/>
    <cellStyle name="TITULO - Style5" xfId="104"/>
    <cellStyle name="Título 1 2" xfId="228"/>
    <cellStyle name="Título 2 2" xfId="229"/>
    <cellStyle name="Título 2 3" xfId="106"/>
    <cellStyle name="Total 2" xfId="160"/>
    <cellStyle name="Total 2 2" xfId="161"/>
    <cellStyle name="Total 2 2 2" xfId="215"/>
    <cellStyle name="Total 2 3" xfId="162"/>
    <cellStyle name="Total 2 3 2" xfId="216"/>
    <cellStyle name="Total 2 4" xfId="217"/>
    <cellStyle name="Total 3" xfId="163"/>
    <cellStyle name="Total 3 2" xfId="218"/>
    <cellStyle name="Total 4" xfId="164"/>
    <cellStyle name="Total 4 2" xfId="219"/>
    <cellStyle name="Total 5" xfId="220"/>
    <cellStyle name="Total 6" xfId="221"/>
    <cellStyle name="Total 7" xfId="107"/>
    <cellStyle name="Warning Text" xfId="1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61"/>
  <sheetViews>
    <sheetView tabSelected="1" workbookViewId="0">
      <pane xSplit="1" ySplit="6" topLeftCell="AE7" activePane="bottomRight" state="frozen"/>
      <selection pane="topRight" activeCell="B1" sqref="B1"/>
      <selection pane="bottomLeft" activeCell="A7" sqref="A7"/>
      <selection pane="bottomRight" activeCell="A2" sqref="A2:AE2"/>
    </sheetView>
  </sheetViews>
  <sheetFormatPr baseColWidth="10" defaultColWidth="11.5703125" defaultRowHeight="15"/>
  <cols>
    <col min="1" max="1" width="35.140625" style="1" bestFit="1" customWidth="1"/>
    <col min="2" max="6" width="9.7109375" style="1" customWidth="1"/>
    <col min="7" max="11" width="11.5703125" style="1" customWidth="1"/>
    <col min="12" max="13" width="11.85546875" style="1" customWidth="1"/>
    <col min="14" max="16" width="11.5703125" style="1" customWidth="1"/>
    <col min="17" max="17" width="10.42578125" style="1" customWidth="1"/>
    <col min="18" max="18" width="11" style="1" customWidth="1"/>
    <col min="19" max="19" width="11.140625" style="1" customWidth="1"/>
    <col min="20" max="20" width="12.5703125" style="1" customWidth="1"/>
    <col min="21" max="21" width="10.140625" style="1" customWidth="1"/>
    <col min="22" max="22" width="11.85546875" style="1" bestFit="1" customWidth="1"/>
    <col min="23" max="16384" width="11.5703125" style="1"/>
  </cols>
  <sheetData>
    <row r="1" spans="1:4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41" ht="3.6" customHeight="1"/>
    <row r="4" spans="1:41" ht="3.6" customHeight="1"/>
    <row r="5" spans="1:41">
      <c r="A5" s="2"/>
      <c r="B5" s="45">
        <v>2012</v>
      </c>
      <c r="C5" s="46"/>
      <c r="D5" s="46"/>
      <c r="E5" s="46"/>
      <c r="F5" s="47"/>
      <c r="G5" s="45">
        <v>2013</v>
      </c>
      <c r="H5" s="46"/>
      <c r="I5" s="46"/>
      <c r="J5" s="46"/>
      <c r="K5" s="47"/>
      <c r="L5" s="48">
        <v>2014</v>
      </c>
      <c r="M5" s="49"/>
      <c r="N5" s="49"/>
      <c r="O5" s="49"/>
      <c r="P5" s="50"/>
      <c r="Q5" s="42">
        <v>2015</v>
      </c>
      <c r="R5" s="43"/>
      <c r="S5" s="43"/>
      <c r="T5" s="43"/>
      <c r="U5" s="44"/>
      <c r="V5" s="38">
        <v>2016</v>
      </c>
      <c r="W5" s="39"/>
      <c r="X5" s="39"/>
      <c r="Y5" s="39"/>
      <c r="Z5" s="40"/>
      <c r="AA5" s="38">
        <v>2017</v>
      </c>
      <c r="AB5" s="39"/>
      <c r="AC5" s="39"/>
      <c r="AD5" s="39"/>
      <c r="AE5" s="40"/>
      <c r="AF5" s="38">
        <v>2018</v>
      </c>
      <c r="AG5" s="39"/>
      <c r="AH5" s="39"/>
      <c r="AI5" s="39"/>
      <c r="AJ5" s="40"/>
      <c r="AK5" s="38">
        <v>2019</v>
      </c>
      <c r="AL5" s="39"/>
      <c r="AM5" s="39"/>
      <c r="AN5" s="39"/>
      <c r="AO5" s="40"/>
    </row>
    <row r="6" spans="1:41">
      <c r="A6" s="3"/>
      <c r="B6" s="17" t="s">
        <v>0</v>
      </c>
      <c r="C6" s="18" t="s">
        <v>1</v>
      </c>
      <c r="D6" s="18" t="s">
        <v>2</v>
      </c>
      <c r="E6" s="18" t="s">
        <v>3</v>
      </c>
      <c r="F6" s="19" t="s">
        <v>4</v>
      </c>
      <c r="G6" s="17" t="s">
        <v>0</v>
      </c>
      <c r="H6" s="18" t="s">
        <v>1</v>
      </c>
      <c r="I6" s="18" t="s">
        <v>2</v>
      </c>
      <c r="J6" s="18" t="s">
        <v>3</v>
      </c>
      <c r="K6" s="18" t="s">
        <v>4</v>
      </c>
      <c r="L6" s="17" t="s">
        <v>0</v>
      </c>
      <c r="M6" s="18" t="s">
        <v>1</v>
      </c>
      <c r="N6" s="18" t="s">
        <v>2</v>
      </c>
      <c r="O6" s="18" t="s">
        <v>3</v>
      </c>
      <c r="P6" s="19" t="s">
        <v>4</v>
      </c>
      <c r="Q6" s="17" t="s">
        <v>0</v>
      </c>
      <c r="R6" s="18" t="s">
        <v>1</v>
      </c>
      <c r="S6" s="18" t="s">
        <v>2</v>
      </c>
      <c r="T6" s="18" t="s">
        <v>3</v>
      </c>
      <c r="U6" s="19" t="s">
        <v>4</v>
      </c>
      <c r="V6" s="17" t="s">
        <v>0</v>
      </c>
      <c r="W6" s="18" t="s">
        <v>1</v>
      </c>
      <c r="X6" s="18" t="s">
        <v>2</v>
      </c>
      <c r="Y6" s="18" t="s">
        <v>3</v>
      </c>
      <c r="Z6" s="19" t="s">
        <v>4</v>
      </c>
      <c r="AA6" s="17" t="s">
        <v>0</v>
      </c>
      <c r="AB6" s="18" t="s">
        <v>1</v>
      </c>
      <c r="AC6" s="18" t="s">
        <v>2</v>
      </c>
      <c r="AD6" s="18" t="s">
        <v>3</v>
      </c>
      <c r="AE6" s="19" t="s">
        <v>4</v>
      </c>
      <c r="AF6" s="17" t="s">
        <v>0</v>
      </c>
      <c r="AG6" s="18" t="s">
        <v>1</v>
      </c>
      <c r="AH6" s="18" t="s">
        <v>2</v>
      </c>
      <c r="AI6" s="18" t="s">
        <v>3</v>
      </c>
      <c r="AJ6" s="19" t="s">
        <v>4</v>
      </c>
      <c r="AK6" s="17" t="s">
        <v>0</v>
      </c>
      <c r="AL6" s="18" t="s">
        <v>1</v>
      </c>
      <c r="AM6" s="18" t="s">
        <v>2</v>
      </c>
      <c r="AN6" s="18" t="s">
        <v>3</v>
      </c>
      <c r="AO6" s="19" t="s">
        <v>4</v>
      </c>
    </row>
    <row r="7" spans="1:41">
      <c r="A7" s="35" t="s">
        <v>18</v>
      </c>
      <c r="B7" s="10">
        <v>20894.164455156595</v>
      </c>
      <c r="C7" s="10">
        <v>22153.359197932194</v>
      </c>
      <c r="D7" s="34">
        <v>19966.367405767196</v>
      </c>
      <c r="E7" s="34">
        <v>21139.550461688996</v>
      </c>
      <c r="F7" s="34">
        <v>84153.441520544977</v>
      </c>
      <c r="G7" s="10">
        <v>21730.497096445994</v>
      </c>
      <c r="H7" s="11">
        <v>22544.672453115989</v>
      </c>
      <c r="I7" s="11">
        <v>21688.726965596594</v>
      </c>
      <c r="J7" s="11">
        <v>23438.845447957199</v>
      </c>
      <c r="K7" s="11">
        <v>89402.741963115768</v>
      </c>
      <c r="L7" s="11">
        <v>24262.231443900891</v>
      </c>
      <c r="M7" s="11">
        <v>24104.223281255498</v>
      </c>
      <c r="N7" s="11">
        <v>22508.298894368196</v>
      </c>
      <c r="O7" s="11">
        <v>24519.904080795095</v>
      </c>
      <c r="P7" s="11">
        <v>95394.657700319687</v>
      </c>
      <c r="Q7" s="11">
        <v>23325.189413600001</v>
      </c>
      <c r="R7" s="11">
        <v>22461.02721447916</v>
      </c>
      <c r="S7" s="11">
        <v>20940.82472094657</v>
      </c>
      <c r="T7" s="11">
        <v>23535.382258884278</v>
      </c>
      <c r="U7" s="11">
        <v>90262.423607909994</v>
      </c>
      <c r="V7" s="11">
        <v>23305.216507993995</v>
      </c>
      <c r="W7" s="11">
        <v>22696.660363415904</v>
      </c>
      <c r="X7" s="11">
        <v>20726.514480886279</v>
      </c>
      <c r="Y7" s="11">
        <v>22646.955206569997</v>
      </c>
      <c r="Z7" s="11">
        <v>89375.346558866178</v>
      </c>
      <c r="AA7" s="10">
        <v>22176.875737450002</v>
      </c>
      <c r="AB7" s="10">
        <v>21849.01359071584</v>
      </c>
      <c r="AC7" s="10">
        <v>21291.024442330003</v>
      </c>
      <c r="AD7" s="10">
        <v>25388.643407560008</v>
      </c>
      <c r="AE7" s="11">
        <v>90705.557178055838</v>
      </c>
      <c r="AF7" s="10">
        <v>25464.517105850005</v>
      </c>
      <c r="AG7" s="10">
        <v>28802.804857141964</v>
      </c>
      <c r="AH7" s="10">
        <v>24375.161080874899</v>
      </c>
      <c r="AI7" s="10">
        <v>25947.044551400002</v>
      </c>
      <c r="AJ7" s="11">
        <v>104589.52759526687</v>
      </c>
      <c r="AK7" s="10">
        <f>AK8+AK12+AK14+AK18+AK22+AK24</f>
        <v>27653.464096579992</v>
      </c>
      <c r="AL7" s="10">
        <f t="shared" ref="AL7:AN7" si="0">AL8+AL12+AL14+AL18+AL22+AL24</f>
        <v>30322.953027609998</v>
      </c>
      <c r="AM7" s="10">
        <f t="shared" si="0"/>
        <v>24755.471160919995</v>
      </c>
      <c r="AN7" s="10">
        <f t="shared" si="0"/>
        <v>28030.313312509999</v>
      </c>
      <c r="AO7" s="11">
        <f>AO8+AO12+AO14+AO18+AO22+AO24</f>
        <v>110762.20159761998</v>
      </c>
    </row>
    <row r="8" spans="1:41">
      <c r="A8" s="20" t="s">
        <v>5</v>
      </c>
      <c r="B8" s="11">
        <v>10307.705186399997</v>
      </c>
      <c r="C8" s="11">
        <v>10623.545803579997</v>
      </c>
      <c r="D8" s="11">
        <v>7952.8056264299985</v>
      </c>
      <c r="E8" s="11">
        <v>8393.9787835499992</v>
      </c>
      <c r="F8" s="11">
        <v>37278.03539995999</v>
      </c>
      <c r="G8" s="10">
        <v>10110.726856339998</v>
      </c>
      <c r="H8" s="11">
        <v>9728.5224019499983</v>
      </c>
      <c r="I8" s="11">
        <v>8103.2841032299993</v>
      </c>
      <c r="J8" s="11">
        <v>8569.8738815900015</v>
      </c>
      <c r="K8" s="11">
        <v>36512.407243109999</v>
      </c>
      <c r="L8" s="11">
        <v>11374.807769610001</v>
      </c>
      <c r="M8" s="11">
        <v>9804.0200076000001</v>
      </c>
      <c r="N8" s="11">
        <v>9273.8017995499995</v>
      </c>
      <c r="O8" s="11">
        <v>9704.4299673999994</v>
      </c>
      <c r="P8" s="11">
        <v>40157.059544160002</v>
      </c>
      <c r="Q8" s="11">
        <v>10678.658752079999</v>
      </c>
      <c r="R8" s="11">
        <v>8794.9817966699993</v>
      </c>
      <c r="S8" s="11">
        <v>7555.5877886399994</v>
      </c>
      <c r="T8" s="11">
        <v>7716.2076150699995</v>
      </c>
      <c r="U8" s="11">
        <v>34745.435952459993</v>
      </c>
      <c r="V8" s="11">
        <v>11260.53887645</v>
      </c>
      <c r="W8" s="11">
        <v>10108.999826059999</v>
      </c>
      <c r="X8" s="11">
        <v>7288.1515496299999</v>
      </c>
      <c r="Y8" s="11">
        <v>8556.0775258099984</v>
      </c>
      <c r="Z8" s="11">
        <v>37213.767777950001</v>
      </c>
      <c r="AA8" s="10">
        <v>10708.745538109999</v>
      </c>
      <c r="AB8" s="10">
        <v>9126.8257196699997</v>
      </c>
      <c r="AC8" s="10">
        <v>7384.9662870000002</v>
      </c>
      <c r="AD8" s="10">
        <v>9534.8752907400012</v>
      </c>
      <c r="AE8" s="11">
        <v>36755.412835519994</v>
      </c>
      <c r="AF8" s="10">
        <v>11812.031865210001</v>
      </c>
      <c r="AG8" s="10">
        <v>12355.419254119999</v>
      </c>
      <c r="AH8" s="10">
        <v>8371.2680583100009</v>
      </c>
      <c r="AI8" s="10">
        <v>9059.4337986600003</v>
      </c>
      <c r="AJ8" s="11">
        <v>41598.152976300007</v>
      </c>
      <c r="AK8" s="10">
        <f>AK9+AK10</f>
        <v>12266.36979355</v>
      </c>
      <c r="AL8" s="10">
        <f t="shared" ref="AL8" si="1">AL9+AL10</f>
        <v>13119.302186069999</v>
      </c>
      <c r="AM8" s="10">
        <f>AM9+AM10</f>
        <v>8712.95772511</v>
      </c>
      <c r="AN8" s="10">
        <f>AN9+AN10</f>
        <v>9916.7667250300001</v>
      </c>
      <c r="AO8" s="11">
        <f>AO9+AO10</f>
        <v>44015.396429759996</v>
      </c>
    </row>
    <row r="9" spans="1:41">
      <c r="A9" s="4" t="s">
        <v>6</v>
      </c>
      <c r="B9" s="12">
        <v>8421.5920259399973</v>
      </c>
      <c r="C9" s="12">
        <v>8155.2801061999962</v>
      </c>
      <c r="D9" s="12">
        <v>7775.5923492999982</v>
      </c>
      <c r="E9" s="12">
        <v>8146.8056517599989</v>
      </c>
      <c r="F9" s="13">
        <v>32499.270133199989</v>
      </c>
      <c r="G9" s="12">
        <v>9062.7121949899974</v>
      </c>
      <c r="H9" s="12">
        <v>7934.6896348999999</v>
      </c>
      <c r="I9" s="12">
        <v>7803.3502248199993</v>
      </c>
      <c r="J9" s="12">
        <v>8262.0961643700011</v>
      </c>
      <c r="K9" s="12">
        <v>33062.848219079999</v>
      </c>
      <c r="L9" s="12">
        <v>9788.9997289800012</v>
      </c>
      <c r="M9" s="12">
        <v>7890.3495443200009</v>
      </c>
      <c r="N9" s="12">
        <v>8992.2678023899989</v>
      </c>
      <c r="O9" s="12">
        <v>9253.0510499600005</v>
      </c>
      <c r="P9" s="12">
        <v>35924.668125650001</v>
      </c>
      <c r="Q9" s="12">
        <v>9303.7921905899984</v>
      </c>
      <c r="R9" s="12">
        <v>7039.7250437900002</v>
      </c>
      <c r="S9" s="12">
        <v>7294.6085647799991</v>
      </c>
      <c r="T9" s="12">
        <v>7460.9038380999991</v>
      </c>
      <c r="U9" s="12">
        <v>31099.029637259995</v>
      </c>
      <c r="V9" s="12">
        <v>10122.481526670001</v>
      </c>
      <c r="W9" s="12">
        <v>7842.5438592799992</v>
      </c>
      <c r="X9" s="12">
        <v>7099.3118747899998</v>
      </c>
      <c r="Y9" s="12">
        <v>8344.6238384699991</v>
      </c>
      <c r="Z9" s="12">
        <v>33408.961099209999</v>
      </c>
      <c r="AA9" s="12">
        <v>9461.0459055399988</v>
      </c>
      <c r="AB9" s="12">
        <v>7214.4290844899997</v>
      </c>
      <c r="AC9" s="12">
        <v>7086.0180316400001</v>
      </c>
      <c r="AD9" s="12">
        <v>8109.5900709900006</v>
      </c>
      <c r="AE9" s="12">
        <v>31871.083092659996</v>
      </c>
      <c r="AF9" s="12">
        <v>9766.0997393900016</v>
      </c>
      <c r="AG9" s="12">
        <v>8642.9158616899986</v>
      </c>
      <c r="AH9" s="12">
        <v>8110.5792309100007</v>
      </c>
      <c r="AI9" s="12">
        <v>8710.3526359799998</v>
      </c>
      <c r="AJ9" s="12">
        <v>35229.947467970007</v>
      </c>
      <c r="AK9" s="12">
        <v>10357.692939070001</v>
      </c>
      <c r="AL9" s="12">
        <v>9609.8809941700001</v>
      </c>
      <c r="AM9" s="12">
        <v>8285.3874320399991</v>
      </c>
      <c r="AN9" s="12">
        <v>9399.3299088999993</v>
      </c>
      <c r="AO9" s="12">
        <f>SUM(AK9:AN9)</f>
        <v>37652.291274179996</v>
      </c>
    </row>
    <row r="10" spans="1:41">
      <c r="A10" s="4" t="s">
        <v>7</v>
      </c>
      <c r="B10" s="12">
        <v>1886.1131604599996</v>
      </c>
      <c r="C10" s="12">
        <v>2468.2656973800003</v>
      </c>
      <c r="D10" s="12">
        <v>177.21327712999997</v>
      </c>
      <c r="E10" s="12">
        <v>247.17313179000001</v>
      </c>
      <c r="F10" s="13">
        <v>4778.7652667600005</v>
      </c>
      <c r="G10" s="12">
        <v>1048.0146613499996</v>
      </c>
      <c r="H10" s="12">
        <v>1793.8327670499993</v>
      </c>
      <c r="I10" s="12">
        <v>299.93387841000003</v>
      </c>
      <c r="J10" s="12">
        <v>307.77771722</v>
      </c>
      <c r="K10" s="12">
        <v>3449.5590240299985</v>
      </c>
      <c r="L10" s="12">
        <v>1585.8080406300001</v>
      </c>
      <c r="M10" s="12">
        <v>1913.6704632800001</v>
      </c>
      <c r="N10" s="12">
        <v>281.53399715999996</v>
      </c>
      <c r="O10" s="12">
        <v>451.37891743999984</v>
      </c>
      <c r="P10" s="12">
        <v>4232.3914185099993</v>
      </c>
      <c r="Q10" s="12">
        <v>1374.8665614900001</v>
      </c>
      <c r="R10" s="12">
        <v>1755.2567528799998</v>
      </c>
      <c r="S10" s="12">
        <v>260.97922385999999</v>
      </c>
      <c r="T10" s="12">
        <v>255.30377697</v>
      </c>
      <c r="U10" s="12">
        <v>3646.4063151999994</v>
      </c>
      <c r="V10" s="12">
        <v>1138.0573497799999</v>
      </c>
      <c r="W10" s="12">
        <v>2266.4559667799999</v>
      </c>
      <c r="X10" s="12">
        <v>188.83967484000004</v>
      </c>
      <c r="Y10" s="12">
        <v>211.45368733999999</v>
      </c>
      <c r="Z10" s="12">
        <v>3804.8066787399994</v>
      </c>
      <c r="AA10" s="12">
        <v>1247.6996325700002</v>
      </c>
      <c r="AB10" s="12">
        <v>1912.3966351800002</v>
      </c>
      <c r="AC10" s="12">
        <v>298.94825535999996</v>
      </c>
      <c r="AD10" s="12">
        <v>1425.2852197499997</v>
      </c>
      <c r="AE10" s="12">
        <v>4884.3297428599999</v>
      </c>
      <c r="AF10" s="12">
        <v>2045.9321258200002</v>
      </c>
      <c r="AG10" s="12">
        <v>3712.5033924299996</v>
      </c>
      <c r="AH10" s="12">
        <v>260.68882740000004</v>
      </c>
      <c r="AI10" s="12">
        <v>349.08116268000003</v>
      </c>
      <c r="AJ10" s="12">
        <v>6368.2055083299992</v>
      </c>
      <c r="AK10" s="12">
        <v>1908.67685448</v>
      </c>
      <c r="AL10" s="12">
        <v>3509.4211918999999</v>
      </c>
      <c r="AM10" s="12">
        <v>427.57029306999999</v>
      </c>
      <c r="AN10" s="12">
        <v>517.43681613000001</v>
      </c>
      <c r="AO10" s="12">
        <f>SUM(AK10:AN10)</f>
        <v>6363.1051555799995</v>
      </c>
    </row>
    <row r="11" spans="1:41" ht="2.4500000000000002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>
      <c r="A12" s="21" t="s">
        <v>8</v>
      </c>
      <c r="B12" s="10">
        <v>356.07098775000031</v>
      </c>
      <c r="C12" s="10">
        <v>357.12396041000022</v>
      </c>
      <c r="D12" s="10">
        <v>393.85789219000026</v>
      </c>
      <c r="E12" s="10">
        <v>421.75847560000011</v>
      </c>
      <c r="F12" s="10">
        <v>1528.8113159500008</v>
      </c>
      <c r="G12" s="10">
        <v>375.06339957000034</v>
      </c>
      <c r="H12" s="10">
        <v>369.75108546999996</v>
      </c>
      <c r="I12" s="10">
        <v>483.73548961000006</v>
      </c>
      <c r="J12" s="10">
        <v>477.48968269999995</v>
      </c>
      <c r="K12" s="10">
        <v>1706.0396573500004</v>
      </c>
      <c r="L12" s="10">
        <v>399.81869825000001</v>
      </c>
      <c r="M12" s="10">
        <v>416.46863284000005</v>
      </c>
      <c r="N12" s="10">
        <v>494.51350839999969</v>
      </c>
      <c r="O12" s="10">
        <v>479.00295416999995</v>
      </c>
      <c r="P12" s="10">
        <v>1789.8037936599999</v>
      </c>
      <c r="Q12" s="10">
        <v>430.63419916997958</v>
      </c>
      <c r="R12" s="10">
        <v>383.11267136674394</v>
      </c>
      <c r="S12" s="10">
        <v>477.01025984944692</v>
      </c>
      <c r="T12" s="10">
        <v>483.78292512344797</v>
      </c>
      <c r="U12" s="10">
        <v>1774.5400555096185</v>
      </c>
      <c r="V12" s="10">
        <v>409.72773725334946</v>
      </c>
      <c r="W12" s="10">
        <v>358.31752239708061</v>
      </c>
      <c r="X12" s="10">
        <v>418.52820529176972</v>
      </c>
      <c r="Y12" s="10">
        <v>419.18207375209749</v>
      </c>
      <c r="Z12" s="10">
        <v>1605.7555386942972</v>
      </c>
      <c r="AA12" s="10">
        <v>329.71547212393841</v>
      </c>
      <c r="AB12" s="10">
        <v>342.80966432863215</v>
      </c>
      <c r="AC12" s="10">
        <v>385.72360235280223</v>
      </c>
      <c r="AD12" s="10">
        <v>389.33375429073499</v>
      </c>
      <c r="AE12" s="10">
        <v>1447.5824930961078</v>
      </c>
      <c r="AF12" s="10">
        <v>343.99675727042131</v>
      </c>
      <c r="AG12" s="10">
        <v>324.09942484324978</v>
      </c>
      <c r="AH12" s="10">
        <v>375.02621588201947</v>
      </c>
      <c r="AI12" s="10">
        <v>411.39381159282522</v>
      </c>
      <c r="AJ12" s="10">
        <v>1454.5162095885157</v>
      </c>
      <c r="AK12" s="10">
        <v>365.09704959382231</v>
      </c>
      <c r="AL12" s="10">
        <v>329.87146652035631</v>
      </c>
      <c r="AM12" s="10">
        <v>357.58661761241763</v>
      </c>
      <c r="AN12" s="10">
        <v>371.92149675387225</v>
      </c>
      <c r="AO12" s="10">
        <f>SUM(AK12:AN12)</f>
        <v>1424.4766304804684</v>
      </c>
    </row>
    <row r="13" spans="1:41" ht="3.6" customHeight="1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>
      <c r="A14" s="21" t="s">
        <v>9</v>
      </c>
      <c r="B14" s="10">
        <v>10751.262914409997</v>
      </c>
      <c r="C14" s="10">
        <v>10682.198206129997</v>
      </c>
      <c r="D14" s="10">
        <v>11256.990342659992</v>
      </c>
      <c r="E14" s="10">
        <v>11351.758124869995</v>
      </c>
      <c r="F14" s="10">
        <v>44042.209588069978</v>
      </c>
      <c r="G14" s="10">
        <v>11423.074546699998</v>
      </c>
      <c r="H14" s="10">
        <v>11595.518556949994</v>
      </c>
      <c r="I14" s="10">
        <v>12356.035609149996</v>
      </c>
      <c r="J14" s="10">
        <v>12444.711592049995</v>
      </c>
      <c r="K14" s="10">
        <v>47819.340304849975</v>
      </c>
      <c r="L14" s="10">
        <v>12816.866234849989</v>
      </c>
      <c r="M14" s="10">
        <v>12237.8235714</v>
      </c>
      <c r="N14" s="10">
        <v>12535.006962329997</v>
      </c>
      <c r="O14" s="10">
        <v>12761.972083169996</v>
      </c>
      <c r="P14" s="10">
        <v>50351.668851749986</v>
      </c>
      <c r="Q14" s="10">
        <v>12974.68175617524</v>
      </c>
      <c r="R14" s="10">
        <v>12326.191252376673</v>
      </c>
      <c r="S14" s="10">
        <v>13055.656105003905</v>
      </c>
      <c r="T14" s="10">
        <v>13311.767744323188</v>
      </c>
      <c r="U14" s="10">
        <v>51668.296857879002</v>
      </c>
      <c r="V14" s="10">
        <v>13257.983253523194</v>
      </c>
      <c r="W14" s="10">
        <v>12453.046892821694</v>
      </c>
      <c r="X14" s="10">
        <v>13315.455090059959</v>
      </c>
      <c r="Y14" s="10">
        <v>13666.005304597651</v>
      </c>
      <c r="Z14" s="10">
        <v>52692.490541002495</v>
      </c>
      <c r="AA14" s="10">
        <v>13556.236359786939</v>
      </c>
      <c r="AB14" s="10">
        <v>12763.726726589073</v>
      </c>
      <c r="AC14" s="10">
        <v>13825.411987619191</v>
      </c>
      <c r="AD14" s="10">
        <v>14497.461887585547</v>
      </c>
      <c r="AE14" s="10">
        <v>54642.836961580753</v>
      </c>
      <c r="AF14" s="10">
        <v>14702.123792892678</v>
      </c>
      <c r="AG14" s="10">
        <v>15000.743330754194</v>
      </c>
      <c r="AH14" s="10">
        <v>15184.491978733666</v>
      </c>
      <c r="AI14" s="10">
        <v>15778.730102430402</v>
      </c>
      <c r="AJ14" s="10">
        <v>60666.089204810938</v>
      </c>
      <c r="AK14" s="10">
        <v>15817.598013773291</v>
      </c>
      <c r="AL14" s="10">
        <v>15476.641587499747</v>
      </c>
      <c r="AM14" s="10">
        <v>15837.079488494408</v>
      </c>
      <c r="AN14" s="10">
        <v>16372.944816654674</v>
      </c>
      <c r="AO14" s="10">
        <f>AO15+AO16</f>
        <v>63504.263906422122</v>
      </c>
    </row>
    <row r="15" spans="1:41">
      <c r="A15" s="7" t="s">
        <v>10</v>
      </c>
      <c r="B15" s="12">
        <v>6202.2229908299996</v>
      </c>
      <c r="C15" s="12">
        <v>5846.0933710799982</v>
      </c>
      <c r="D15" s="12">
        <v>6045.7010032699973</v>
      </c>
      <c r="E15" s="12">
        <v>6449.1257288199995</v>
      </c>
      <c r="F15" s="12">
        <v>24543.143093999995</v>
      </c>
      <c r="G15" s="12">
        <v>6728.4583548200035</v>
      </c>
      <c r="H15" s="12">
        <v>6570.4289844599998</v>
      </c>
      <c r="I15" s="12">
        <v>6730.8647604300004</v>
      </c>
      <c r="J15" s="12">
        <v>7134.4994125199992</v>
      </c>
      <c r="K15" s="12">
        <v>27164.251512229999</v>
      </c>
      <c r="L15" s="12">
        <v>7585.584843089996</v>
      </c>
      <c r="M15" s="12">
        <v>6859.0872318200018</v>
      </c>
      <c r="N15" s="12">
        <v>6961.1656257599998</v>
      </c>
      <c r="O15" s="12">
        <v>7326.0198154499985</v>
      </c>
      <c r="P15" s="12">
        <v>28731.857516119995</v>
      </c>
      <c r="Q15" s="12">
        <v>8023.0050207000013</v>
      </c>
      <c r="R15" s="12">
        <v>7207.8471670700001</v>
      </c>
      <c r="S15" s="12">
        <v>7497.8473477700036</v>
      </c>
      <c r="T15" s="12">
        <v>7680.9071629100063</v>
      </c>
      <c r="U15" s="12">
        <v>30409.60669845001</v>
      </c>
      <c r="V15" s="12">
        <v>8031.7882268300018</v>
      </c>
      <c r="W15" s="12">
        <v>7354.8536260199999</v>
      </c>
      <c r="X15" s="12">
        <v>7822.5218416200014</v>
      </c>
      <c r="Y15" s="12">
        <v>7830.9999729199999</v>
      </c>
      <c r="Z15" s="12">
        <v>31040.163667390003</v>
      </c>
      <c r="AA15" s="12">
        <v>8247.6651097700014</v>
      </c>
      <c r="AB15" s="12">
        <v>7346.8706480600003</v>
      </c>
      <c r="AC15" s="12">
        <v>8032.5595729999995</v>
      </c>
      <c r="AD15" s="12">
        <v>8487.1390394600003</v>
      </c>
      <c r="AE15" s="12">
        <v>32114.234370290003</v>
      </c>
      <c r="AF15" s="12">
        <v>8863.4677046900015</v>
      </c>
      <c r="AG15" s="12">
        <v>8646.9684498399984</v>
      </c>
      <c r="AH15" s="12">
        <v>8627.4951887200004</v>
      </c>
      <c r="AI15" s="12">
        <v>8987.0316442200001</v>
      </c>
      <c r="AJ15" s="12">
        <v>35124.962987469997</v>
      </c>
      <c r="AK15" s="12">
        <v>9654.22505232</v>
      </c>
      <c r="AL15" s="12">
        <v>9085.3028550800009</v>
      </c>
      <c r="AM15" s="12">
        <v>9317.2718801999999</v>
      </c>
      <c r="AN15" s="12">
        <v>9834.9022615600006</v>
      </c>
      <c r="AO15" s="12">
        <f t="shared" ref="AO15:AO16" si="2">SUM(AK15:AN15)</f>
        <v>37891.702049159998</v>
      </c>
    </row>
    <row r="16" spans="1:41">
      <c r="A16" s="7" t="s">
        <v>11</v>
      </c>
      <c r="B16" s="12">
        <v>4549.0399235799978</v>
      </c>
      <c r="C16" s="12">
        <v>4836.1048350499987</v>
      </c>
      <c r="D16" s="12">
        <v>5211.289339389994</v>
      </c>
      <c r="E16" s="12">
        <v>4902.6323960499958</v>
      </c>
      <c r="F16" s="12">
        <v>19499.066494069986</v>
      </c>
      <c r="G16" s="12">
        <v>4694.6161918799944</v>
      </c>
      <c r="H16" s="12">
        <v>5025.0895724899938</v>
      </c>
      <c r="I16" s="12">
        <v>5625.1708487199949</v>
      </c>
      <c r="J16" s="12">
        <v>5310.2121795299954</v>
      </c>
      <c r="K16" s="12">
        <v>20655.088792619979</v>
      </c>
      <c r="L16" s="12">
        <v>5231.2813917599924</v>
      </c>
      <c r="M16" s="12">
        <v>5378.7363395799975</v>
      </c>
      <c r="N16" s="12">
        <v>5573.841336569998</v>
      </c>
      <c r="O16" s="12">
        <v>5435.9522677199984</v>
      </c>
      <c r="P16" s="12">
        <v>21619.811335629987</v>
      </c>
      <c r="Q16" s="12">
        <v>4951.6767354752392</v>
      </c>
      <c r="R16" s="12">
        <v>5118.3440853066741</v>
      </c>
      <c r="S16" s="12">
        <v>5557.8087572339009</v>
      </c>
      <c r="T16" s="12">
        <v>5630.8605814131824</v>
      </c>
      <c r="U16" s="12">
        <v>21258.690159428996</v>
      </c>
      <c r="V16" s="12">
        <v>5226.1950266931926</v>
      </c>
      <c r="W16" s="12">
        <v>5098.1932668016952</v>
      </c>
      <c r="X16" s="12">
        <v>5492.9332484399574</v>
      </c>
      <c r="Y16" s="12">
        <v>5835.0053316776512</v>
      </c>
      <c r="Z16" s="12">
        <v>21652.326873612496</v>
      </c>
      <c r="AA16" s="12">
        <v>5308.5712500169375</v>
      </c>
      <c r="AB16" s="12">
        <v>5416.8560785290738</v>
      </c>
      <c r="AC16" s="12">
        <v>5792.8524146191912</v>
      </c>
      <c r="AD16" s="12">
        <v>6010.3228481255464</v>
      </c>
      <c r="AE16" s="12">
        <v>22528.60259129075</v>
      </c>
      <c r="AF16" s="12">
        <v>5838.6560882026761</v>
      </c>
      <c r="AG16" s="12">
        <v>6353.7748809141958</v>
      </c>
      <c r="AH16" s="12">
        <v>6556.9967900136653</v>
      </c>
      <c r="AI16" s="12">
        <v>6791.6984582104014</v>
      </c>
      <c r="AJ16" s="12">
        <v>25541.126217340938</v>
      </c>
      <c r="AK16" s="12">
        <v>6163.3729614532922</v>
      </c>
      <c r="AL16" s="12">
        <v>6391.3387324197474</v>
      </c>
      <c r="AM16" s="12">
        <v>6519.8076082944081</v>
      </c>
      <c r="AN16" s="12">
        <v>6538.0425550946729</v>
      </c>
      <c r="AO16" s="12">
        <f t="shared" si="2"/>
        <v>25612.561857262124</v>
      </c>
    </row>
    <row r="17" spans="1:41" ht="2.4500000000000002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>
      <c r="A18" s="21" t="s">
        <v>12</v>
      </c>
      <c r="B18" s="10">
        <v>1225.5049800399997</v>
      </c>
      <c r="C18" s="10">
        <v>1161.3153280699999</v>
      </c>
      <c r="D18" s="10">
        <v>1290.7822515099999</v>
      </c>
      <c r="E18" s="10">
        <v>1240.1541555800002</v>
      </c>
      <c r="F18" s="10">
        <v>4917.7567151999992</v>
      </c>
      <c r="G18" s="10">
        <v>1461.8032860900003</v>
      </c>
      <c r="H18" s="10">
        <v>1267.35662082</v>
      </c>
      <c r="I18" s="10">
        <v>1449.6784427400003</v>
      </c>
      <c r="J18" s="10">
        <v>1300.9261930800003</v>
      </c>
      <c r="K18" s="10">
        <v>5479.7645427300013</v>
      </c>
      <c r="L18" s="10">
        <v>1327.9491555199997</v>
      </c>
      <c r="M18" s="10">
        <v>1273.6792933500001</v>
      </c>
      <c r="N18" s="10">
        <v>1249.91858387</v>
      </c>
      <c r="O18" s="10">
        <v>1283.1953388400002</v>
      </c>
      <c r="P18" s="10">
        <v>5134.7423715799996</v>
      </c>
      <c r="Q18" s="10">
        <v>1371.4051703892933</v>
      </c>
      <c r="R18" s="10">
        <v>1327.1744706769564</v>
      </c>
      <c r="S18" s="10">
        <v>1359.4587489804667</v>
      </c>
      <c r="T18" s="10">
        <v>1436.6593777742305</v>
      </c>
      <c r="U18" s="10">
        <v>5494.6977678209469</v>
      </c>
      <c r="V18" s="10">
        <v>1493.1012516032088</v>
      </c>
      <c r="W18" s="10">
        <v>1431.6985279536623</v>
      </c>
      <c r="X18" s="10">
        <v>1429.7604881863836</v>
      </c>
      <c r="Y18" s="10">
        <v>1547.0350473893809</v>
      </c>
      <c r="Z18" s="10">
        <v>5901.5953151326357</v>
      </c>
      <c r="AA18" s="10">
        <v>1593.4944366149402</v>
      </c>
      <c r="AB18" s="10">
        <v>1426.9913961217749</v>
      </c>
      <c r="AC18" s="10">
        <v>1637.3983061002164</v>
      </c>
      <c r="AD18" s="10">
        <v>1657.2671712748192</v>
      </c>
      <c r="AE18" s="10">
        <v>6315.1513101117507</v>
      </c>
      <c r="AF18" s="10">
        <v>1472.1007937946288</v>
      </c>
      <c r="AG18" s="10">
        <v>1806.9748653559902</v>
      </c>
      <c r="AH18" s="10">
        <v>1798.0557193584116</v>
      </c>
      <c r="AI18" s="10">
        <v>1782.6335464132749</v>
      </c>
      <c r="AJ18" s="10">
        <v>6859.7649249223059</v>
      </c>
      <c r="AK18" s="10">
        <f>AK19+AK20</f>
        <v>2027.5926600023076</v>
      </c>
      <c r="AL18" s="10">
        <f t="shared" ref="AL18:AM18" si="3">AL19+AL20</f>
        <v>2044.495818049917</v>
      </c>
      <c r="AM18" s="10">
        <f t="shared" si="3"/>
        <v>2001.2812986159752</v>
      </c>
      <c r="AN18" s="10">
        <v>2143.0873370906547</v>
      </c>
      <c r="AO18" s="10">
        <f>AO19+AO20</f>
        <v>8216.4571137588537</v>
      </c>
    </row>
    <row r="19" spans="1:41">
      <c r="A19" s="7" t="s">
        <v>13</v>
      </c>
      <c r="B19" s="12">
        <v>723.08945407999988</v>
      </c>
      <c r="C19" s="12">
        <v>671.77467408999996</v>
      </c>
      <c r="D19" s="12">
        <v>669.5829215199999</v>
      </c>
      <c r="E19" s="12">
        <v>704.68570256000021</v>
      </c>
      <c r="F19" s="12">
        <v>2769.1327522499996</v>
      </c>
      <c r="G19" s="12">
        <v>737.37959404000026</v>
      </c>
      <c r="H19" s="12">
        <v>719.87697980999997</v>
      </c>
      <c r="I19" s="12">
        <v>729.02742967000017</v>
      </c>
      <c r="J19" s="12">
        <v>791.9365501000002</v>
      </c>
      <c r="K19" s="12">
        <v>2978.2205536200008</v>
      </c>
      <c r="L19" s="12">
        <v>814.63488348999977</v>
      </c>
      <c r="M19" s="12">
        <v>740.70860934000007</v>
      </c>
      <c r="N19" s="12">
        <v>750.59107989000017</v>
      </c>
      <c r="O19" s="12">
        <v>787.67470588000003</v>
      </c>
      <c r="P19" s="12">
        <v>3093.6092785999999</v>
      </c>
      <c r="Q19" s="12">
        <v>870.22282538929335</v>
      </c>
      <c r="R19" s="12">
        <v>760.71550768695647</v>
      </c>
      <c r="S19" s="12">
        <v>805.80594001046654</v>
      </c>
      <c r="T19" s="12">
        <v>847.07862780423056</v>
      </c>
      <c r="U19" s="12">
        <v>3283.822900890947</v>
      </c>
      <c r="V19" s="12">
        <v>906.2345826532088</v>
      </c>
      <c r="W19" s="12">
        <v>851.78031290366221</v>
      </c>
      <c r="X19" s="12">
        <v>814.27579221638337</v>
      </c>
      <c r="Y19" s="12">
        <v>906.39551640938089</v>
      </c>
      <c r="Z19" s="12">
        <v>3478.6862041826353</v>
      </c>
      <c r="AA19" s="12">
        <v>979.72744362494029</v>
      </c>
      <c r="AB19" s="12">
        <v>898.94019209177475</v>
      </c>
      <c r="AC19" s="12">
        <v>893.4560370502162</v>
      </c>
      <c r="AD19" s="12">
        <v>938.96817835424281</v>
      </c>
      <c r="AE19" s="12">
        <v>3711.0918511211739</v>
      </c>
      <c r="AF19" s="12">
        <v>987.87820078571679</v>
      </c>
      <c r="AG19" s="12">
        <v>1067.7206589511584</v>
      </c>
      <c r="AH19" s="12">
        <v>1063.0357973584116</v>
      </c>
      <c r="AI19" s="12">
        <v>1198.5104864125942</v>
      </c>
      <c r="AJ19" s="12">
        <v>4317.1451435078816</v>
      </c>
      <c r="AK19" s="12">
        <v>1265.7253559423075</v>
      </c>
      <c r="AL19" s="12">
        <v>1305.3967450900941</v>
      </c>
      <c r="AM19" s="12">
        <v>1175.0686545858191</v>
      </c>
      <c r="AN19" s="12">
        <v>1306.8186571706547</v>
      </c>
      <c r="AO19" s="12">
        <f t="shared" ref="AO19:AO24" si="4">SUM(AK19:AN19)</f>
        <v>5053.0094127888751</v>
      </c>
    </row>
    <row r="20" spans="1:41">
      <c r="A20" s="7" t="s">
        <v>14</v>
      </c>
      <c r="B20" s="12">
        <v>502.41552595999997</v>
      </c>
      <c r="C20" s="12">
        <v>489.54065397999995</v>
      </c>
      <c r="D20" s="12">
        <v>621.19932999000002</v>
      </c>
      <c r="E20" s="12">
        <v>535.46845301999997</v>
      </c>
      <c r="F20" s="12">
        <v>2148.6239629500001</v>
      </c>
      <c r="G20" s="12">
        <v>724.42369205</v>
      </c>
      <c r="H20" s="12">
        <v>547.47964101000002</v>
      </c>
      <c r="I20" s="12">
        <v>720.65101306999998</v>
      </c>
      <c r="J20" s="12">
        <v>508.98964297999999</v>
      </c>
      <c r="K20" s="12">
        <v>2501.54398911</v>
      </c>
      <c r="L20" s="12">
        <v>513.31427202999998</v>
      </c>
      <c r="M20" s="12">
        <v>532.97068401000001</v>
      </c>
      <c r="N20" s="12">
        <v>499.32750397999996</v>
      </c>
      <c r="O20" s="12">
        <v>495.52063296000006</v>
      </c>
      <c r="P20" s="12">
        <v>2041.1330929800001</v>
      </c>
      <c r="Q20" s="12">
        <v>501.182345</v>
      </c>
      <c r="R20" s="12">
        <v>566.45896299000003</v>
      </c>
      <c r="S20" s="12">
        <v>553.65280897000002</v>
      </c>
      <c r="T20" s="12">
        <v>589.58074996999994</v>
      </c>
      <c r="U20" s="12">
        <v>2210.8748669299998</v>
      </c>
      <c r="V20" s="12">
        <v>586.86666895000008</v>
      </c>
      <c r="W20" s="12">
        <v>579.91821505000007</v>
      </c>
      <c r="X20" s="12">
        <v>615.48469597000008</v>
      </c>
      <c r="Y20" s="12">
        <v>640.63953098000002</v>
      </c>
      <c r="Z20" s="12">
        <v>2422.90911095</v>
      </c>
      <c r="AA20" s="12">
        <v>613.76699299000006</v>
      </c>
      <c r="AB20" s="12">
        <v>528.05120403000001</v>
      </c>
      <c r="AC20" s="12">
        <v>743.94226905000005</v>
      </c>
      <c r="AD20" s="12">
        <v>718.29899292057644</v>
      </c>
      <c r="AE20" s="12">
        <v>2604.0594589905768</v>
      </c>
      <c r="AF20" s="12">
        <v>484.22259300891204</v>
      </c>
      <c r="AG20" s="12">
        <v>739.25420640483185</v>
      </c>
      <c r="AH20" s="12">
        <v>735.01992199999995</v>
      </c>
      <c r="AI20" s="12">
        <v>584.12306000068077</v>
      </c>
      <c r="AJ20" s="12">
        <v>2542.6197814144243</v>
      </c>
      <c r="AK20" s="12">
        <v>761.86730406000004</v>
      </c>
      <c r="AL20" s="12">
        <v>739.09907295982293</v>
      </c>
      <c r="AM20" s="12">
        <v>826.21264403015607</v>
      </c>
      <c r="AN20" s="12">
        <v>836.26867991999995</v>
      </c>
      <c r="AO20" s="12">
        <f t="shared" si="4"/>
        <v>3163.4477009699795</v>
      </c>
    </row>
    <row r="21" spans="1:41" ht="2.4500000000000002" customHeigh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f t="shared" si="4"/>
        <v>0</v>
      </c>
    </row>
    <row r="22" spans="1:41">
      <c r="A22" s="21" t="s">
        <v>15</v>
      </c>
      <c r="B22" s="10">
        <v>1052.7037610300004</v>
      </c>
      <c r="C22" s="10">
        <v>2057.18143607</v>
      </c>
      <c r="D22" s="10">
        <v>1658.4864855799997</v>
      </c>
      <c r="E22" s="10">
        <v>2198.2509489399999</v>
      </c>
      <c r="F22" s="10">
        <v>6966.6226316199991</v>
      </c>
      <c r="G22" s="10">
        <v>1269.8289436799998</v>
      </c>
      <c r="H22" s="10">
        <v>2404.08781176</v>
      </c>
      <c r="I22" s="10">
        <v>2328.38477478</v>
      </c>
      <c r="J22" s="10">
        <v>3141.17746025</v>
      </c>
      <c r="K22" s="10">
        <v>9143.4789904699992</v>
      </c>
      <c r="L22" s="10">
        <v>1238.9743608100005</v>
      </c>
      <c r="M22" s="10">
        <v>2607.5705990900005</v>
      </c>
      <c r="N22" s="10">
        <v>2220.2907263299999</v>
      </c>
      <c r="O22" s="10">
        <v>2596.9340775199989</v>
      </c>
      <c r="P22" s="10">
        <v>8663.7697637499987</v>
      </c>
      <c r="Q22" s="10">
        <v>967.07764547548913</v>
      </c>
      <c r="R22" s="10">
        <v>2457.3969221587868</v>
      </c>
      <c r="S22" s="10">
        <v>2170.6130074727489</v>
      </c>
      <c r="T22" s="10">
        <v>2660.8515711134132</v>
      </c>
      <c r="U22" s="10">
        <v>8255.9391462204385</v>
      </c>
      <c r="V22" s="10">
        <v>1034.1336862342318</v>
      </c>
      <c r="W22" s="10">
        <v>2687.7549938754673</v>
      </c>
      <c r="X22" s="10">
        <v>2313.2344764881668</v>
      </c>
      <c r="Y22" s="10">
        <v>2282.9780117208693</v>
      </c>
      <c r="Z22" s="10">
        <v>8318.1011683187353</v>
      </c>
      <c r="AA22" s="10">
        <v>953.10050153418592</v>
      </c>
      <c r="AB22" s="10">
        <v>2731.450439926356</v>
      </c>
      <c r="AC22" s="10">
        <v>2376.2386820777901</v>
      </c>
      <c r="AD22" s="10">
        <v>2692.6379422689038</v>
      </c>
      <c r="AE22" s="10">
        <v>8753.4275658072329</v>
      </c>
      <c r="AF22" s="10">
        <v>1338.613027242274</v>
      </c>
      <c r="AG22" s="10">
        <v>3242.9216492685291</v>
      </c>
      <c r="AH22" s="10">
        <v>2941.2136881508036</v>
      </c>
      <c r="AI22" s="10">
        <v>3071.4350201734969</v>
      </c>
      <c r="AJ22" s="10">
        <v>10594.183384835103</v>
      </c>
      <c r="AK22" s="34">
        <v>1448.0291467005704</v>
      </c>
      <c r="AL22" s="34">
        <v>3809.0270149399803</v>
      </c>
      <c r="AM22" s="34">
        <v>2960.387281007188</v>
      </c>
      <c r="AN22" s="10">
        <v>3435.1142028207969</v>
      </c>
      <c r="AO22" s="10">
        <f t="shared" si="4"/>
        <v>11652.557645468536</v>
      </c>
    </row>
    <row r="23" spans="1:41" ht="3" customHeight="1">
      <c r="A23" s="7"/>
      <c r="B23" s="12"/>
      <c r="C23" s="12"/>
      <c r="D23" s="13"/>
      <c r="E23" s="13"/>
      <c r="F23" s="13"/>
      <c r="G23" s="12"/>
      <c r="H23" s="12"/>
      <c r="I23" s="13"/>
      <c r="J23" s="13"/>
      <c r="K23" s="13"/>
      <c r="L23" s="12"/>
      <c r="M23" s="12"/>
      <c r="N23" s="13"/>
      <c r="O23" s="13"/>
      <c r="P23" s="13"/>
      <c r="Q23" s="12"/>
      <c r="R23" s="13"/>
      <c r="S23" s="13"/>
      <c r="T23" s="13"/>
      <c r="U23" s="13"/>
      <c r="V23" s="12"/>
      <c r="W23" s="13"/>
      <c r="X23" s="13"/>
      <c r="Y23" s="13"/>
      <c r="Z23" s="13"/>
      <c r="AA23" s="12"/>
      <c r="AB23" s="12"/>
      <c r="AC23" s="12"/>
      <c r="AD23" s="12"/>
      <c r="AE23" s="13"/>
      <c r="AF23" s="12"/>
      <c r="AG23" s="12"/>
      <c r="AH23" s="12"/>
      <c r="AI23" s="12"/>
      <c r="AJ23" s="13"/>
      <c r="AK23" s="12"/>
      <c r="AL23" s="12"/>
      <c r="AM23" s="12"/>
      <c r="AN23" s="12"/>
      <c r="AO23" s="13">
        <f t="shared" si="4"/>
        <v>0</v>
      </c>
    </row>
    <row r="24" spans="1:41">
      <c r="A24" s="21" t="s">
        <v>16</v>
      </c>
      <c r="B24" s="10">
        <v>-2799.0833744734</v>
      </c>
      <c r="C24" s="10">
        <v>-2728.0055363278002</v>
      </c>
      <c r="D24" s="11">
        <v>-2586.5551926027993</v>
      </c>
      <c r="E24" s="11">
        <v>-2466.3500268510002</v>
      </c>
      <c r="F24" s="11">
        <v>-10579.994130255</v>
      </c>
      <c r="G24" s="10">
        <v>-2909.9999359339995</v>
      </c>
      <c r="H24" s="10">
        <v>-2820.5640238340011</v>
      </c>
      <c r="I24" s="11">
        <v>-3032.3914539134003</v>
      </c>
      <c r="J24" s="11">
        <v>-2495.3333617128001</v>
      </c>
      <c r="K24" s="11">
        <v>-11258.288775394201</v>
      </c>
      <c r="L24" s="10">
        <v>-2896.1847751391006</v>
      </c>
      <c r="M24" s="10">
        <v>-2235.3388230244991</v>
      </c>
      <c r="N24" s="11">
        <v>-3265.2326861118004</v>
      </c>
      <c r="O24" s="11">
        <v>-2305.6303403049005</v>
      </c>
      <c r="P24" s="11">
        <v>-10702.3866245803</v>
      </c>
      <c r="Q24" s="10">
        <v>-3097.268109690001</v>
      </c>
      <c r="R24" s="11">
        <v>-2827.8298987699991</v>
      </c>
      <c r="S24" s="11">
        <v>-3677.5011890000001</v>
      </c>
      <c r="T24" s="11">
        <v>-2073.8869745200013</v>
      </c>
      <c r="U24" s="11">
        <v>-11676.486171980001</v>
      </c>
      <c r="V24" s="10">
        <v>-4150.268297069988</v>
      </c>
      <c r="W24" s="11">
        <v>-4343.1573996919997</v>
      </c>
      <c r="X24" s="11">
        <v>-4038.6153287699999</v>
      </c>
      <c r="Y24" s="11">
        <v>-3824.3227566999994</v>
      </c>
      <c r="Z24" s="11">
        <v>-16356.363782231987</v>
      </c>
      <c r="AA24" s="10">
        <v>-4964.41657072</v>
      </c>
      <c r="AB24" s="10">
        <v>-4542.7903559200004</v>
      </c>
      <c r="AC24" s="10">
        <v>-4318.7144228199995</v>
      </c>
      <c r="AD24" s="10">
        <v>-3382.9326386000002</v>
      </c>
      <c r="AE24" s="11">
        <v>-17208.85398806</v>
      </c>
      <c r="AF24" s="10">
        <v>-4204.34913056</v>
      </c>
      <c r="AG24" s="10">
        <v>-3927.3536672</v>
      </c>
      <c r="AH24" s="10">
        <v>-4294.8945795600002</v>
      </c>
      <c r="AI24" s="10">
        <v>-4156.5817278699997</v>
      </c>
      <c r="AJ24" s="11">
        <v>-16583.17910519</v>
      </c>
      <c r="AK24" s="10">
        <v>-4271.2225670400003</v>
      </c>
      <c r="AL24" s="10">
        <v>-4456.3850454700005</v>
      </c>
      <c r="AM24" s="10">
        <v>-5113.8212499199999</v>
      </c>
      <c r="AN24" s="10">
        <v>-4209.5212658399996</v>
      </c>
      <c r="AO24" s="11">
        <f t="shared" si="4"/>
        <v>-18050.95012827</v>
      </c>
    </row>
    <row r="25" spans="1:41" ht="4.1500000000000004" customHeight="1">
      <c r="A25" s="8"/>
      <c r="B25" s="8"/>
      <c r="C25" s="8"/>
      <c r="D25" s="14"/>
      <c r="E25" s="14"/>
      <c r="F25" s="8"/>
      <c r="G25" s="31"/>
      <c r="H25" s="31"/>
      <c r="I25" s="32"/>
      <c r="J25" s="32"/>
      <c r="K25" s="32"/>
      <c r="L25" s="31"/>
      <c r="M25" s="31"/>
      <c r="N25" s="32"/>
      <c r="O25" s="32"/>
      <c r="P25" s="32"/>
      <c r="Q25" s="31"/>
      <c r="R25" s="32"/>
      <c r="S25" s="32"/>
      <c r="T25" s="32"/>
      <c r="U25" s="32"/>
      <c r="V25" s="31"/>
      <c r="W25" s="32"/>
      <c r="X25" s="32"/>
      <c r="Y25" s="32"/>
      <c r="Z25" s="32"/>
      <c r="AA25" s="31"/>
      <c r="AB25" s="31"/>
      <c r="AC25" s="31"/>
      <c r="AD25" s="31"/>
      <c r="AE25" s="32"/>
      <c r="AF25" s="31"/>
      <c r="AG25" s="31"/>
      <c r="AH25" s="31"/>
      <c r="AI25" s="31"/>
      <c r="AJ25" s="32"/>
      <c r="AK25" s="31"/>
      <c r="AL25" s="31"/>
      <c r="AM25" s="31"/>
      <c r="AN25" s="31"/>
      <c r="AO25" s="32"/>
    </row>
    <row r="26" spans="1:41">
      <c r="A26" s="9" t="s">
        <v>22</v>
      </c>
      <c r="B26" s="10">
        <v>5955.053311783724</v>
      </c>
      <c r="C26" s="10">
        <v>6925.7345869750634</v>
      </c>
      <c r="D26" s="11">
        <v>5991.4121129430996</v>
      </c>
      <c r="E26" s="11">
        <v>5936.9100522350909</v>
      </c>
      <c r="F26" s="10">
        <v>24809.11006393698</v>
      </c>
      <c r="G26" s="10">
        <v>6615.7162774244325</v>
      </c>
      <c r="H26" s="10">
        <v>7208.6643519479676</v>
      </c>
      <c r="I26" s="11">
        <v>6246.0867727956002</v>
      </c>
      <c r="J26" s="11">
        <v>6468.1886327802622</v>
      </c>
      <c r="K26" s="11">
        <v>26538.656034948264</v>
      </c>
      <c r="L26" s="11">
        <v>6967.5541718335562</v>
      </c>
      <c r="M26" s="11">
        <v>7265.8354236763234</v>
      </c>
      <c r="N26" s="11">
        <v>6844.3075499601682</v>
      </c>
      <c r="O26" s="11">
        <v>6591.4735068483033</v>
      </c>
      <c r="P26" s="11">
        <v>27669.170652318353</v>
      </c>
      <c r="Q26" s="11">
        <v>6823.2700995619625</v>
      </c>
      <c r="R26" s="11">
        <v>7730.6544318939459</v>
      </c>
      <c r="S26" s="11">
        <v>6492.7996231714442</v>
      </c>
      <c r="T26" s="11">
        <v>6381.3175565773499</v>
      </c>
      <c r="U26" s="11">
        <v>27428.041711204703</v>
      </c>
      <c r="V26" s="11">
        <v>6204.6960180999968</v>
      </c>
      <c r="W26" s="11">
        <v>7507.9917507510118</v>
      </c>
      <c r="X26" s="11">
        <v>6586.9179036304495</v>
      </c>
      <c r="Y26" s="11">
        <v>6776.1687893975959</v>
      </c>
      <c r="Z26" s="11">
        <v>27075.774461879053</v>
      </c>
      <c r="AA26" s="10">
        <v>8437.7332562287193</v>
      </c>
      <c r="AB26" s="10">
        <v>7774.4536372499942</v>
      </c>
      <c r="AC26" s="10">
        <v>6754.8864559240019</v>
      </c>
      <c r="AD26" s="10">
        <v>7029.7989097308973</v>
      </c>
      <c r="AE26" s="11">
        <v>29996.872259133612</v>
      </c>
      <c r="AF26" s="10">
        <v>7672.6133351343988</v>
      </c>
      <c r="AG26" s="10">
        <v>9176.8550526807903</v>
      </c>
      <c r="AH26" s="10">
        <v>7592.124091502531</v>
      </c>
      <c r="AI26" s="10">
        <v>7559.1421051953475</v>
      </c>
      <c r="AJ26" s="11">
        <v>32000.734584513073</v>
      </c>
      <c r="AK26" s="10">
        <v>8426.2776924482387</v>
      </c>
      <c r="AL26" s="10">
        <v>9959.4153438519752</v>
      </c>
      <c r="AM26" s="10">
        <v>8149.5958909683677</v>
      </c>
      <c r="AN26" s="10">
        <v>8210.3765708317751</v>
      </c>
      <c r="AO26" s="11">
        <f>SUM(AK26:AN26)</f>
        <v>34745.665498100359</v>
      </c>
    </row>
    <row r="27" spans="1:41">
      <c r="A27" s="8"/>
      <c r="B27" s="8"/>
      <c r="C27" s="22"/>
      <c r="D27" s="22"/>
      <c r="E27" s="14"/>
      <c r="F27" s="8"/>
      <c r="G27" s="31"/>
      <c r="H27" s="33"/>
      <c r="I27" s="33"/>
      <c r="J27" s="32"/>
      <c r="K27" s="32"/>
      <c r="L27" s="31"/>
      <c r="M27" s="31"/>
      <c r="N27" s="33"/>
      <c r="O27" s="32"/>
      <c r="P27" s="32"/>
      <c r="Q27" s="31"/>
      <c r="R27" s="33"/>
      <c r="S27" s="32"/>
      <c r="T27" s="32"/>
      <c r="U27" s="32"/>
      <c r="V27" s="31"/>
      <c r="W27" s="33"/>
      <c r="X27" s="32"/>
      <c r="Y27" s="32"/>
      <c r="Z27" s="32"/>
      <c r="AA27" s="31"/>
      <c r="AB27" s="31"/>
      <c r="AC27" s="31"/>
      <c r="AD27" s="31"/>
      <c r="AE27" s="32"/>
      <c r="AF27" s="31"/>
      <c r="AG27" s="31"/>
      <c r="AH27" s="31"/>
      <c r="AI27" s="31"/>
      <c r="AJ27" s="32"/>
      <c r="AK27" s="31"/>
      <c r="AL27" s="31"/>
      <c r="AM27" s="31"/>
      <c r="AN27" s="31"/>
      <c r="AO27" s="32"/>
    </row>
    <row r="28" spans="1:41">
      <c r="A28" s="36" t="s">
        <v>17</v>
      </c>
      <c r="B28" s="15">
        <v>26849.217766940317</v>
      </c>
      <c r="C28" s="15">
        <v>29079.093784907258</v>
      </c>
      <c r="D28" s="15">
        <v>25957.779518710297</v>
      </c>
      <c r="E28" s="15">
        <v>27076.460513924088</v>
      </c>
      <c r="F28" s="15">
        <v>108962.55158448196</v>
      </c>
      <c r="G28" s="15">
        <v>28346.213373870425</v>
      </c>
      <c r="H28" s="16">
        <v>29753.336805063955</v>
      </c>
      <c r="I28" s="16">
        <v>27934.813738392193</v>
      </c>
      <c r="J28" s="16">
        <v>29907.03408073746</v>
      </c>
      <c r="K28" s="16">
        <v>115941.39799806403</v>
      </c>
      <c r="L28" s="16">
        <v>31229.785615734447</v>
      </c>
      <c r="M28" s="16">
        <v>31370.05870493182</v>
      </c>
      <c r="N28" s="16">
        <v>29352.606444328365</v>
      </c>
      <c r="O28" s="16">
        <v>31111.377587643397</v>
      </c>
      <c r="P28" s="16">
        <v>123063.82835263804</v>
      </c>
      <c r="Q28" s="16">
        <v>30148.459513161964</v>
      </c>
      <c r="R28" s="16">
        <v>30191.681646373105</v>
      </c>
      <c r="S28" s="16">
        <v>27433.624344118012</v>
      </c>
      <c r="T28" s="16">
        <v>29916.699815461627</v>
      </c>
      <c r="U28" s="16">
        <v>117690.46531911469</v>
      </c>
      <c r="V28" s="16">
        <v>29509.912526093991</v>
      </c>
      <c r="W28" s="16">
        <v>30204.652114166915</v>
      </c>
      <c r="X28" s="16">
        <v>27313.432384516727</v>
      </c>
      <c r="Y28" s="16">
        <v>29423.123995967595</v>
      </c>
      <c r="Z28" s="16">
        <v>116451.12102074522</v>
      </c>
      <c r="AA28" s="15">
        <v>30614.608993678721</v>
      </c>
      <c r="AB28" s="15">
        <v>29623.467227965833</v>
      </c>
      <c r="AC28" s="15">
        <v>28045.910898254006</v>
      </c>
      <c r="AD28" s="15">
        <v>32418.442317290905</v>
      </c>
      <c r="AE28" s="16">
        <v>120702.42943718945</v>
      </c>
      <c r="AF28" s="15">
        <v>33137.130440984402</v>
      </c>
      <c r="AG28" s="15">
        <v>37979.659909822753</v>
      </c>
      <c r="AH28" s="15">
        <v>31967.285172377429</v>
      </c>
      <c r="AI28" s="15">
        <v>33506.186656595353</v>
      </c>
      <c r="AJ28" s="16">
        <v>136590.26217977994</v>
      </c>
      <c r="AK28" s="15">
        <f>AK26+AK7</f>
        <v>36079.74178902823</v>
      </c>
      <c r="AL28" s="15">
        <f t="shared" ref="AL28:AO28" si="5">AL26+AL7</f>
        <v>40282.368371461969</v>
      </c>
      <c r="AM28" s="15">
        <f t="shared" si="5"/>
        <v>32905.067051888363</v>
      </c>
      <c r="AN28" s="15">
        <f t="shared" si="5"/>
        <v>36240.689883341773</v>
      </c>
      <c r="AO28" s="16">
        <f t="shared" si="5"/>
        <v>145507.86709572034</v>
      </c>
    </row>
    <row r="30" spans="1:41">
      <c r="A30" s="25" t="s">
        <v>21</v>
      </c>
      <c r="B30" s="23"/>
      <c r="C30" s="23"/>
      <c r="D30" s="23"/>
      <c r="E30" s="23"/>
      <c r="F30" s="23"/>
      <c r="G30" s="24"/>
      <c r="H30" s="24"/>
      <c r="I30" s="24"/>
      <c r="J30" s="24"/>
      <c r="K30" s="24"/>
      <c r="N30" s="24"/>
      <c r="O30" s="24"/>
      <c r="P30" s="24"/>
      <c r="R30" s="24"/>
      <c r="S30" s="24"/>
      <c r="T30" s="24"/>
      <c r="U30" s="24"/>
      <c r="W30" s="24"/>
      <c r="X30" s="24"/>
      <c r="Y30" s="24"/>
      <c r="Z30" s="24"/>
      <c r="AE30" s="24"/>
      <c r="AJ30" s="24"/>
      <c r="AO30" s="24"/>
    </row>
    <row r="31" spans="1:41">
      <c r="A31" s="25"/>
      <c r="B31" s="24"/>
      <c r="C31" s="24"/>
      <c r="D31" s="24"/>
      <c r="E31" s="24"/>
      <c r="F31" s="24"/>
      <c r="K31" s="29"/>
      <c r="L31" s="29"/>
      <c r="M31" s="29"/>
      <c r="P31" s="29"/>
      <c r="Q31" s="29"/>
      <c r="U31" s="30"/>
      <c r="V31" s="29"/>
      <c r="Z31" s="30"/>
      <c r="AE31" s="30"/>
      <c r="AJ31" s="30"/>
      <c r="AO31" s="30"/>
    </row>
    <row r="32" spans="1:41">
      <c r="K32" s="29"/>
      <c r="L32" s="26"/>
      <c r="M32" s="30"/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E32" s="26"/>
      <c r="AF32" s="26"/>
      <c r="AJ32" s="26"/>
      <c r="AK32" s="26"/>
      <c r="AO32" s="26"/>
    </row>
    <row r="33" spans="1:41">
      <c r="K33" s="29"/>
      <c r="L33" s="26"/>
      <c r="M33" s="29"/>
      <c r="P33" s="29"/>
      <c r="Q33" s="26"/>
      <c r="U33" s="29"/>
      <c r="V33" s="26"/>
      <c r="Z33" s="29"/>
      <c r="AE33" s="29"/>
      <c r="AJ33" s="29"/>
      <c r="AO33" s="29"/>
    </row>
    <row r="34" spans="1:4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7"/>
      <c r="M34" s="29"/>
      <c r="N34" s="29"/>
      <c r="O34" s="29"/>
      <c r="P34" s="29"/>
      <c r="Q34" s="27"/>
      <c r="R34" s="29"/>
      <c r="S34" s="29"/>
      <c r="T34" s="29"/>
      <c r="U34" s="29"/>
      <c r="V34" s="27"/>
      <c r="Z34" s="29"/>
      <c r="AE34" s="29"/>
      <c r="AJ34" s="29"/>
      <c r="AO34" s="29"/>
    </row>
    <row r="35" spans="1:4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7"/>
      <c r="M35" s="29"/>
      <c r="N35" s="29"/>
      <c r="O35" s="29"/>
      <c r="P35" s="29"/>
      <c r="Q35" s="27"/>
      <c r="R35" s="29"/>
      <c r="S35" s="29"/>
      <c r="T35" s="29"/>
      <c r="U35" s="29"/>
      <c r="V35" s="27"/>
      <c r="Z35" s="29"/>
      <c r="AE35" s="29"/>
      <c r="AJ35" s="29"/>
      <c r="AO35" s="29"/>
    </row>
    <row r="36" spans="1:4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7"/>
      <c r="M36" s="29"/>
      <c r="N36" s="29"/>
      <c r="O36" s="29"/>
      <c r="P36" s="29"/>
      <c r="Q36" s="27"/>
      <c r="R36" s="29"/>
      <c r="S36" s="29"/>
      <c r="T36" s="29"/>
      <c r="U36" s="29"/>
      <c r="V36" s="27"/>
      <c r="Z36" s="29"/>
      <c r="AE36" s="29"/>
      <c r="AJ36" s="29"/>
      <c r="AO36" s="29"/>
    </row>
    <row r="37" spans="1:41">
      <c r="A37" s="3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6"/>
      <c r="M37" s="29"/>
      <c r="N37" s="29"/>
      <c r="O37" s="29"/>
      <c r="P37" s="29"/>
      <c r="Q37" s="26"/>
      <c r="R37" s="29"/>
      <c r="S37" s="29"/>
      <c r="T37" s="29"/>
      <c r="U37" s="29"/>
      <c r="V37" s="26"/>
      <c r="Z37" s="29"/>
      <c r="AE37" s="29"/>
      <c r="AJ37" s="29"/>
      <c r="AO37" s="29"/>
    </row>
    <row r="38" spans="1:41">
      <c r="A38" s="3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7"/>
      <c r="M38" s="29"/>
      <c r="N38" s="29"/>
      <c r="O38" s="29"/>
      <c r="P38" s="29"/>
      <c r="Q38" s="27"/>
      <c r="R38" s="29"/>
      <c r="S38" s="29"/>
      <c r="T38" s="29"/>
      <c r="U38" s="29"/>
      <c r="V38" s="27"/>
      <c r="Z38" s="29"/>
      <c r="AE38" s="29"/>
      <c r="AJ38" s="29"/>
      <c r="AO38" s="29"/>
    </row>
    <row r="39" spans="1:4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6"/>
      <c r="M39" s="29"/>
      <c r="N39" s="29"/>
      <c r="O39" s="29"/>
      <c r="P39" s="29"/>
      <c r="Q39" s="26"/>
      <c r="R39" s="29"/>
      <c r="S39" s="29"/>
      <c r="T39" s="29"/>
      <c r="U39" s="29"/>
      <c r="V39" s="26"/>
      <c r="Z39" s="29"/>
      <c r="AE39" s="29"/>
      <c r="AJ39" s="29"/>
      <c r="AO39" s="29"/>
    </row>
    <row r="40" spans="1:41">
      <c r="K40" s="29"/>
      <c r="L40" s="27"/>
      <c r="M40" s="29"/>
      <c r="P40" s="29"/>
      <c r="Q40" s="27"/>
      <c r="U40" s="29"/>
      <c r="V40" s="27"/>
      <c r="Z40" s="29"/>
      <c r="AE40" s="29"/>
      <c r="AJ40" s="29"/>
      <c r="AO40" s="29"/>
    </row>
    <row r="41" spans="1:41">
      <c r="K41" s="29"/>
      <c r="L41" s="27"/>
      <c r="M41" s="29"/>
      <c r="P41" s="29"/>
      <c r="Q41" s="27"/>
      <c r="U41" s="29"/>
      <c r="V41" s="27"/>
      <c r="Z41" s="29"/>
      <c r="AE41" s="29"/>
      <c r="AJ41" s="29"/>
      <c r="AO41" s="29"/>
    </row>
    <row r="42" spans="1:41">
      <c r="K42" s="29"/>
      <c r="L42" s="27"/>
      <c r="M42" s="29"/>
      <c r="P42" s="29"/>
      <c r="Q42" s="27"/>
      <c r="U42" s="29"/>
      <c r="V42" s="27"/>
      <c r="Z42" s="29"/>
      <c r="AE42" s="29"/>
      <c r="AJ42" s="29"/>
      <c r="AO42" s="29"/>
    </row>
    <row r="43" spans="1:41">
      <c r="K43" s="29"/>
      <c r="L43" s="26"/>
      <c r="M43" s="29"/>
      <c r="P43" s="29"/>
      <c r="Q43" s="26"/>
      <c r="U43" s="29"/>
      <c r="V43" s="26"/>
      <c r="Z43" s="29"/>
      <c r="AE43" s="29"/>
      <c r="AJ43" s="29"/>
      <c r="AO43" s="29"/>
    </row>
    <row r="44" spans="1:41">
      <c r="K44" s="29"/>
      <c r="L44" s="27"/>
      <c r="M44" s="29"/>
      <c r="P44" s="29"/>
      <c r="Q44" s="27"/>
      <c r="U44" s="29"/>
      <c r="V44" s="27"/>
      <c r="Z44" s="29"/>
      <c r="AE44" s="29"/>
      <c r="AJ44" s="29"/>
      <c r="AO44" s="29"/>
    </row>
    <row r="45" spans="1:41">
      <c r="K45" s="29"/>
      <c r="L45" s="27"/>
      <c r="M45" s="29"/>
      <c r="P45" s="29"/>
      <c r="Q45" s="27"/>
      <c r="U45" s="29"/>
      <c r="V45" s="27"/>
      <c r="Z45" s="29"/>
      <c r="AE45" s="29"/>
      <c r="AJ45" s="29"/>
      <c r="AO45" s="29"/>
    </row>
    <row r="46" spans="1:41">
      <c r="K46" s="29"/>
      <c r="L46" s="27"/>
      <c r="M46" s="29"/>
      <c r="P46" s="29"/>
      <c r="Q46" s="27"/>
      <c r="U46" s="29"/>
      <c r="V46" s="27"/>
      <c r="Z46" s="29"/>
      <c r="AE46" s="29"/>
      <c r="AJ46" s="29"/>
      <c r="AO46" s="29"/>
    </row>
    <row r="47" spans="1:41">
      <c r="K47" s="29"/>
      <c r="L47" s="26"/>
      <c r="M47" s="29"/>
      <c r="P47" s="29"/>
      <c r="Q47" s="26"/>
      <c r="U47" s="29"/>
      <c r="V47" s="26"/>
      <c r="Z47" s="29"/>
      <c r="AE47" s="29"/>
      <c r="AJ47" s="29"/>
      <c r="AO47" s="29"/>
    </row>
    <row r="48" spans="1:41">
      <c r="K48" s="29"/>
      <c r="L48" s="27"/>
      <c r="M48" s="29"/>
      <c r="P48" s="29"/>
      <c r="Q48" s="27"/>
      <c r="U48" s="29"/>
      <c r="V48" s="27"/>
      <c r="Z48" s="29"/>
      <c r="AE48" s="29"/>
      <c r="AJ48" s="29"/>
      <c r="AO48" s="29"/>
    </row>
    <row r="49" spans="11:41">
      <c r="K49" s="29"/>
      <c r="L49" s="26"/>
      <c r="M49" s="29"/>
      <c r="P49" s="29"/>
      <c r="Q49" s="26"/>
      <c r="U49" s="29"/>
      <c r="V49" s="26"/>
      <c r="Z49" s="29"/>
      <c r="AE49" s="29"/>
      <c r="AJ49" s="29"/>
      <c r="AO49" s="29"/>
    </row>
    <row r="50" spans="11:41">
      <c r="K50" s="29"/>
      <c r="L50" s="28"/>
      <c r="M50" s="29"/>
      <c r="P50" s="29"/>
      <c r="Q50" s="28"/>
      <c r="U50" s="29"/>
      <c r="V50" s="28"/>
      <c r="Z50" s="29"/>
      <c r="AE50" s="29"/>
      <c r="AJ50" s="29"/>
      <c r="AO50" s="29"/>
    </row>
    <row r="51" spans="11:41">
      <c r="K51" s="29"/>
      <c r="L51" s="26"/>
      <c r="M51" s="29"/>
      <c r="P51" s="29"/>
      <c r="Q51" s="26"/>
      <c r="U51" s="29"/>
      <c r="V51" s="26"/>
      <c r="Z51" s="29"/>
      <c r="AE51" s="29"/>
      <c r="AJ51" s="29"/>
      <c r="AO51" s="29"/>
    </row>
    <row r="52" spans="11:41">
      <c r="K52" s="29"/>
      <c r="L52" s="28"/>
      <c r="M52" s="29"/>
      <c r="P52" s="29"/>
      <c r="Q52" s="28"/>
      <c r="U52" s="29"/>
      <c r="V52" s="28"/>
      <c r="Z52" s="29"/>
      <c r="AE52" s="29"/>
      <c r="AJ52" s="29"/>
      <c r="AO52" s="29"/>
    </row>
    <row r="53" spans="11:41">
      <c r="K53" s="29"/>
      <c r="L53" s="26"/>
      <c r="M53" s="29"/>
      <c r="P53" s="29"/>
      <c r="Q53" s="26"/>
      <c r="U53" s="29"/>
      <c r="V53" s="26"/>
      <c r="Z53" s="29"/>
      <c r="AE53" s="29"/>
      <c r="AJ53" s="29"/>
      <c r="AO53" s="29"/>
    </row>
    <row r="54" spans="11:41">
      <c r="K54" s="29"/>
      <c r="L54" s="29"/>
      <c r="M54" s="29"/>
      <c r="P54" s="29"/>
      <c r="Q54" s="29"/>
      <c r="U54" s="29"/>
      <c r="V54" s="29"/>
      <c r="Z54" s="29"/>
      <c r="AE54" s="29"/>
      <c r="AJ54" s="29"/>
      <c r="AO54" s="29"/>
    </row>
    <row r="55" spans="11:41">
      <c r="K55" s="29"/>
      <c r="L55" s="29"/>
      <c r="M55" s="29"/>
      <c r="P55" s="29"/>
      <c r="Q55" s="29"/>
      <c r="U55" s="29"/>
      <c r="V55" s="29"/>
      <c r="Z55" s="29"/>
      <c r="AE55" s="29"/>
      <c r="AJ55" s="29"/>
      <c r="AO55" s="29"/>
    </row>
    <row r="56" spans="11:41">
      <c r="K56" s="29"/>
      <c r="L56" s="29"/>
      <c r="M56" s="29"/>
      <c r="P56" s="29"/>
      <c r="Q56" s="29"/>
      <c r="U56" s="29"/>
      <c r="V56" s="29"/>
      <c r="Z56" s="29"/>
      <c r="AE56" s="29"/>
      <c r="AJ56" s="29"/>
      <c r="AO56" s="29"/>
    </row>
    <row r="57" spans="11:41">
      <c r="K57" s="29"/>
      <c r="L57" s="29"/>
      <c r="M57" s="29"/>
      <c r="P57" s="29"/>
      <c r="Q57" s="29"/>
      <c r="U57" s="29"/>
      <c r="V57" s="29"/>
      <c r="Z57" s="29"/>
      <c r="AE57" s="29"/>
      <c r="AJ57" s="29"/>
      <c r="AO57" s="29"/>
    </row>
    <row r="58" spans="11:41">
      <c r="K58" s="29"/>
      <c r="L58" s="29"/>
      <c r="M58" s="29"/>
      <c r="P58" s="29"/>
      <c r="Q58" s="29"/>
      <c r="U58" s="29"/>
      <c r="V58" s="29"/>
      <c r="Z58" s="29"/>
      <c r="AE58" s="29"/>
      <c r="AJ58" s="29"/>
      <c r="AO58" s="29"/>
    </row>
    <row r="59" spans="11:41">
      <c r="K59" s="29"/>
      <c r="L59" s="29"/>
      <c r="M59" s="29"/>
      <c r="P59" s="29"/>
      <c r="Q59" s="29"/>
      <c r="U59" s="29"/>
      <c r="V59" s="29"/>
      <c r="Z59" s="29"/>
      <c r="AE59" s="29"/>
      <c r="AJ59" s="29"/>
      <c r="AO59" s="29"/>
    </row>
    <row r="60" spans="11:41">
      <c r="K60" s="29"/>
      <c r="L60" s="29"/>
      <c r="M60" s="29"/>
      <c r="P60" s="29"/>
      <c r="Q60" s="29"/>
      <c r="U60" s="29"/>
      <c r="V60" s="29"/>
      <c r="Z60" s="29"/>
      <c r="AE60" s="29"/>
      <c r="AJ60" s="29"/>
      <c r="AO60" s="29"/>
    </row>
    <row r="61" spans="11:41">
      <c r="K61" s="29"/>
      <c r="L61" s="29"/>
      <c r="M61" s="29"/>
      <c r="P61" s="29"/>
      <c r="Q61" s="29"/>
      <c r="U61" s="29"/>
      <c r="V61" s="29"/>
      <c r="Z61" s="29"/>
      <c r="AE61" s="29"/>
      <c r="AJ61" s="29"/>
      <c r="AO61" s="29"/>
    </row>
  </sheetData>
  <mergeCells count="10">
    <mergeCell ref="AK5:AO5"/>
    <mergeCell ref="A2:AE2"/>
    <mergeCell ref="AF5:AJ5"/>
    <mergeCell ref="AA5:AE5"/>
    <mergeCell ref="V5:Z5"/>
    <mergeCell ref="Q5:U5"/>
    <mergeCell ref="B5:F5"/>
    <mergeCell ref="G5:K5"/>
    <mergeCell ref="L5:P5"/>
    <mergeCell ref="A1:AO1"/>
  </mergeCells>
  <pageMargins left="0.7" right="0.7" top="0.75" bottom="0.75" header="0.3" footer="0.3"/>
  <pageSetup paperSize="9" orientation="portrait" r:id="rId1"/>
  <ignoredErrors>
    <ignoredError sqref="AO9:AO13 AO15:AO17 AO19:AO24 AO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Arevalo Delgado, Christian</cp:lastModifiedBy>
  <cp:lastPrinted>2014-07-30T20:12:54Z</cp:lastPrinted>
  <dcterms:created xsi:type="dcterms:W3CDTF">2011-10-25T22:59:40Z</dcterms:created>
  <dcterms:modified xsi:type="dcterms:W3CDTF">2020-01-24T22:43:17Z</dcterms:modified>
</cp:coreProperties>
</file>