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10" windowWidth="11580" windowHeight="6030" activeTab="0"/>
  </bookViews>
  <sheets>
    <sheet name="pension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<sst xmlns="http://schemas.openxmlformats.org/spreadsheetml/2006/main" count="42" uniqueCount="42">
  <si>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PLIEGO : ECONOMIA Y FINANZAS</t>
  </si>
  <si>
    <t>PEA</t>
  </si>
  <si>
    <t>MENSUAL</t>
  </si>
  <si>
    <t>TRIMESTRAL</t>
  </si>
  <si>
    <t>TOTAL GASTOS S/.</t>
  </si>
  <si>
    <t>INFORMACION DEL PERSONAL PASIVO</t>
  </si>
  <si>
    <t xml:space="preserve">    GRUPOS OCUPACIONALES</t>
  </si>
  <si>
    <t>RANGO PENSIONARIO S/.</t>
  </si>
  <si>
    <t>I. PENSIONES MEF.</t>
  </si>
  <si>
    <t>    FUNCIONARIOS</t>
  </si>
  <si>
    <t>    VOCALES</t>
  </si>
  <si>
    <t>    DIRECTIVOS</t>
  </si>
  <si>
    <t>    PROFESIONALES</t>
  </si>
  <si>
    <t>    PROFESIONALES DE LA SALUD</t>
  </si>
  <si>
    <t>    TECNICOS</t>
  </si>
  <si>
    <t>    AUXILIARES</t>
  </si>
  <si>
    <t>415   -   769</t>
  </si>
  <si>
    <t>    PENSIONISTAS NO NIVELABLES</t>
  </si>
  <si>
    <t>    Transferencias (Art. 13° del D.L. N° 20530)</t>
  </si>
  <si>
    <t>    PENSION DE GRACIA</t>
  </si>
  <si>
    <t>    PENSION DE PLEBISCITO</t>
  </si>
  <si>
    <t xml:space="preserve">   TOTAL (1) + (2) + (3)</t>
  </si>
  <si>
    <t>RESUMEN DE GASTOS EN PERSONAL PASIVO</t>
  </si>
  <si>
    <t xml:space="preserve">GASTOS </t>
  </si>
  <si>
    <t>I. PENSIONES MEF</t>
  </si>
  <si>
    <t>1   -   965</t>
  </si>
  <si>
    <t>1 - 621</t>
  </si>
  <si>
    <t>304 - 2 555</t>
  </si>
  <si>
    <t>4 121 - 4 976</t>
  </si>
  <si>
    <t>41 - 1,309</t>
  </si>
  <si>
    <t>70 - 959</t>
  </si>
  <si>
    <t>837 - 2 828</t>
  </si>
  <si>
    <t>71 - 843</t>
  </si>
  <si>
    <t>68 - 842</t>
  </si>
  <si>
    <t>415-769</t>
  </si>
  <si>
    <t>41  -  4976</t>
  </si>
  <si>
    <t>500 - 965</t>
  </si>
  <si>
    <t xml:space="preserve">   VICTIMA ACCIDENTE DE TRABAJO (BANCO AGRARIO Y CPN)</t>
  </si>
  <si>
    <t>CORRESPONDIENTE AL III TRIMESTRE DEL 2008</t>
  </si>
  <si>
    <t>    PENSIONES NIVELABLES (1)</t>
  </si>
  <si>
    <t xml:space="preserve">    PENSIONES NO NIVELABLES Y OTROS (2)</t>
  </si>
  <si>
    <t xml:space="preserve">    OTRAS PENSIONES : (3)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</si>
</sst>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pta&quot;#,##0;&quot;pta&quot;\-#,##0"/>
    <numFmt numFmtId="179" formatCode="&quot;pta&quot;#,##0;[Red]&quot;pta&quot;\-#,##0"/>
    <numFmt numFmtId="180" formatCode="&quot;pta&quot;#,##0.00;&quot;pta&quot;\-#,##0.00"/>
    <numFmt numFmtId="181" formatCode="&quot;pta&quot;#,##0.00;[Red]&quot;pta&quot;\-#,##0.00"/>
    <numFmt numFmtId="182" formatCode="_ &quot;pta&quot;* #,##0_ ;_ &quot;pta&quot;* \-#,##0_ ;_ &quot;pta&quot;* &quot;-&quot;_ ;_ @_ "/>
    <numFmt numFmtId="183" formatCode="_ &quot;pta&quot;* #,##0.00_ ;_ &quot;pta&quot;* \-#,##0.00_ ;_ &quot;pta&quot;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#,##0.000"/>
    <numFmt numFmtId="193" formatCode="#,##0.0"/>
    <numFmt numFmtId="194" formatCode="#,##0.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225"/>
          <c:y val="0.18025"/>
          <c:w val="0.493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('[1]Hoja1'!$A$7,'[1]Hoja1'!$A$15,'[1]Hoja1'!$A$17)</c:f>
              <c:strCache>
                <c:ptCount val="3"/>
                <c:pt idx="0">
                  <c:v>    PENSIONES NIVELABLES (1)</c:v>
                </c:pt>
                <c:pt idx="1">
                  <c:v>    PENSIONES NO NIVELABLES Y OTROS (2)</c:v>
                </c:pt>
                <c:pt idx="2">
                  <c:v>    OTRAS PENSIONES : (3)</c:v>
                </c:pt>
              </c:strCache>
            </c:strRef>
          </c:cat>
          <c:val>
            <c:numRef>
              <c:f>('[1]Hoja1'!$B$7,'[1]Hoja1'!$B$15,'[1]Hoja1'!$B$17)</c:f>
              <c:numCache>
                <c:ptCount val="3"/>
                <c:pt idx="0">
                  <c:v>2270</c:v>
                </c:pt>
                <c:pt idx="1">
                  <c:v>519</c:v>
                </c:pt>
                <c:pt idx="2">
                  <c:v>95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25"/>
          <c:y val="0.7295"/>
          <c:w val="0.6295"/>
          <c:h val="0.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3</xdr:row>
      <xdr:rowOff>142875</xdr:rowOff>
    </xdr:from>
    <xdr:to>
      <xdr:col>10</xdr:col>
      <xdr:colOff>438150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610350" y="695325"/>
        <a:ext cx="46101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alter_ces_III_TRIM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A7" t="str">
            <v>    PENSIONES NIVELABLES (1)</v>
          </cell>
          <cell r="B7">
            <v>2270</v>
          </cell>
        </row>
        <row r="15">
          <cell r="A15" t="str">
            <v>    PENSIONES NO NIVELABLES Y OTROS (2)</v>
          </cell>
          <cell r="B15">
            <v>519</v>
          </cell>
        </row>
        <row r="17">
          <cell r="A17" t="str">
            <v>    OTRAS PENSIONES : (3)</v>
          </cell>
          <cell r="B17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zoomScalePageLayoutView="0" workbookViewId="0" topLeftCell="A1">
      <selection activeCell="A1" sqref="A1:C1"/>
    </sheetView>
  </sheetViews>
  <sheetFormatPr defaultColWidth="11.421875" defaultRowHeight="12.75"/>
  <cols>
    <col min="1" max="1" width="42.7109375" style="1" customWidth="1"/>
    <col min="2" max="2" width="16.00390625" style="1" customWidth="1"/>
    <col min="3" max="3" width="23.00390625" style="1" customWidth="1"/>
    <col min="4" max="16384" width="11.421875" style="1" customWidth="1"/>
  </cols>
  <sheetData>
    <row r="1" spans="1:3" ht="18" customHeight="1">
      <c r="A1" s="14" t="s">
        <v>5</v>
      </c>
      <c r="B1" s="15"/>
      <c r="C1" s="15"/>
    </row>
    <row r="2" spans="1:3" ht="12.75">
      <c r="A2" s="14" t="s">
        <v>38</v>
      </c>
      <c r="B2" s="15"/>
      <c r="C2" s="15"/>
    </row>
    <row r="3" spans="1:3" ht="12.75">
      <c r="A3" s="16"/>
      <c r="B3" s="15"/>
      <c r="C3" s="15"/>
    </row>
    <row r="4" spans="1:3" ht="12.75">
      <c r="A4" s="17" t="s">
        <v>0</v>
      </c>
      <c r="B4" s="18"/>
      <c r="C4" s="18"/>
    </row>
    <row r="5" spans="1:5" ht="12.75">
      <c r="A5" s="3" t="s">
        <v>6</v>
      </c>
      <c r="B5" s="3" t="s">
        <v>1</v>
      </c>
      <c r="C5" s="3" t="s">
        <v>7</v>
      </c>
      <c r="E5" s="4"/>
    </row>
    <row r="6" spans="1:3" ht="12.75">
      <c r="A6" s="2" t="s">
        <v>8</v>
      </c>
      <c r="B6" s="5"/>
      <c r="C6" s="5"/>
    </row>
    <row r="7" spans="1:3" ht="12.75">
      <c r="A7" s="2" t="s">
        <v>39</v>
      </c>
      <c r="B7" s="6">
        <f>SUM(B8:B14)</f>
        <v>2270</v>
      </c>
      <c r="C7" s="7" t="s">
        <v>35</v>
      </c>
    </row>
    <row r="8" spans="1:3" ht="12.75">
      <c r="A8" s="5" t="s">
        <v>9</v>
      </c>
      <c r="B8" s="8">
        <f>2+31+12+4+2+22+5</f>
        <v>78</v>
      </c>
      <c r="C8" s="9" t="s">
        <v>27</v>
      </c>
    </row>
    <row r="9" spans="1:3" ht="12.75">
      <c r="A9" s="5" t="s">
        <v>10</v>
      </c>
      <c r="B9" s="8">
        <f>15+6</f>
        <v>21</v>
      </c>
      <c r="C9" s="9" t="s">
        <v>28</v>
      </c>
    </row>
    <row r="10" spans="1:3" ht="12.75">
      <c r="A10" s="5" t="s">
        <v>11</v>
      </c>
      <c r="B10" s="8">
        <f>44+52+46+93+85+88</f>
        <v>408</v>
      </c>
      <c r="C10" s="9" t="s">
        <v>29</v>
      </c>
    </row>
    <row r="11" spans="1:3" ht="12.75">
      <c r="A11" s="5" t="s">
        <v>12</v>
      </c>
      <c r="B11" s="8">
        <f>5+20+6+105+69+25+22+43+29+79+44+23</f>
        <v>470</v>
      </c>
      <c r="C11" s="9" t="s">
        <v>30</v>
      </c>
    </row>
    <row r="12" spans="1:3" ht="12.75">
      <c r="A12" s="5" t="s">
        <v>13</v>
      </c>
      <c r="B12" s="8">
        <f>1+1+1+2+1+2+2+1</f>
        <v>11</v>
      </c>
      <c r="C12" s="9" t="s">
        <v>31</v>
      </c>
    </row>
    <row r="13" spans="1:3" ht="12.75">
      <c r="A13" s="5" t="s">
        <v>14</v>
      </c>
      <c r="B13" s="8">
        <f>169+82+24+159+8+28+22+6+299+44</f>
        <v>841</v>
      </c>
      <c r="C13" s="9" t="s">
        <v>32</v>
      </c>
    </row>
    <row r="14" spans="1:3" ht="12.75">
      <c r="A14" s="5" t="s">
        <v>15</v>
      </c>
      <c r="B14" s="8">
        <f>21+101+96+24+2+46+64+76+9+2</f>
        <v>441</v>
      </c>
      <c r="C14" s="9" t="s">
        <v>33</v>
      </c>
    </row>
    <row r="15" spans="1:3" ht="13.5" customHeight="1">
      <c r="A15" s="2" t="s">
        <v>40</v>
      </c>
      <c r="B15" s="6">
        <f>SUM(B16:B16)</f>
        <v>519</v>
      </c>
      <c r="C15" s="7" t="s">
        <v>16</v>
      </c>
    </row>
    <row r="16" spans="1:3" ht="12.75">
      <c r="A16" s="5" t="s">
        <v>17</v>
      </c>
      <c r="B16" s="8">
        <f>251+268</f>
        <v>519</v>
      </c>
      <c r="C16" s="9" t="s">
        <v>34</v>
      </c>
    </row>
    <row r="17" spans="1:3" ht="12.75">
      <c r="A17" s="2" t="s">
        <v>41</v>
      </c>
      <c r="B17" s="6">
        <f>SUM(B18:B21)</f>
        <v>95</v>
      </c>
      <c r="C17" s="7" t="s">
        <v>25</v>
      </c>
    </row>
    <row r="18" spans="1:3" ht="14.25" customHeight="1">
      <c r="A18" s="10" t="s">
        <v>18</v>
      </c>
      <c r="B18" s="8">
        <f>30+23</f>
        <v>53</v>
      </c>
      <c r="C18" s="9" t="s">
        <v>26</v>
      </c>
    </row>
    <row r="19" spans="1:3" ht="12.75">
      <c r="A19" s="5" t="s">
        <v>19</v>
      </c>
      <c r="B19" s="8">
        <f>11</f>
        <v>11</v>
      </c>
      <c r="C19" s="9">
        <v>264</v>
      </c>
    </row>
    <row r="20" spans="1:3" ht="12" customHeight="1">
      <c r="A20" s="5" t="s">
        <v>20</v>
      </c>
      <c r="B20" s="8">
        <v>28</v>
      </c>
      <c r="C20" s="9">
        <v>264</v>
      </c>
    </row>
    <row r="21" spans="1:3" ht="12.75" customHeight="1">
      <c r="A21" s="5" t="s">
        <v>37</v>
      </c>
      <c r="B21" s="8">
        <f>3</f>
        <v>3</v>
      </c>
      <c r="C21" s="9" t="s">
        <v>36</v>
      </c>
    </row>
    <row r="22" spans="1:3" ht="12.75">
      <c r="A22" s="3" t="s">
        <v>21</v>
      </c>
      <c r="B22" s="6">
        <f>B7+B15+B17</f>
        <v>2884</v>
      </c>
      <c r="C22" s="8"/>
    </row>
    <row r="23" spans="1:3" ht="15" customHeight="1">
      <c r="A23" s="5"/>
      <c r="B23" s="8"/>
      <c r="C23" s="8"/>
    </row>
    <row r="24" spans="1:3" ht="12.75">
      <c r="A24" s="16"/>
      <c r="B24" s="15"/>
      <c r="C24" s="15"/>
    </row>
    <row r="25" spans="1:3" ht="12.75">
      <c r="A25" s="14" t="s">
        <v>22</v>
      </c>
      <c r="B25" s="15"/>
      <c r="C25" s="15"/>
    </row>
    <row r="26" spans="1:3" ht="12.75">
      <c r="A26" s="19"/>
      <c r="B26" s="18"/>
      <c r="C26" s="18"/>
    </row>
    <row r="27" spans="1:3" ht="12.75">
      <c r="A27" s="3" t="s">
        <v>23</v>
      </c>
      <c r="B27" s="3" t="s">
        <v>2</v>
      </c>
      <c r="C27" s="3" t="s">
        <v>3</v>
      </c>
    </row>
    <row r="28" spans="1:3" ht="12.75">
      <c r="A28" s="5" t="s">
        <v>24</v>
      </c>
      <c r="B28" s="11">
        <f>1217247.97+860433.94+2081.58</f>
        <v>2079763.49</v>
      </c>
      <c r="C28" s="11">
        <f>B28*3</f>
        <v>6239290.47</v>
      </c>
    </row>
    <row r="29" spans="1:3" ht="12.75">
      <c r="A29" s="2" t="s">
        <v>4</v>
      </c>
      <c r="B29" s="12">
        <f>B28</f>
        <v>2079763.49</v>
      </c>
      <c r="C29" s="12">
        <f>C28</f>
        <v>6239290.47</v>
      </c>
    </row>
    <row r="32" ht="12.75">
      <c r="A32" s="13"/>
    </row>
  </sheetData>
  <sheetProtection/>
  <mergeCells count="7">
    <mergeCell ref="A26:C26"/>
    <mergeCell ref="A1:C1"/>
    <mergeCell ref="A2:C2"/>
    <mergeCell ref="A3:C3"/>
    <mergeCell ref="A4:C4"/>
    <mergeCell ref="A24:C24"/>
    <mergeCell ref="A25:C2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ogutierrez</dc:creator>
  <cp:keywords/>
  <dc:description/>
  <cp:lastModifiedBy>carevalo</cp:lastModifiedBy>
  <cp:lastPrinted>2004-10-27T22:04:57Z</cp:lastPrinted>
  <dcterms:created xsi:type="dcterms:W3CDTF">2006-01-12T20:29:57Z</dcterms:created>
  <dcterms:modified xsi:type="dcterms:W3CDTF">2008-10-30T20:21:36Z</dcterms:modified>
  <cp:category/>
  <cp:version/>
  <cp:contentType/>
  <cp:contentStatus/>
</cp:coreProperties>
</file>