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<sst xmlns="http://schemas.openxmlformats.org/spreadsheetml/2006/main" count="783" uniqueCount="195">
  <si>
    <t>SEGUIMIENTO DEL GASTO EN NIÑAS NIÑOS Y ADOLESCENTES (GPNNA)</t>
  </si>
  <si>
    <t>Gasto público total 2015</t>
  </si>
  <si>
    <t>(Soles)</t>
  </si>
  <si>
    <t>CLASE DE GASTO</t>
  </si>
  <si>
    <t>PIA</t>
  </si>
  <si>
    <t>PIM</t>
  </si>
  <si>
    <t>DEV</t>
  </si>
  <si>
    <t>AVANCE (%)</t>
  </si>
  <si>
    <t>Part (%)</t>
  </si>
  <si>
    <t>Total</t>
  </si>
  <si>
    <t>Deuda</t>
  </si>
  <si>
    <t>Reserva de contingencia</t>
  </si>
  <si>
    <t>Pensiones</t>
  </si>
  <si>
    <t>Gasto público total</t>
  </si>
  <si>
    <t>Gasto en niñas niños y adolescentes por clase de gasto 2015</t>
  </si>
  <si>
    <t>Gasto específico</t>
  </si>
  <si>
    <t>Gasto no específico</t>
  </si>
  <si>
    <t>Gasto en niñas niños y adolescentes por función 2015</t>
  </si>
  <si>
    <t>FUNCIÓN</t>
  </si>
  <si>
    <t>03 Planeamiento gestión y reserva</t>
  </si>
  <si>
    <t>05 Orden público y seguridad</t>
  </si>
  <si>
    <t>06 Justicia</t>
  </si>
  <si>
    <t>07 Trabajo</t>
  </si>
  <si>
    <t>10 Agropecuaria</t>
  </si>
  <si>
    <t>12 Energía</t>
  </si>
  <si>
    <t>15 Transporte</t>
  </si>
  <si>
    <t>16 Comunicaciones</t>
  </si>
  <si>
    <t>17 Ambiente</t>
  </si>
  <si>
    <t>18 Saneamiento</t>
  </si>
  <si>
    <t>19 Vivienda y desarrollo urbano</t>
  </si>
  <si>
    <t>20 Salud</t>
  </si>
  <si>
    <t>21 Cultura y deporte</t>
  </si>
  <si>
    <t>22 Educación</t>
  </si>
  <si>
    <t>23 Protección social</t>
  </si>
  <si>
    <t>Gasto en niñas niños y adolescentes en la categoría de gasto 2015</t>
  </si>
  <si>
    <t>CATEGORÍA DE GASTO</t>
  </si>
  <si>
    <t>APNOP</t>
  </si>
  <si>
    <t>PP</t>
  </si>
  <si>
    <t>Gasto en niñas niños y adolescentes por programa presupuestal 2015</t>
  </si>
  <si>
    <t>0001 PROGRAMA ARTICULADO NUTRICIONAL</t>
  </si>
  <si>
    <t>0002 SALUD MATERNO NEONATAL</t>
  </si>
  <si>
    <t>0016 TBC-VIH/SIDA</t>
  </si>
  <si>
    <t>0017 ENFERMEDADES METAXENICAS Y ZOONOSIS</t>
  </si>
  <si>
    <t>0018 ENFERMEDADES NO TRANSMISIBLES</t>
  </si>
  <si>
    <t>0024 PREVENCION Y CONTROL DEL CÁNCER</t>
  </si>
  <si>
    <t>0041 MEJORA DE LA INOCUIDAD AGROALIMENTARIA</t>
  </si>
  <si>
    <t>0046 ACCESO Y USO DE LA ELECTRIFICACIÓN RURAL</t>
  </si>
  <si>
    <t>0047 ACCESO Y USO ADECUADO DE LOS SERVICIOS PÚBLICOS DE TELECOMUNICACIONES E INFORMACIÓN ASOCIADOS</t>
  </si>
  <si>
    <t>0048 PREVENCION Y ATENCION DE INCENDIOS EMERGENCIAS MÉDICAS RESCATES Y OTROS</t>
  </si>
  <si>
    <t xml:space="preserve">0049 PROGRAMA NACIONAL DE APOYO DIRECTO A LOS MÁS POBRES </t>
  </si>
  <si>
    <t>0051 PREVENCION Y TRATAMIENTO DE CONSUMO DE DROGAS</t>
  </si>
  <si>
    <t>0059 BONO FAMILIAR HABITACIONAL</t>
  </si>
  <si>
    <t>0061 REDUCCION DEL COSTO TIEMPO E INSEGURIDAD VIAL EN EL SISTEMA DE TRANSPORTE TERRESTRE</t>
  </si>
  <si>
    <t>0067 CELERIDAD EN LOS PROCESOS JUDICIALES DE FAMILIA</t>
  </si>
  <si>
    <t>0068 REDUCCION DE VULNERABILIDAD Y ATENCIÓN DE EMERGENCIAS POR DESASTRES</t>
  </si>
  <si>
    <t>0072 PROGRAMA DE DESARROLLO ALTERNATIVO INTEGRAL Y SOSTENIBLE-PIRDAIS</t>
  </si>
  <si>
    <t>0079 ACCESO DE LA POBLACION A LA IDENTIDAD</t>
  </si>
  <si>
    <t>0080 LUCHA CONTRA LA VIOLENCIA FAMILIAR</t>
  </si>
  <si>
    <t>0082 PROGRAMA NACIONAL DE SANEAMIENTO URBANO</t>
  </si>
  <si>
    <t>0083 PROGRAMA NACIONAL DE SANEAMIENTO RURAL</t>
  </si>
  <si>
    <t>0090 LOGROS DE APRENDIZAJE DE ESTUDIANTES DE LA EDUCACIÓN BÁSICA REGULAR</t>
  </si>
  <si>
    <t>0091 INCREMENTO EN EL ACCESO DE LA POBLACIÓN DE 3 A 16 AÑOS A LOS SERVICIOS EDUCATIVOS PÚBLICOS DE LA EDUCACIÓN BÁSICA REGULAR</t>
  </si>
  <si>
    <t>0098 CUNA MAS</t>
  </si>
  <si>
    <t>0101 INCREMENTO DE LA PRÁCTICA DE ACTIVIDADES FÍSICAS DEPORTIVAS Y RECREATIVAS EN LA POBLACIÓN PERUANA</t>
  </si>
  <si>
    <t>0104 REDUCCION DE LA MORTALIDAD POR EMERGENCIAS Y URGENCIAS MÉDICAS</t>
  </si>
  <si>
    <t>0106 INCLUSION DE NIÑOS NIÑAS Y JÓVENES CON DISCAPACIDAD EN LA EDUCACIÓN BÁSICA Y TÉCNICO PRODUCTIVA</t>
  </si>
  <si>
    <t>0107 MEJORA DE  LA FORMACIÓN EN CARRERAS DOCENTES EN INSTITUTOS DE EDUCACIÓN SUPERIOR NO UNIVERSITARIA</t>
  </si>
  <si>
    <t>0111 APOYO AL HABITAT RURAL</t>
  </si>
  <si>
    <t>0115 PROGRAMA NACIONAL DE ALIMENTACIOÓN ESCOLAR</t>
  </si>
  <si>
    <t>0116 MEJORAMIENTO DE LA EMPLEABILIDAD E INSERCIÓN LABORAL - PROEMPLEO</t>
  </si>
  <si>
    <t>0117 ATENCION OPORTUNA DE NIÑAS NIÑOS Y ADOLESCENTES EN PRESUNTO ESTADO DE ABANDONO</t>
  </si>
  <si>
    <t>0129 PREVENCIÓN Y MANEJO DE CONDICIONES SECUNDARIAS DE SALUD EN PERSONAS CON DISCAPACIDAD</t>
  </si>
  <si>
    <t>TOTAL</t>
  </si>
  <si>
    <t>Gasto en niñas niños y adolescentes por fuente de financiamiento 2015</t>
  </si>
  <si>
    <t>FUENTE</t>
  </si>
  <si>
    <t>Donaciones y transferencias</t>
  </si>
  <si>
    <t>Recursos determinados</t>
  </si>
  <si>
    <t>Recursos directamente recaudados</t>
  </si>
  <si>
    <t>Recursos ordinarios</t>
  </si>
  <si>
    <t>Recursos por operaciones oficiales</t>
  </si>
  <si>
    <t>Gasto en niñas niños y adolescentes por tipo de transacción 2015</t>
  </si>
  <si>
    <t>TIPO DE TRANSACCIÓN</t>
  </si>
  <si>
    <t>Gastos corrientes</t>
  </si>
  <si>
    <t>Gastos de capital</t>
  </si>
  <si>
    <t>Gasto en niñas niños y adolescentes por ciclo de vida 2015</t>
  </si>
  <si>
    <t>CICLO DE VIDA</t>
  </si>
  <si>
    <t>Primera infancia: 0 a 5 años</t>
  </si>
  <si>
    <t>Niñez: 6 a 11 años</t>
  </si>
  <si>
    <t>Adolescencia: 12 a 17 años</t>
  </si>
  <si>
    <t>Gasto en niñas niños y adolescentes por derecho 2015</t>
  </si>
  <si>
    <t>DERECHO</t>
  </si>
  <si>
    <t>Derecho al Pleno Desarrollo</t>
  </si>
  <si>
    <t>Derecho a la Participación</t>
  </si>
  <si>
    <t>Derecho a la Protección</t>
  </si>
  <si>
    <t>Derecho a la Supervivencia</t>
  </si>
  <si>
    <t>Gasto en niñas niños y adolescentes por nivel de gobierno 2015</t>
  </si>
  <si>
    <t>NIVEL DE GOBIERNO</t>
  </si>
  <si>
    <t>Gobierno Nacional</t>
  </si>
  <si>
    <t>Gobierno Regional</t>
  </si>
  <si>
    <t>Gobierno Local</t>
  </si>
  <si>
    <t>Gasto en niñas niños y adolescentes por gobierno regional 2015</t>
  </si>
  <si>
    <t>GOBIERNO REGIONAL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</si>
  <si>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</si>
  <si>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</si>
  <si>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</si>
  <si>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</si>
  <si>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</si>
  <si>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</si>
  <si>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</si>
  <si>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</si>
  <si>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</si>
  <si>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</si>
  <si>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</si>
  <si>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</si>
  <si>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</si>
  <si>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</si>
  <si>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</si>
  <si>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</si>
  <si>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</si>
  <si>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</si>
  <si>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</si>
  <si>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</si>
  <si>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</si>
  <si>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</si>
  <si>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</si>
  <si>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</si>
  <si>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</si>
  <si>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Gasto en niñas niños y adolescentes por departamento 2015</t>
  </si>
  <si>
    <t>DEPARTAMENTO</t>
  </si>
  <si>
    <t>Exterior</t>
  </si>
  <si>
    <t>Gasto en niñas niños y adolescentes por resultados del PNAIA 2015</t>
  </si>
  <si>
    <t>RESULTADOS PNAIA</t>
  </si>
  <si>
    <t>Objetivo 1: Garantizar el crecimiento y desarrollo integral de niñas y niños de 0 a 5 años de edad.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</si>
  <si>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</si>
  <si>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</si>
  <si>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</si>
  <si>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</si>
  <si>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Objetivo 2: Garantizar la continuación del crecimiento y desarrollo integral de niñas y niños de 6 a 11 años de edad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</si>
  <si>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</si>
  <si>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</si>
  <si>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Objetivo 3: Consolidar el crecimiento y desarrollo integral de las y los adolescentes de 12 a 17 años de edad.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</si>
  <si>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</si>
  <si>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</si>
  <si>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</si>
  <si>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</si>
  <si>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</si>
  <si>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</si>
  <si>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</si>
  <si>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</si>
  <si>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 xml:space="preserve">Objetivo 4: Garantizar la protección de niñas niños y adolescentes de 0 a 17 años de edad. 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</si>
  <si>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</si>
  <si>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</si>
  <si>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</si>
  <si>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</si>
  <si>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</si>
  <si>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</si>
  <si>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</si>
  <si>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</si>
  <si>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</si>
  <si>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</si>
  <si>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</si>
  <si>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Total PNAIA</t>
  </si>
  <si>
    <t>Gasto corriente en niñas niños y adolescentes del gobierno nacional por función 2015</t>
  </si>
  <si>
    <t>Gasto de capital en niñas niños y adolescentes del gobierno nacional por función 2015</t>
  </si>
  <si>
    <t>Gasto corriente en niñas niños y adolescentes del gobierno regional por función 2015</t>
  </si>
  <si>
    <t>17. Ambiente</t>
  </si>
  <si>
    <t>Gasto de capital en niñas niños y adolescentes del gobierno regional por función 2015</t>
  </si>
  <si>
    <t>Gasto corriente en niñas niños y adolescentes del gobierno local por función 2015</t>
  </si>
  <si>
    <t>Gasto de capital en niñas niños y adolescentes del gobierno local por función 2015</t>
  </si>
  <si>
    <t>Gasto corriente en niñas niños y adolescentes por genérica de gasto 2015</t>
  </si>
  <si>
    <t>GENÉRICA</t>
  </si>
  <si>
    <t>Personal y obligaciones sociales</t>
  </si>
  <si>
    <t>Pensiones y otras prestaciones sociales</t>
  </si>
  <si>
    <t>Bienes y servicios</t>
  </si>
  <si>
    <t>Otros gastos</t>
  </si>
  <si>
    <t>Gasto corriente en niñas niños y adolescentes del gobierno nacional por genérica de gasto 2015</t>
  </si>
  <si>
    <t>Gasto corriente en niñas niños y adolescentes del gobierno regional por genérica de gasto 2015</t>
  </si>
  <si>
    <t>Gasto corriente en niñas niños y adolescentes del gobierno local por genérica de gasto 2015</t>
  </si>
  <si>
    <t>Gasto de capital en niñas niños y adolescentes por genérica de gasto 2015</t>
  </si>
  <si>
    <t>Adquisición de activos no financieros</t>
  </si>
  <si>
    <t>Gasto de capital en niñas niños y adolescentes del gobierno nacional por genérica de gasto 2015</t>
  </si>
  <si>
    <t>Gasto de capital en niñas niños y adolescentes del gobierno regional por genérica de gasto 2015</t>
  </si>
  <si>
    <t>Gasto de capital en niñas niños y adolescentes del gobierno local por genérica de gasto 2015</t>
  </si>
  <si>
    <t>Gasto en niñas niños y adolescentes en departamentos de la Amazonía por función 2015</t>
  </si>
  <si>
    <t>Gasto en niñas niños y adolescentes en departamentos de la Amazonía en la categoría de gasto 2015</t>
  </si>
  <si>
    <t>Gasto en niñas niños y adolescentes en departamentos de la Amazonía por PP 2015</t>
  </si>
  <si>
    <t>Gasto en niñas niños y adolescentes en departamentos de la Amazonía por fuente de financiamiento 2015</t>
  </si>
  <si>
    <t>Gasto en niñas niños y adolescentes en departamentos de la Amazonía por ciclo de vida 2015</t>
  </si>
  <si>
    <t>Gasto en niñas niños y adolescentes en departamentos de la Amazonía por tipo de transacción 2015</t>
  </si>
  <si>
    <t>Gasto corriente en niñas niños y adolescentes de la Amazonía por genérica de gasto 2015</t>
  </si>
  <si>
    <t>Gasto de capital en niñas niños y adolescentes de la Amazonía por genérica de gasto 2015</t>
  </si>
  <si>
    <t>Gasto en niñas niños y adolescentes en departamentos de la Amazonía en gobierno nacional por tipo de transacción 2015</t>
  </si>
  <si>
    <t>Gasto en niñas niños y adolescentes en departamentos de la Amazonía en gobierno regional por tipo de transacción 2015</t>
  </si>
  <si>
    <t>Gasto en niñas niños y adolescentes en departamentos de la Amazonía en gobierno local por tipo de transacción 2015</t>
  </si>
  <si>
    <t>Gasto en niñas niños y adolescentes en la Amazonía por resultados del PNAIA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</si>
</sst>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#,##0.0"/>
    <numFmt numFmtId="169" formatCode="_ * #,##0.0000_ ;_ * \-#,##0.000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2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6" fillId="0" borderId="0" xfId="20" applyNumberFormat="1" applyFont="1"/>
    <xf numFmtId="165" fontId="0" fillId="0" borderId="0" xfId="2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2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/>
    <xf numFmtId="3" fontId="4" fillId="0" borderId="0" xfId="0" applyNumberFormat="1" applyFont="1"/>
    <xf numFmtId="3" fontId="0" fillId="0" borderId="0" xfId="0" applyNumberFormat="1"/>
    <xf numFmtId="165" fontId="0" fillId="0" borderId="2" xfId="20" applyNumberFormat="1" applyFont="1" applyBorder="1"/>
    <xf numFmtId="166" fontId="0" fillId="0" borderId="2" xfId="0" applyNumberFormat="1" applyBorder="1"/>
    <xf numFmtId="166" fontId="0" fillId="0" borderId="2" xfId="0" applyNumberFormat="1" applyFill="1" applyBorder="1"/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5" fontId="0" fillId="0" borderId="0" xfId="20" applyNumberFormat="1" applyFont="1"/>
    <xf numFmtId="167" fontId="0" fillId="0" borderId="0" xfId="0" applyNumberFormat="1"/>
    <xf numFmtId="166" fontId="0" fillId="0" borderId="0" xfId="0" applyNumberFormat="1" applyFill="1"/>
    <xf numFmtId="0" fontId="0" fillId="0" borderId="2" xfId="0" applyBorder="1"/>
    <xf numFmtId="0" fontId="0" fillId="0" borderId="0" xfId="0" applyFont="1" applyAlignment="1">
      <alignment horizontal="left"/>
    </xf>
    <xf numFmtId="3" fontId="0" fillId="0" borderId="2" xfId="0" applyNumberFormat="1" applyBorder="1"/>
    <xf numFmtId="166" fontId="0" fillId="0" borderId="0" xfId="0" applyNumberFormat="1"/>
    <xf numFmtId="167" fontId="0" fillId="0" borderId="0" xfId="0" applyNumberFormat="1" applyFill="1"/>
    <xf numFmtId="167" fontId="0" fillId="0" borderId="2" xfId="0" applyNumberFormat="1" applyFill="1" applyBorder="1"/>
    <xf numFmtId="0" fontId="7" fillId="0" borderId="0" xfId="0" applyFont="1"/>
    <xf numFmtId="165" fontId="7" fillId="0" borderId="0" xfId="0" applyNumberFormat="1" applyFont="1"/>
    <xf numFmtId="166" fontId="7" fillId="0" borderId="0" xfId="20" applyNumberFormat="1" applyFont="1"/>
    <xf numFmtId="166" fontId="7" fillId="0" borderId="0" xfId="20" applyNumberFormat="1" applyFont="1" applyFill="1"/>
    <xf numFmtId="166" fontId="0" fillId="0" borderId="0" xfId="20" applyNumberFormat="1" applyFont="1"/>
    <xf numFmtId="166" fontId="0" fillId="0" borderId="0" xfId="20" applyNumberFormat="1" applyFont="1" applyFill="1"/>
    <xf numFmtId="166" fontId="0" fillId="0" borderId="2" xfId="20" applyNumberFormat="1" applyFont="1" applyBorder="1"/>
    <xf numFmtId="166" fontId="0" fillId="0" borderId="2" xfId="20" applyNumberFormat="1" applyFont="1" applyFill="1" applyBorder="1"/>
    <xf numFmtId="168" fontId="0" fillId="0" borderId="0" xfId="0" applyNumberFormat="1"/>
    <xf numFmtId="169" fontId="0" fillId="0" borderId="0" xfId="0" applyNumberFormat="1"/>
    <xf numFmtId="167" fontId="0" fillId="0" borderId="2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03"/>
  <sheetViews>
    <sheetView tabSelected="1" workbookViewId="0" topLeftCell="A1">
      <selection activeCell="K2" sqref="K2"/>
    </sheetView>
  </sheetViews>
  <sheetFormatPr defaultColWidth="11.421875" defaultRowHeight="15"/>
  <cols>
    <col min="1" max="1" width="2.8515625" style="0" customWidth="1"/>
    <col min="2" max="2" width="32.8515625" style="0" customWidth="1"/>
    <col min="3" max="3" width="17.140625" style="0" customWidth="1"/>
    <col min="4" max="4" width="8.57421875" style="0" customWidth="1"/>
    <col min="5" max="5" width="17.140625" style="0" customWidth="1"/>
    <col min="6" max="6" width="8.57421875" style="0" customWidth="1"/>
    <col min="7" max="7" width="17.140625" style="0" customWidth="1"/>
    <col min="8" max="8" width="8.57421875" style="0" customWidth="1"/>
    <col min="9" max="10" width="12.8515625" style="3" customWidth="1"/>
    <col min="11" max="11" width="13.140625" style="0" customWidth="1"/>
    <col min="12" max="12" width="32.8515625" style="0" customWidth="1"/>
    <col min="13" max="13" width="17.140625" style="0" customWidth="1"/>
    <col min="14" max="14" width="8.57421875" style="0" customWidth="1"/>
    <col min="15" max="15" width="17.140625" style="0" customWidth="1"/>
    <col min="16" max="16" width="8.57421875" style="0" customWidth="1"/>
    <col min="17" max="17" width="17.140625" style="0" customWidth="1"/>
    <col min="18" max="18" width="8.57421875" style="0" customWidth="1"/>
    <col min="19" max="19" width="12.8515625" style="3" customWidth="1"/>
    <col min="20" max="20" width="13.140625" style="0" bestFit="1" customWidth="1"/>
    <col min="21" max="21" width="32.8515625" style="0" customWidth="1"/>
    <col min="22" max="22" width="17.140625" style="0" customWidth="1"/>
    <col min="23" max="23" width="8.57421875" style="0" customWidth="1"/>
    <col min="24" max="24" width="17.140625" style="0" customWidth="1"/>
    <col min="25" max="25" width="8.57421875" style="0" customWidth="1"/>
    <col min="26" max="26" width="17.140625" style="0" customWidth="1"/>
    <col min="27" max="27" width="8.57421875" style="0" customWidth="1"/>
    <col min="28" max="28" width="11.421875" style="3" customWidth="1"/>
    <col min="30" max="30" width="32.8515625" style="0" customWidth="1"/>
    <col min="31" max="31" width="17.140625" style="0" customWidth="1"/>
    <col min="32" max="32" width="8.57421875" style="0" customWidth="1"/>
    <col min="33" max="33" width="17.140625" style="0" customWidth="1"/>
    <col min="34" max="34" width="8.57421875" style="0" customWidth="1"/>
    <col min="35" max="35" width="17.140625" style="0" customWidth="1"/>
    <col min="36" max="36" width="8.57421875" style="0" customWidth="1"/>
    <col min="37" max="37" width="11.421875" style="3" customWidth="1"/>
    <col min="39" max="39" width="11.421875" style="0" customWidth="1"/>
  </cols>
  <sheetData>
    <row r="2" spans="2:12" ht="21">
      <c r="B2" s="1" t="s">
        <v>0</v>
      </c>
      <c r="J2" s="2"/>
      <c r="K2" s="1"/>
      <c r="L2" s="1"/>
    </row>
    <row r="3" spans="19:37" ht="15">
      <c r="S3"/>
      <c r="AB3"/>
      <c r="AK3"/>
    </row>
    <row r="4" spans="2:37" ht="15">
      <c r="B4" s="4" t="s">
        <v>1</v>
      </c>
      <c r="J4"/>
      <c r="S4"/>
      <c r="AB4"/>
      <c r="AK4"/>
    </row>
    <row r="5" spans="2:37" ht="15">
      <c r="B5" s="5" t="s">
        <v>2</v>
      </c>
      <c r="J5"/>
      <c r="S5"/>
      <c r="AB5"/>
      <c r="AK5"/>
    </row>
    <row r="6" spans="2:37" ht="15">
      <c r="B6" s="6" t="s">
        <v>3</v>
      </c>
      <c r="C6" s="6" t="s">
        <v>4</v>
      </c>
      <c r="D6" s="6"/>
      <c r="E6" s="6" t="s">
        <v>5</v>
      </c>
      <c r="F6" s="6"/>
      <c r="G6" s="6" t="s">
        <v>6</v>
      </c>
      <c r="H6" s="6"/>
      <c r="I6" s="7" t="s">
        <v>7</v>
      </c>
      <c r="J6"/>
      <c r="S6"/>
      <c r="AB6"/>
      <c r="AK6"/>
    </row>
    <row r="7" spans="2:37" ht="15">
      <c r="B7" s="8" t="s">
        <v>9</v>
      </c>
      <c r="C7" s="9">
        <v>130621290973</v>
      </c>
      <c r="D7" s="9"/>
      <c r="E7" s="12">
        <v>152888949577</v>
      </c>
      <c r="F7" s="9"/>
      <c r="G7" s="12">
        <v>135535909348</v>
      </c>
      <c r="H7" s="10"/>
      <c r="I7" s="11">
        <f>+G7/E7*100</f>
        <v>88.64990551834458</v>
      </c>
      <c r="J7"/>
      <c r="S7"/>
      <c r="AB7"/>
      <c r="AK7"/>
    </row>
    <row r="8" spans="2:37" ht="15">
      <c r="B8" s="8" t="s">
        <v>10</v>
      </c>
      <c r="C8" s="12">
        <v>11106624671</v>
      </c>
      <c r="D8" s="9"/>
      <c r="E8" s="12">
        <v>11233778033</v>
      </c>
      <c r="F8" s="9"/>
      <c r="G8" s="12">
        <v>10880458090</v>
      </c>
      <c r="H8" s="10"/>
      <c r="I8" s="11">
        <f aca="true" t="shared" si="0" ref="I8:I11">+G8/E8*100</f>
        <v>96.85484311723003</v>
      </c>
      <c r="J8"/>
      <c r="S8"/>
      <c r="AB8"/>
      <c r="AK8"/>
    </row>
    <row r="9" spans="2:37" ht="15">
      <c r="B9" s="8" t="s">
        <v>11</v>
      </c>
      <c r="C9" s="9">
        <v>5298395935</v>
      </c>
      <c r="D9" s="9"/>
      <c r="E9" s="9">
        <v>1195736758</v>
      </c>
      <c r="F9" s="9"/>
      <c r="G9" s="9"/>
      <c r="H9" s="10"/>
      <c r="I9" s="11">
        <f t="shared" si="0"/>
        <v>0</v>
      </c>
      <c r="J9"/>
      <c r="S9"/>
      <c r="AB9"/>
      <c r="AK9"/>
    </row>
    <row r="10" spans="2:37" ht="15">
      <c r="B10" s="8" t="s">
        <v>12</v>
      </c>
      <c r="C10" s="12">
        <v>10809010440</v>
      </c>
      <c r="D10" s="9"/>
      <c r="E10" s="12">
        <v>10984715667</v>
      </c>
      <c r="F10" s="9"/>
      <c r="G10" s="12">
        <v>10622440224</v>
      </c>
      <c r="H10" s="10"/>
      <c r="I10" s="11">
        <f t="shared" si="0"/>
        <v>96.70200436695563</v>
      </c>
      <c r="J10"/>
      <c r="S10"/>
      <c r="AB10"/>
      <c r="AK10"/>
    </row>
    <row r="11" spans="2:37" ht="15">
      <c r="B11" s="14" t="s">
        <v>13</v>
      </c>
      <c r="C11" s="15">
        <f>+C7-C8-C9-C10</f>
        <v>103407259927</v>
      </c>
      <c r="D11" s="15"/>
      <c r="E11" s="15">
        <f>+E7-E8-E9-E10</f>
        <v>129474719119</v>
      </c>
      <c r="F11" s="15"/>
      <c r="G11" s="15">
        <f>+G7-G8-G9-G10</f>
        <v>114033011034</v>
      </c>
      <c r="H11" s="16"/>
      <c r="I11" s="17">
        <f t="shared" si="0"/>
        <v>88.07357282558957</v>
      </c>
      <c r="J11"/>
      <c r="S11"/>
      <c r="AB11"/>
      <c r="AK11"/>
    </row>
    <row r="12" spans="2:37" ht="15">
      <c r="B12" s="18"/>
      <c r="C12" s="20"/>
      <c r="D12" s="18"/>
      <c r="E12" s="21"/>
      <c r="F12" s="18"/>
      <c r="G12" s="18"/>
      <c r="H12" s="18"/>
      <c r="I12" s="19"/>
      <c r="J12"/>
      <c r="S12"/>
      <c r="AB12"/>
      <c r="AK12"/>
    </row>
    <row r="13" spans="3:37" ht="15">
      <c r="C13" s="21"/>
      <c r="E13" s="21"/>
      <c r="J13"/>
      <c r="S13"/>
      <c r="AB13"/>
      <c r="AK13"/>
    </row>
    <row r="14" spans="2:37" ht="15">
      <c r="B14" s="4" t="s">
        <v>14</v>
      </c>
      <c r="J14"/>
      <c r="S14"/>
      <c r="AB14"/>
      <c r="AK14"/>
    </row>
    <row r="15" spans="2:37" ht="15">
      <c r="B15" s="5" t="s">
        <v>2</v>
      </c>
      <c r="J15"/>
      <c r="S15"/>
      <c r="AB15"/>
      <c r="AK15"/>
    </row>
    <row r="16" spans="2:37" ht="15">
      <c r="B16" s="6" t="s">
        <v>3</v>
      </c>
      <c r="C16" s="6" t="s">
        <v>4</v>
      </c>
      <c r="D16" s="6" t="s">
        <v>8</v>
      </c>
      <c r="E16" s="6" t="s">
        <v>5</v>
      </c>
      <c r="F16" s="6" t="s">
        <v>8</v>
      </c>
      <c r="G16" s="6" t="s">
        <v>6</v>
      </c>
      <c r="H16" s="6" t="s">
        <v>8</v>
      </c>
      <c r="I16" s="7" t="s">
        <v>7</v>
      </c>
      <c r="J16"/>
      <c r="S16"/>
      <c r="AB16"/>
      <c r="AK16"/>
    </row>
    <row r="17" spans="2:37" ht="15">
      <c r="B17" s="8" t="s">
        <v>15</v>
      </c>
      <c r="C17" s="13">
        <v>20156235836</v>
      </c>
      <c r="D17" s="10">
        <f>+C17/C$19*100</f>
        <v>84.69360877327242</v>
      </c>
      <c r="E17" s="13">
        <v>24780495911</v>
      </c>
      <c r="F17" s="10">
        <f>+E17/E$19*100</f>
        <v>79.435139907153</v>
      </c>
      <c r="G17" s="13">
        <v>23114172733</v>
      </c>
      <c r="H17" s="10">
        <f>+G17/G$19*100</f>
        <v>81.65053370694002</v>
      </c>
      <c r="I17" s="11">
        <f>+G17/E17*100</f>
        <v>93.27566654039266</v>
      </c>
      <c r="J17"/>
      <c r="S17"/>
      <c r="AB17"/>
      <c r="AK17"/>
    </row>
    <row r="18" spans="2:37" ht="15">
      <c r="B18" s="8" t="s">
        <v>16</v>
      </c>
      <c r="C18" s="13">
        <v>3642768750</v>
      </c>
      <c r="D18" s="10">
        <f>+C18/C$19*100</f>
        <v>15.306391226727586</v>
      </c>
      <c r="E18" s="13">
        <v>6415390368</v>
      </c>
      <c r="F18" s="10">
        <f>+E18/E$19*100</f>
        <v>20.56486009284699</v>
      </c>
      <c r="G18" s="13">
        <v>5194488195</v>
      </c>
      <c r="H18" s="10">
        <f>+G18/G$19*100</f>
        <v>18.34946629305998</v>
      </c>
      <c r="I18" s="11">
        <f aca="true" t="shared" si="1" ref="I18:I19">+G18/E18*100</f>
        <v>80.96916784534474</v>
      </c>
      <c r="J18"/>
      <c r="S18"/>
      <c r="AB18"/>
      <c r="AK18"/>
    </row>
    <row r="19" spans="2:37" ht="15">
      <c r="B19" s="14" t="s">
        <v>9</v>
      </c>
      <c r="C19" s="23">
        <v>23799004586</v>
      </c>
      <c r="D19" s="24">
        <f>+C19/C$19*100</f>
        <v>100</v>
      </c>
      <c r="E19" s="23">
        <v>31195886279</v>
      </c>
      <c r="F19" s="24">
        <f>+E19/E$19*100</f>
        <v>100</v>
      </c>
      <c r="G19" s="23">
        <v>28308660928</v>
      </c>
      <c r="H19" s="24">
        <f>+G19/G$19*100</f>
        <v>100</v>
      </c>
      <c r="I19" s="25">
        <f t="shared" si="1"/>
        <v>90.74485230142803</v>
      </c>
      <c r="J19"/>
      <c r="S19"/>
      <c r="AB19"/>
      <c r="AK19"/>
    </row>
    <row r="20" spans="2:37" ht="15">
      <c r="B20" s="18"/>
      <c r="C20" s="18"/>
      <c r="D20" s="18"/>
      <c r="E20" s="26"/>
      <c r="F20" s="18"/>
      <c r="G20" s="27"/>
      <c r="H20" s="18"/>
      <c r="I20" s="19"/>
      <c r="J20"/>
      <c r="S20"/>
      <c r="AB20"/>
      <c r="AK20"/>
    </row>
    <row r="21" spans="7:37" ht="15">
      <c r="G21" s="27"/>
      <c r="J21"/>
      <c r="S21"/>
      <c r="AB21"/>
      <c r="AK21"/>
    </row>
    <row r="22" spans="2:37" ht="15">
      <c r="B22" s="4" t="s">
        <v>17</v>
      </c>
      <c r="G22" s="27"/>
      <c r="J22"/>
      <c r="S22"/>
      <c r="AB22"/>
      <c r="AK22"/>
    </row>
    <row r="23" spans="2:37" ht="15">
      <c r="B23" s="5" t="s">
        <v>2</v>
      </c>
      <c r="J23"/>
      <c r="S23"/>
      <c r="AB23"/>
      <c r="AK23"/>
    </row>
    <row r="24" spans="2:37" ht="15">
      <c r="B24" s="6" t="s">
        <v>18</v>
      </c>
      <c r="C24" s="6" t="s">
        <v>4</v>
      </c>
      <c r="D24" s="6" t="s">
        <v>8</v>
      </c>
      <c r="E24" s="6" t="s">
        <v>5</v>
      </c>
      <c r="F24" s="6" t="s">
        <v>8</v>
      </c>
      <c r="G24" s="6" t="s">
        <v>6</v>
      </c>
      <c r="H24" s="6" t="s">
        <v>8</v>
      </c>
      <c r="I24" s="7" t="s">
        <v>7</v>
      </c>
      <c r="J24"/>
      <c r="S24"/>
      <c r="AB24"/>
      <c r="AK24"/>
    </row>
    <row r="25" spans="2:37" ht="15">
      <c r="B25" s="28" t="s">
        <v>19</v>
      </c>
      <c r="C25" s="29">
        <v>187954758</v>
      </c>
      <c r="D25" s="30">
        <f>+C25/C$40*100</f>
        <v>0.789758904918932</v>
      </c>
      <c r="E25" s="29">
        <v>270330229</v>
      </c>
      <c r="F25" s="30">
        <f>+E25/E$40*100</f>
        <v>0.8665572972740865</v>
      </c>
      <c r="G25" s="29">
        <v>247152523</v>
      </c>
      <c r="H25" s="30">
        <f>+G25/G$40*100</f>
        <v>0.8730632778025268</v>
      </c>
      <c r="I25" s="31">
        <f>+G25/E25*100</f>
        <v>91.42615086528114</v>
      </c>
      <c r="J25"/>
      <c r="S25"/>
      <c r="AB25"/>
      <c r="AK25"/>
    </row>
    <row r="26" spans="2:37" ht="15">
      <c r="B26" s="28" t="s">
        <v>20</v>
      </c>
      <c r="C26" s="29">
        <v>57203293</v>
      </c>
      <c r="D26" s="30">
        <f aca="true" t="shared" si="2" ref="D26:F40">+C26/C$40*100</f>
        <v>0.24036002343413307</v>
      </c>
      <c r="E26" s="29">
        <v>143218574</v>
      </c>
      <c r="F26" s="30">
        <f t="shared" si="2"/>
        <v>0.4590944226399806</v>
      </c>
      <c r="G26" s="29">
        <v>92041999</v>
      </c>
      <c r="H26" s="30">
        <f aca="true" t="shared" si="3" ref="H26:H40">+G26/G$40*100</f>
        <v>0.3251372406278729</v>
      </c>
      <c r="I26" s="31">
        <f aca="true" t="shared" si="4" ref="I26:I40">+G26/E26*100</f>
        <v>64.26680313127542</v>
      </c>
      <c r="J26"/>
      <c r="S26"/>
      <c r="AB26"/>
      <c r="AK26"/>
    </row>
    <row r="27" spans="2:37" ht="15">
      <c r="B27" s="28" t="s">
        <v>21</v>
      </c>
      <c r="C27" s="29">
        <v>99374213</v>
      </c>
      <c r="D27" s="30">
        <f t="shared" si="2"/>
        <v>0.4175561740025794</v>
      </c>
      <c r="E27" s="29">
        <v>109083795</v>
      </c>
      <c r="F27" s="30">
        <f t="shared" si="2"/>
        <v>0.3496736525592205</v>
      </c>
      <c r="G27" s="29">
        <v>107406414</v>
      </c>
      <c r="H27" s="30">
        <f t="shared" si="3"/>
        <v>0.3794118495155123</v>
      </c>
      <c r="I27" s="31">
        <f t="shared" si="4"/>
        <v>98.46230047276958</v>
      </c>
      <c r="J27"/>
      <c r="S27"/>
      <c r="AB27"/>
      <c r="AK27"/>
    </row>
    <row r="28" spans="2:37" ht="15">
      <c r="B28" s="28" t="s">
        <v>22</v>
      </c>
      <c r="C28" s="29">
        <v>15270327</v>
      </c>
      <c r="D28" s="30">
        <f t="shared" si="2"/>
        <v>0.06416372140615881</v>
      </c>
      <c r="E28" s="29">
        <v>17514922</v>
      </c>
      <c r="F28" s="30">
        <f t="shared" si="2"/>
        <v>0.05614497322934032</v>
      </c>
      <c r="G28" s="29">
        <v>16067519</v>
      </c>
      <c r="H28" s="30">
        <f t="shared" si="3"/>
        <v>0.05675831520560434</v>
      </c>
      <c r="I28" s="31">
        <f t="shared" si="4"/>
        <v>91.7361721622283</v>
      </c>
      <c r="J28"/>
      <c r="S28"/>
      <c r="AB28"/>
      <c r="AK28"/>
    </row>
    <row r="29" spans="2:37" ht="15">
      <c r="B29" s="28" t="s">
        <v>23</v>
      </c>
      <c r="C29" s="29">
        <v>49010607</v>
      </c>
      <c r="D29" s="30">
        <f t="shared" si="2"/>
        <v>0.20593553324003716</v>
      </c>
      <c r="E29" s="29">
        <v>227232239</v>
      </c>
      <c r="F29" s="30">
        <f t="shared" si="2"/>
        <v>0.7284044984898055</v>
      </c>
      <c r="G29" s="29">
        <v>195170289</v>
      </c>
      <c r="H29" s="30">
        <f t="shared" si="3"/>
        <v>0.6894366692101559</v>
      </c>
      <c r="I29" s="31">
        <f t="shared" si="4"/>
        <v>85.89022836675917</v>
      </c>
      <c r="J29"/>
      <c r="S29"/>
      <c r="AB29"/>
      <c r="AK29"/>
    </row>
    <row r="30" spans="2:37" ht="15">
      <c r="B30" s="28" t="s">
        <v>24</v>
      </c>
      <c r="C30" s="29">
        <v>171549105</v>
      </c>
      <c r="D30" s="30">
        <f t="shared" si="2"/>
        <v>0.7208247066808645</v>
      </c>
      <c r="E30" s="29">
        <v>228545013</v>
      </c>
      <c r="F30" s="30">
        <f t="shared" si="2"/>
        <v>0.7326126623106992</v>
      </c>
      <c r="G30" s="29">
        <v>197623778</v>
      </c>
      <c r="H30" s="30">
        <f t="shared" si="3"/>
        <v>0.698103589225342</v>
      </c>
      <c r="I30" s="31">
        <f t="shared" si="4"/>
        <v>86.47039609654489</v>
      </c>
      <c r="J30"/>
      <c r="S30"/>
      <c r="AB30"/>
      <c r="AK30"/>
    </row>
    <row r="31" spans="2:37" ht="15">
      <c r="B31" s="28" t="s">
        <v>25</v>
      </c>
      <c r="C31" s="29">
        <v>541054291</v>
      </c>
      <c r="D31" s="30">
        <f t="shared" si="2"/>
        <v>2.273432441448751</v>
      </c>
      <c r="E31" s="29">
        <v>1006889308</v>
      </c>
      <c r="F31" s="30">
        <f t="shared" si="2"/>
        <v>3.2276348842757625</v>
      </c>
      <c r="G31" s="29">
        <v>739043046</v>
      </c>
      <c r="H31" s="30">
        <f t="shared" si="3"/>
        <v>2.6106605603128865</v>
      </c>
      <c r="I31" s="31">
        <f t="shared" si="4"/>
        <v>73.39863877072771</v>
      </c>
      <c r="J31"/>
      <c r="S31"/>
      <c r="AB31"/>
      <c r="AK31"/>
    </row>
    <row r="32" spans="2:37" ht="15">
      <c r="B32" s="28" t="s">
        <v>26</v>
      </c>
      <c r="C32" s="29">
        <v>40115237</v>
      </c>
      <c r="D32" s="30">
        <f t="shared" si="2"/>
        <v>0.16855846577548955</v>
      </c>
      <c r="E32" s="29">
        <v>283641054</v>
      </c>
      <c r="F32" s="30">
        <f t="shared" si="2"/>
        <v>0.9092258237616971</v>
      </c>
      <c r="G32" s="29">
        <v>277436427</v>
      </c>
      <c r="H32" s="30">
        <f t="shared" si="3"/>
        <v>0.9800407999008833</v>
      </c>
      <c r="I32" s="31">
        <f t="shared" si="4"/>
        <v>97.81250742355513</v>
      </c>
      <c r="J32"/>
      <c r="S32"/>
      <c r="AB32"/>
      <c r="AK32"/>
    </row>
    <row r="33" spans="2:37" ht="15">
      <c r="B33" s="28" t="s">
        <v>27</v>
      </c>
      <c r="C33" s="29">
        <v>192451116</v>
      </c>
      <c r="D33" s="30">
        <f t="shared" si="2"/>
        <v>0.8086519556083085</v>
      </c>
      <c r="E33" s="29">
        <v>213200429</v>
      </c>
      <c r="F33" s="30">
        <f t="shared" si="2"/>
        <v>0.6834248179174803</v>
      </c>
      <c r="G33" s="29">
        <v>177042740</v>
      </c>
      <c r="H33" s="30">
        <f t="shared" si="3"/>
        <v>0.6254013231155262</v>
      </c>
      <c r="I33" s="31">
        <f t="shared" si="4"/>
        <v>83.04051770927721</v>
      </c>
      <c r="J33"/>
      <c r="S33"/>
      <c r="AB33"/>
      <c r="AK33"/>
    </row>
    <row r="34" spans="2:37" ht="15">
      <c r="B34" s="28" t="s">
        <v>28</v>
      </c>
      <c r="C34" s="29">
        <v>621638981</v>
      </c>
      <c r="D34" s="30">
        <f t="shared" si="2"/>
        <v>2.6120377377702817</v>
      </c>
      <c r="E34" s="29">
        <v>1753814054</v>
      </c>
      <c r="F34" s="30">
        <f t="shared" si="2"/>
        <v>5.62194014401382</v>
      </c>
      <c r="G34" s="29">
        <v>1182698206</v>
      </c>
      <c r="H34" s="30">
        <f t="shared" si="3"/>
        <v>4.177867010410928</v>
      </c>
      <c r="I34" s="31">
        <f t="shared" si="4"/>
        <v>67.43578107967426</v>
      </c>
      <c r="J34"/>
      <c r="S34"/>
      <c r="AB34"/>
      <c r="AK34"/>
    </row>
    <row r="35" spans="2:37" ht="15">
      <c r="B35" s="28" t="s">
        <v>29</v>
      </c>
      <c r="C35" s="29">
        <v>370438048</v>
      </c>
      <c r="D35" s="30">
        <f t="shared" si="2"/>
        <v>1.5565274869433567</v>
      </c>
      <c r="E35" s="29">
        <v>585534841</v>
      </c>
      <c r="F35" s="30">
        <f t="shared" si="2"/>
        <v>1.876961711436171</v>
      </c>
      <c r="G35" s="29">
        <v>583345244</v>
      </c>
      <c r="H35" s="30">
        <f t="shared" si="3"/>
        <v>2.060659970754799</v>
      </c>
      <c r="I35" s="31">
        <f t="shared" si="4"/>
        <v>99.62605179970836</v>
      </c>
      <c r="J35"/>
      <c r="S35"/>
      <c r="AB35"/>
      <c r="AK35"/>
    </row>
    <row r="36" spans="2:37" ht="15">
      <c r="B36" s="28" t="s">
        <v>30</v>
      </c>
      <c r="C36" s="29">
        <v>3732093892</v>
      </c>
      <c r="D36" s="30">
        <f t="shared" si="2"/>
        <v>15.681722647322156</v>
      </c>
      <c r="E36" s="29">
        <v>4941373722</v>
      </c>
      <c r="F36" s="30">
        <f t="shared" si="2"/>
        <v>15.839824769865132</v>
      </c>
      <c r="G36" s="29">
        <v>4541970274</v>
      </c>
      <c r="H36" s="30">
        <f t="shared" si="3"/>
        <v>16.04445468315159</v>
      </c>
      <c r="I36" s="31">
        <f t="shared" si="4"/>
        <v>91.91715764744175</v>
      </c>
      <c r="J36"/>
      <c r="S36"/>
      <c r="AB36"/>
      <c r="AK36"/>
    </row>
    <row r="37" spans="2:37" ht="15">
      <c r="B37" s="28" t="s">
        <v>31</v>
      </c>
      <c r="C37" s="29">
        <v>140716208</v>
      </c>
      <c r="D37" s="30">
        <f t="shared" si="2"/>
        <v>0.5912693007453669</v>
      </c>
      <c r="E37" s="29">
        <v>447680463</v>
      </c>
      <c r="F37" s="30">
        <f t="shared" si="2"/>
        <v>1.435062491881704</v>
      </c>
      <c r="G37" s="29">
        <v>380702698</v>
      </c>
      <c r="H37" s="30">
        <f t="shared" si="3"/>
        <v>1.3448276446854053</v>
      </c>
      <c r="I37" s="31">
        <f t="shared" si="4"/>
        <v>85.03893501378906</v>
      </c>
      <c r="J37"/>
      <c r="S37"/>
      <c r="AB37"/>
      <c r="AK37"/>
    </row>
    <row r="38" spans="2:37" ht="15">
      <c r="B38" s="28" t="s">
        <v>32</v>
      </c>
      <c r="C38" s="29">
        <v>14559457368</v>
      </c>
      <c r="D38" s="30">
        <f t="shared" si="2"/>
        <v>61.176749285408114</v>
      </c>
      <c r="E38" s="29">
        <v>18182146200</v>
      </c>
      <c r="F38" s="30">
        <f t="shared" si="2"/>
        <v>58.28379433553582</v>
      </c>
      <c r="G38" s="29">
        <v>16873855369</v>
      </c>
      <c r="H38" s="30">
        <f t="shared" si="3"/>
        <v>59.60668860995162</v>
      </c>
      <c r="I38" s="31">
        <f t="shared" si="4"/>
        <v>92.80453024296989</v>
      </c>
      <c r="J38"/>
      <c r="S38"/>
      <c r="AB38"/>
      <c r="AK38"/>
    </row>
    <row r="39" spans="2:37" ht="15">
      <c r="B39" s="28" t="s">
        <v>33</v>
      </c>
      <c r="C39" s="29">
        <v>3020677141</v>
      </c>
      <c r="D39" s="30">
        <f t="shared" si="2"/>
        <v>12.692451611093613</v>
      </c>
      <c r="E39" s="29">
        <v>2785681436</v>
      </c>
      <c r="F39" s="30">
        <f t="shared" si="2"/>
        <v>8.929643514809275</v>
      </c>
      <c r="G39" s="29">
        <v>2697104402</v>
      </c>
      <c r="H39" s="30">
        <f t="shared" si="3"/>
        <v>9.527488456129351</v>
      </c>
      <c r="I39" s="31">
        <f t="shared" si="4"/>
        <v>96.82027410401999</v>
      </c>
      <c r="J39"/>
      <c r="S39"/>
      <c r="AB39"/>
      <c r="AK39"/>
    </row>
    <row r="40" spans="2:37" ht="15">
      <c r="B40" s="32" t="s">
        <v>9</v>
      </c>
      <c r="C40" s="23">
        <v>23799004586</v>
      </c>
      <c r="D40" s="24">
        <f t="shared" si="2"/>
        <v>100</v>
      </c>
      <c r="E40" s="23">
        <v>31195886279</v>
      </c>
      <c r="F40" s="24">
        <f t="shared" si="2"/>
        <v>100</v>
      </c>
      <c r="G40" s="23">
        <v>28308660928</v>
      </c>
      <c r="H40" s="24">
        <f t="shared" si="3"/>
        <v>100</v>
      </c>
      <c r="I40" s="25">
        <f t="shared" si="4"/>
        <v>90.74485230142803</v>
      </c>
      <c r="J40"/>
      <c r="S40"/>
      <c r="AB40"/>
      <c r="AK40"/>
    </row>
    <row r="41" spans="10:37" ht="15">
      <c r="J41"/>
      <c r="S41"/>
      <c r="AB41"/>
      <c r="AK41"/>
    </row>
    <row r="42" spans="10:37" ht="15">
      <c r="J42"/>
      <c r="S42"/>
      <c r="AB42"/>
      <c r="AK42"/>
    </row>
    <row r="43" spans="2:37" ht="15">
      <c r="B43" s="4" t="s">
        <v>34</v>
      </c>
      <c r="J43"/>
      <c r="S43"/>
      <c r="AB43"/>
      <c r="AK43"/>
    </row>
    <row r="44" spans="2:37" ht="15">
      <c r="B44" s="5" t="s">
        <v>2</v>
      </c>
      <c r="J44"/>
      <c r="S44"/>
      <c r="AB44"/>
      <c r="AK44"/>
    </row>
    <row r="45" spans="2:37" ht="15">
      <c r="B45" s="6" t="s">
        <v>35</v>
      </c>
      <c r="C45" s="6" t="s">
        <v>4</v>
      </c>
      <c r="D45" s="6" t="s">
        <v>8</v>
      </c>
      <c r="E45" s="6" t="s">
        <v>5</v>
      </c>
      <c r="F45" s="6" t="s">
        <v>8</v>
      </c>
      <c r="G45" s="6" t="s">
        <v>6</v>
      </c>
      <c r="H45" s="6" t="s">
        <v>8</v>
      </c>
      <c r="I45" s="7" t="s">
        <v>7</v>
      </c>
      <c r="J45"/>
      <c r="S45"/>
      <c r="AB45"/>
      <c r="AK45"/>
    </row>
    <row r="46" spans="2:37" ht="15">
      <c r="B46" s="33" t="s">
        <v>36</v>
      </c>
      <c r="C46" s="22">
        <v>3330516974</v>
      </c>
      <c r="D46" s="30">
        <f>+C46/C$48*100</f>
        <v>13.994354099831593</v>
      </c>
      <c r="E46" s="22">
        <v>4273248536</v>
      </c>
      <c r="F46" s="30">
        <f>+E46/E$48*100</f>
        <v>13.698115507225081</v>
      </c>
      <c r="G46" s="22">
        <v>3621913512</v>
      </c>
      <c r="H46" s="30">
        <f>+G46/G$48*100</f>
        <v>12.794365375359659</v>
      </c>
      <c r="I46" s="31">
        <f aca="true" t="shared" si="5" ref="I46:I48">+G46/E46*100</f>
        <v>84.75784830877902</v>
      </c>
      <c r="J46"/>
      <c r="S46"/>
      <c r="AB46"/>
      <c r="AK46"/>
    </row>
    <row r="47" spans="2:37" ht="15">
      <c r="B47" s="33" t="s">
        <v>37</v>
      </c>
      <c r="C47" s="22">
        <v>20468487612</v>
      </c>
      <c r="D47" s="30">
        <f aca="true" t="shared" si="6" ref="D47:F48">+C47/C$48*100</f>
        <v>86.0056459001684</v>
      </c>
      <c r="E47" s="22">
        <v>26922637743</v>
      </c>
      <c r="F47" s="30">
        <f t="shared" si="6"/>
        <v>86.30188449277492</v>
      </c>
      <c r="G47" s="22">
        <v>24686747416</v>
      </c>
      <c r="H47" s="30">
        <f aca="true" t="shared" si="7" ref="H47:H48">+G47/G$48*100</f>
        <v>87.20563462464034</v>
      </c>
      <c r="I47" s="31">
        <f t="shared" si="5"/>
        <v>91.6951290273133</v>
      </c>
      <c r="J47"/>
      <c r="S47"/>
      <c r="AB47"/>
      <c r="AK47"/>
    </row>
    <row r="48" spans="2:37" ht="15">
      <c r="B48" s="14" t="s">
        <v>9</v>
      </c>
      <c r="C48" s="23">
        <v>23799004586</v>
      </c>
      <c r="D48" s="24">
        <f t="shared" si="6"/>
        <v>100</v>
      </c>
      <c r="E48" s="23">
        <v>31195886279</v>
      </c>
      <c r="F48" s="24">
        <f t="shared" si="6"/>
        <v>100</v>
      </c>
      <c r="G48" s="23">
        <v>28308660928</v>
      </c>
      <c r="H48" s="24">
        <f t="shared" si="7"/>
        <v>100</v>
      </c>
      <c r="I48" s="25">
        <f t="shared" si="5"/>
        <v>90.74485230142803</v>
      </c>
      <c r="J48"/>
      <c r="S48"/>
      <c r="AB48"/>
      <c r="AK48"/>
    </row>
    <row r="49" spans="8:37" ht="15">
      <c r="H49" s="30"/>
      <c r="J49"/>
      <c r="S49"/>
      <c r="AB49"/>
      <c r="AK49"/>
    </row>
    <row r="50" spans="10:37" ht="15">
      <c r="J50"/>
      <c r="S50"/>
      <c r="AB50"/>
      <c r="AK50"/>
    </row>
    <row r="51" spans="2:37" ht="15">
      <c r="B51" s="4" t="s">
        <v>38</v>
      </c>
      <c r="J51"/>
      <c r="S51"/>
      <c r="AB51"/>
      <c r="AK51"/>
    </row>
    <row r="52" spans="2:37" ht="15">
      <c r="B52" s="5" t="s">
        <v>2</v>
      </c>
      <c r="J52"/>
      <c r="S52"/>
      <c r="AB52"/>
      <c r="AK52"/>
    </row>
    <row r="53" spans="2:37" ht="15">
      <c r="B53" s="6" t="s">
        <v>37</v>
      </c>
      <c r="C53" s="6" t="s">
        <v>4</v>
      </c>
      <c r="D53" s="6" t="s">
        <v>8</v>
      </c>
      <c r="E53" s="6" t="s">
        <v>5</v>
      </c>
      <c r="F53" s="6" t="s">
        <v>8</v>
      </c>
      <c r="G53" s="6" t="s">
        <v>6</v>
      </c>
      <c r="H53" s="6" t="s">
        <v>8</v>
      </c>
      <c r="I53" s="7" t="s">
        <v>7</v>
      </c>
      <c r="J53"/>
      <c r="S53"/>
      <c r="AB53"/>
      <c r="AK53"/>
    </row>
    <row r="54" spans="2:37" ht="15">
      <c r="B54" t="s">
        <v>39</v>
      </c>
      <c r="C54" s="22">
        <v>1392842599</v>
      </c>
      <c r="D54" s="35">
        <f aca="true" t="shared" si="8" ref="D54:D59">+C54/C$95*100</f>
        <v>6.804814431836294</v>
      </c>
      <c r="E54" s="22">
        <v>1979586500</v>
      </c>
      <c r="F54" s="35">
        <f aca="true" t="shared" si="9" ref="F54:F59">+E54/E$95*100</f>
        <v>7.352869800117193</v>
      </c>
      <c r="G54" s="22">
        <v>1823516297</v>
      </c>
      <c r="H54" s="35">
        <f aca="true" t="shared" si="10" ref="H54:H59">+G54/G$95*100</f>
        <v>7.386620303888801</v>
      </c>
      <c r="I54" s="31">
        <f aca="true" t="shared" si="11" ref="I54:I59">+G54/E54*100</f>
        <v>92.11602003751793</v>
      </c>
      <c r="J54"/>
      <c r="S54"/>
      <c r="AB54"/>
      <c r="AK54"/>
    </row>
    <row r="55" spans="2:37" ht="15">
      <c r="B55" t="s">
        <v>40</v>
      </c>
      <c r="C55" s="22">
        <v>1105727302</v>
      </c>
      <c r="D55" s="35">
        <f t="shared" si="8"/>
        <v>5.402095762814193</v>
      </c>
      <c r="E55" s="22">
        <v>1741537678</v>
      </c>
      <c r="F55" s="35">
        <f t="shared" si="9"/>
        <v>6.468674037902572</v>
      </c>
      <c r="G55" s="22">
        <v>1619507862</v>
      </c>
      <c r="H55" s="35">
        <f t="shared" si="10"/>
        <v>6.560231830906825</v>
      </c>
      <c r="I55" s="31">
        <f t="shared" si="11"/>
        <v>92.99298444463514</v>
      </c>
      <c r="J55"/>
      <c r="S55"/>
      <c r="AB55"/>
      <c r="AK55"/>
    </row>
    <row r="56" spans="2:37" ht="15">
      <c r="B56" t="s">
        <v>41</v>
      </c>
      <c r="C56" s="22">
        <v>33975258</v>
      </c>
      <c r="D56" s="35">
        <f t="shared" si="8"/>
        <v>0.16598812107681774</v>
      </c>
      <c r="E56" s="22">
        <v>39166592</v>
      </c>
      <c r="F56" s="35">
        <f t="shared" si="9"/>
        <v>0.1454782862432693</v>
      </c>
      <c r="G56" s="22">
        <v>38596569</v>
      </c>
      <c r="H56" s="35">
        <f t="shared" si="10"/>
        <v>0.15634529875322803</v>
      </c>
      <c r="I56" s="31">
        <f t="shared" si="11"/>
        <v>98.54461935314667</v>
      </c>
      <c r="J56"/>
      <c r="S56"/>
      <c r="AB56"/>
      <c r="AK56"/>
    </row>
    <row r="57" spans="2:37" ht="15">
      <c r="B57" t="s">
        <v>42</v>
      </c>
      <c r="C57" s="22">
        <v>86290993</v>
      </c>
      <c r="D57" s="35">
        <f t="shared" si="8"/>
        <v>0.4215797211583451</v>
      </c>
      <c r="E57" s="22">
        <v>99947209</v>
      </c>
      <c r="F57" s="35">
        <f t="shared" si="9"/>
        <v>0.37123854636415293</v>
      </c>
      <c r="G57" s="22">
        <v>97039254</v>
      </c>
      <c r="H57" s="35">
        <f t="shared" si="10"/>
        <v>0.3930823788358073</v>
      </c>
      <c r="I57" s="31">
        <f t="shared" si="11"/>
        <v>97.09050905063292</v>
      </c>
      <c r="J57"/>
      <c r="S57"/>
      <c r="AB57"/>
      <c r="AK57"/>
    </row>
    <row r="58" spans="2:37" ht="15">
      <c r="B58" t="s">
        <v>43</v>
      </c>
      <c r="C58" s="22">
        <v>29974826</v>
      </c>
      <c r="D58" s="35">
        <f t="shared" si="8"/>
        <v>0.14644377527153862</v>
      </c>
      <c r="E58" s="22">
        <v>36690449</v>
      </c>
      <c r="F58" s="35">
        <f t="shared" si="9"/>
        <v>0.13628103364255115</v>
      </c>
      <c r="G58" s="22">
        <v>35866251</v>
      </c>
      <c r="H58" s="35">
        <f t="shared" si="10"/>
        <v>0.14528544565070703</v>
      </c>
      <c r="I58" s="31">
        <f t="shared" si="11"/>
        <v>97.75364427946901</v>
      </c>
      <c r="J58"/>
      <c r="S58"/>
      <c r="AB58"/>
      <c r="AK58"/>
    </row>
    <row r="59" spans="2:37" ht="15">
      <c r="B59" t="s">
        <v>44</v>
      </c>
      <c r="C59" s="22">
        <v>28015013</v>
      </c>
      <c r="D59" s="35">
        <f t="shared" si="8"/>
        <v>0.1368689936015386</v>
      </c>
      <c r="E59" s="22">
        <v>45545864</v>
      </c>
      <c r="F59" s="35">
        <f t="shared" si="9"/>
        <v>0.16917311161994933</v>
      </c>
      <c r="G59" s="22">
        <v>44229945</v>
      </c>
      <c r="H59" s="35">
        <f t="shared" si="10"/>
        <v>0.17916473261817245</v>
      </c>
      <c r="I59" s="31">
        <f t="shared" si="11"/>
        <v>97.1107826607483</v>
      </c>
      <c r="J59"/>
      <c r="S59"/>
      <c r="AB59"/>
      <c r="AK59"/>
    </row>
    <row r="60" spans="10:37" ht="15">
      <c r="J60"/>
      <c r="S60"/>
      <c r="AB60"/>
      <c r="AK60"/>
    </row>
    <row r="61" spans="10:37" ht="15">
      <c r="J61"/>
      <c r="S61"/>
      <c r="AB61"/>
      <c r="AK61"/>
    </row>
    <row r="62" spans="10:37" ht="15">
      <c r="J62"/>
      <c r="S62"/>
      <c r="AB62"/>
      <c r="AK62"/>
    </row>
    <row r="63" spans="2:37" ht="15">
      <c r="B63" t="s">
        <v>45</v>
      </c>
      <c r="C63" s="22">
        <v>10742647</v>
      </c>
      <c r="D63" s="35">
        <f aca="true" t="shared" si="12" ref="D63:D77">+C63/C$95*100</f>
        <v>0.05248383370397107</v>
      </c>
      <c r="E63" s="22">
        <v>12488474</v>
      </c>
      <c r="F63" s="35">
        <f aca="true" t="shared" si="13" ref="F63:F77">+E63/E$95*100</f>
        <v>0.046386517246985046</v>
      </c>
      <c r="G63" s="22">
        <v>11083881</v>
      </c>
      <c r="H63" s="35">
        <f aca="true" t="shared" si="14" ref="H63:H77">+G63/G$95*100</f>
        <v>0.044898101856935206</v>
      </c>
      <c r="I63" s="31">
        <f aca="true" t="shared" si="15" ref="I63:I77">+G63/E63*100</f>
        <v>88.75288526044095</v>
      </c>
      <c r="J63"/>
      <c r="S63"/>
      <c r="AB63"/>
      <c r="AK63"/>
    </row>
    <row r="64" spans="2:37" ht="15">
      <c r="B64" t="s">
        <v>46</v>
      </c>
      <c r="C64" s="22">
        <v>140641907</v>
      </c>
      <c r="D64" s="35">
        <f t="shared" si="12"/>
        <v>0.6871143079352198</v>
      </c>
      <c r="E64" s="22">
        <v>167174553</v>
      </c>
      <c r="F64" s="35">
        <f t="shared" si="13"/>
        <v>0.6209441830916664</v>
      </c>
      <c r="G64" s="22">
        <v>148506768</v>
      </c>
      <c r="H64" s="35">
        <f t="shared" si="14"/>
        <v>0.6015647403746256</v>
      </c>
      <c r="I64" s="31">
        <f t="shared" si="15"/>
        <v>88.83335731126495</v>
      </c>
      <c r="J64"/>
      <c r="S64"/>
      <c r="AB64"/>
      <c r="AK64"/>
    </row>
    <row r="65" spans="2:37" ht="15">
      <c r="B65" t="s">
        <v>47</v>
      </c>
      <c r="C65" s="22">
        <v>40115237</v>
      </c>
      <c r="D65" s="35">
        <f t="shared" si="12"/>
        <v>0.19598534957942743</v>
      </c>
      <c r="E65" s="22">
        <v>283641054</v>
      </c>
      <c r="F65" s="35">
        <f t="shared" si="13"/>
        <v>1.053541100644003</v>
      </c>
      <c r="G65" s="22">
        <v>277436427</v>
      </c>
      <c r="H65" s="35">
        <f t="shared" si="14"/>
        <v>1.1238273812458082</v>
      </c>
      <c r="I65" s="31">
        <f t="shared" si="15"/>
        <v>97.81250742355513</v>
      </c>
      <c r="J65"/>
      <c r="S65"/>
      <c r="AB65"/>
      <c r="AK65"/>
    </row>
    <row r="66" spans="2:37" ht="15">
      <c r="B66" t="s">
        <v>48</v>
      </c>
      <c r="C66" s="22">
        <v>15546165</v>
      </c>
      <c r="D66" s="35">
        <f t="shared" si="12"/>
        <v>0.0759517033925154</v>
      </c>
      <c r="E66" s="22">
        <v>19808459</v>
      </c>
      <c r="F66" s="35">
        <f t="shared" si="13"/>
        <v>0.07357547647852701</v>
      </c>
      <c r="G66" s="22">
        <v>18018811</v>
      </c>
      <c r="H66" s="35">
        <f t="shared" si="14"/>
        <v>0.07298981391255144</v>
      </c>
      <c r="I66" s="31">
        <f t="shared" si="15"/>
        <v>90.96523359035652</v>
      </c>
      <c r="J66"/>
      <c r="S66"/>
      <c r="AB66"/>
      <c r="AK66"/>
    </row>
    <row r="67" spans="2:37" ht="15">
      <c r="B67" t="s">
        <v>49</v>
      </c>
      <c r="C67" s="22">
        <v>1113044351</v>
      </c>
      <c r="D67" s="35">
        <f t="shared" si="12"/>
        <v>5.437843636026429</v>
      </c>
      <c r="E67" s="22">
        <v>1082076716</v>
      </c>
      <c r="F67" s="35">
        <f t="shared" si="13"/>
        <v>4.019207650934368</v>
      </c>
      <c r="G67" s="22">
        <v>1066898735</v>
      </c>
      <c r="H67" s="35">
        <f t="shared" si="14"/>
        <v>4.3217468750400085</v>
      </c>
      <c r="I67" s="31">
        <f t="shared" si="15"/>
        <v>98.59732856501091</v>
      </c>
      <c r="J67"/>
      <c r="S67"/>
      <c r="AB67"/>
      <c r="AK67"/>
    </row>
    <row r="68" spans="2:37" ht="15">
      <c r="B68" t="s">
        <v>50</v>
      </c>
      <c r="C68" s="22">
        <v>461572</v>
      </c>
      <c r="D68" s="35">
        <f t="shared" si="12"/>
        <v>0.002255037151496213</v>
      </c>
      <c r="E68" s="22">
        <v>557254</v>
      </c>
      <c r="F68" s="35">
        <f t="shared" si="13"/>
        <v>0.002069834335400098</v>
      </c>
      <c r="G68" s="22">
        <v>440613</v>
      </c>
      <c r="H68" s="35">
        <f t="shared" si="14"/>
        <v>0.0017848159280571302</v>
      </c>
      <c r="I68" s="31">
        <f t="shared" si="15"/>
        <v>79.06861144110226</v>
      </c>
      <c r="J68"/>
      <c r="S68"/>
      <c r="AB68"/>
      <c r="AK68"/>
    </row>
    <row r="69" spans="2:37" ht="15">
      <c r="B69" t="s">
        <v>51</v>
      </c>
      <c r="C69" s="22">
        <v>247851919</v>
      </c>
      <c r="D69" s="35">
        <f t="shared" si="12"/>
        <v>1.2108951266858259</v>
      </c>
      <c r="E69" s="22">
        <v>420003714</v>
      </c>
      <c r="F69" s="35">
        <f t="shared" si="13"/>
        <v>1.560039242845745</v>
      </c>
      <c r="G69" s="22">
        <v>419633561</v>
      </c>
      <c r="H69" s="35">
        <f t="shared" si="14"/>
        <v>1.6998333313364187</v>
      </c>
      <c r="I69" s="31">
        <f t="shared" si="15"/>
        <v>99.91186911266217</v>
      </c>
      <c r="J69"/>
      <c r="S69"/>
      <c r="AB69"/>
      <c r="AK69"/>
    </row>
    <row r="70" spans="2:37" ht="15">
      <c r="B70" t="s">
        <v>52</v>
      </c>
      <c r="C70" s="22">
        <v>516105672</v>
      </c>
      <c r="D70" s="35">
        <f t="shared" si="12"/>
        <v>2.5214646132302625</v>
      </c>
      <c r="E70" s="22">
        <v>899971172</v>
      </c>
      <c r="F70" s="35">
        <f t="shared" si="13"/>
        <v>3.342804596603824</v>
      </c>
      <c r="G70" s="22">
        <v>665849602</v>
      </c>
      <c r="H70" s="35">
        <f t="shared" si="14"/>
        <v>2.6971945342967656</v>
      </c>
      <c r="I70" s="31">
        <f t="shared" si="15"/>
        <v>73.9856589539737</v>
      </c>
      <c r="J70"/>
      <c r="S70"/>
      <c r="AB70"/>
      <c r="AK70"/>
    </row>
    <row r="71" spans="2:37" ht="15">
      <c r="B71" t="s">
        <v>53</v>
      </c>
      <c r="C71" s="22">
        <v>44999914</v>
      </c>
      <c r="D71" s="35">
        <f t="shared" si="12"/>
        <v>0.21984972633551114</v>
      </c>
      <c r="E71" s="22">
        <v>51372504</v>
      </c>
      <c r="F71" s="35">
        <f t="shared" si="13"/>
        <v>0.19081527036984727</v>
      </c>
      <c r="G71" s="22">
        <v>51204986</v>
      </c>
      <c r="H71" s="35">
        <f t="shared" si="14"/>
        <v>0.207418924563602</v>
      </c>
      <c r="I71" s="31">
        <f t="shared" si="15"/>
        <v>99.67391505775151</v>
      </c>
      <c r="J71"/>
      <c r="S71"/>
      <c r="AB71"/>
      <c r="AK71"/>
    </row>
    <row r="72" spans="2:37" ht="15">
      <c r="B72" t="s">
        <v>54</v>
      </c>
      <c r="C72" s="22">
        <v>209077312</v>
      </c>
      <c r="D72" s="35">
        <f t="shared" si="12"/>
        <v>1.0214595038151468</v>
      </c>
      <c r="E72" s="22">
        <v>984101479</v>
      </c>
      <c r="F72" s="35">
        <f t="shared" si="13"/>
        <v>3.6552936914804</v>
      </c>
      <c r="G72" s="22">
        <v>807129763</v>
      </c>
      <c r="H72" s="35">
        <f t="shared" si="14"/>
        <v>3.269486050142362</v>
      </c>
      <c r="I72" s="31">
        <f t="shared" si="15"/>
        <v>82.01692409000027</v>
      </c>
      <c r="J72"/>
      <c r="S72"/>
      <c r="AB72"/>
      <c r="AK72"/>
    </row>
    <row r="73" spans="2:37" ht="15">
      <c r="B73" t="s">
        <v>55</v>
      </c>
      <c r="C73" s="22">
        <v>24446981</v>
      </c>
      <c r="D73" s="35">
        <f t="shared" si="12"/>
        <v>0.11943716342612211</v>
      </c>
      <c r="E73" s="22">
        <v>55823181</v>
      </c>
      <c r="F73" s="35">
        <f t="shared" si="13"/>
        <v>0.2073466260359807</v>
      </c>
      <c r="G73" s="22">
        <v>49847691</v>
      </c>
      <c r="H73" s="35">
        <f t="shared" si="14"/>
        <v>0.20192085316064223</v>
      </c>
      <c r="I73" s="31">
        <f t="shared" si="15"/>
        <v>89.29568345451328</v>
      </c>
      <c r="J73"/>
      <c r="S73"/>
      <c r="AB73"/>
      <c r="AK73"/>
    </row>
    <row r="74" spans="2:37" ht="15">
      <c r="B74" t="s">
        <v>56</v>
      </c>
      <c r="C74" s="22">
        <v>14525433</v>
      </c>
      <c r="D74" s="35">
        <f t="shared" si="12"/>
        <v>0.07096485717627822</v>
      </c>
      <c r="E74" s="22">
        <v>20088189</v>
      </c>
      <c r="F74" s="35">
        <f t="shared" si="13"/>
        <v>0.07461449057020059</v>
      </c>
      <c r="G74" s="22">
        <v>17899234</v>
      </c>
      <c r="H74" s="35">
        <f t="shared" si="14"/>
        <v>0.07250543661494722</v>
      </c>
      <c r="I74" s="31">
        <f t="shared" si="15"/>
        <v>89.1032735703552</v>
      </c>
      <c r="J74"/>
      <c r="S74"/>
      <c r="AB74"/>
      <c r="AK74"/>
    </row>
    <row r="75" spans="2:37" ht="15">
      <c r="B75" t="s">
        <v>57</v>
      </c>
      <c r="C75" s="22">
        <v>24410794</v>
      </c>
      <c r="D75" s="35">
        <f t="shared" si="12"/>
        <v>0.11926036970942962</v>
      </c>
      <c r="E75" s="22">
        <v>23430615</v>
      </c>
      <c r="F75" s="35">
        <f t="shared" si="13"/>
        <v>0.08702941823035917</v>
      </c>
      <c r="G75" s="22">
        <v>23044366</v>
      </c>
      <c r="H75" s="35">
        <f t="shared" si="14"/>
        <v>0.09334711297392083</v>
      </c>
      <c r="I75" s="31">
        <f t="shared" si="15"/>
        <v>98.35152000918457</v>
      </c>
      <c r="J75"/>
      <c r="S75"/>
      <c r="AB75"/>
      <c r="AK75"/>
    </row>
    <row r="76" spans="2:37" ht="15">
      <c r="B76" t="s">
        <v>58</v>
      </c>
      <c r="C76" s="22">
        <v>174500447</v>
      </c>
      <c r="D76" s="35">
        <f t="shared" si="12"/>
        <v>0.8525321963587389</v>
      </c>
      <c r="E76" s="22">
        <v>551010351</v>
      </c>
      <c r="F76" s="35">
        <f t="shared" si="13"/>
        <v>2.0466432608122322</v>
      </c>
      <c r="G76" s="22">
        <v>379613219</v>
      </c>
      <c r="H76" s="35">
        <f t="shared" si="14"/>
        <v>1.5377206749965153</v>
      </c>
      <c r="I76" s="31">
        <f t="shared" si="15"/>
        <v>68.89402682019671</v>
      </c>
      <c r="J76"/>
      <c r="S76"/>
      <c r="AB76"/>
      <c r="AK76"/>
    </row>
    <row r="77" spans="2:37" ht="15">
      <c r="B77" t="s">
        <v>59</v>
      </c>
      <c r="C77" s="22">
        <v>396592145</v>
      </c>
      <c r="D77" s="35">
        <f t="shared" si="12"/>
        <v>1.937574248365527</v>
      </c>
      <c r="E77" s="22">
        <v>1086852395</v>
      </c>
      <c r="F77" s="35">
        <f t="shared" si="13"/>
        <v>4.036946176578059</v>
      </c>
      <c r="G77" s="22">
        <v>722023617</v>
      </c>
      <c r="H77" s="35">
        <f t="shared" si="14"/>
        <v>2.924741784865678</v>
      </c>
      <c r="I77" s="31">
        <f t="shared" si="15"/>
        <v>66.43253677515244</v>
      </c>
      <c r="J77"/>
      <c r="S77"/>
      <c r="AB77"/>
      <c r="AK77"/>
    </row>
    <row r="78" spans="4:37" ht="15">
      <c r="D78" s="35"/>
      <c r="F78" s="35"/>
      <c r="H78" s="35"/>
      <c r="I78" s="31"/>
      <c r="J78"/>
      <c r="S78"/>
      <c r="AB78"/>
      <c r="AK78"/>
    </row>
    <row r="79" spans="2:37" ht="15">
      <c r="B79" t="s">
        <v>60</v>
      </c>
      <c r="C79" s="22">
        <v>11981370936</v>
      </c>
      <c r="D79" s="35">
        <f>+C79/C$95*100</f>
        <v>58.53569234385307</v>
      </c>
      <c r="E79" s="22">
        <v>14104990358</v>
      </c>
      <c r="F79" s="35">
        <f>+E79/E$95*100</f>
        <v>52.39081880699954</v>
      </c>
      <c r="G79" s="22">
        <v>13492227380</v>
      </c>
      <c r="H79" s="35">
        <f>+G79/G$95*100</f>
        <v>54.653726360303764</v>
      </c>
      <c r="I79" s="31">
        <f>+G79/E79*100</f>
        <v>95.6557008374525</v>
      </c>
      <c r="J79"/>
      <c r="S79"/>
      <c r="AB79"/>
      <c r="AK79"/>
    </row>
    <row r="80" spans="2:37" ht="15">
      <c r="B80" t="s">
        <v>61</v>
      </c>
      <c r="C80" s="22">
        <v>466883316</v>
      </c>
      <c r="D80" s="35">
        <f>+C80/C$95*100</f>
        <v>2.2809858981778492</v>
      </c>
      <c r="E80" s="22">
        <v>898540161</v>
      </c>
      <c r="F80" s="35">
        <f>+E80/E$95*100</f>
        <v>3.337489326184706</v>
      </c>
      <c r="G80" s="22">
        <v>677951383</v>
      </c>
      <c r="H80" s="35">
        <f>+G80/G$95*100</f>
        <v>2.7462159010895273</v>
      </c>
      <c r="I80" s="31">
        <f>+G80/E80*100</f>
        <v>75.450315125091</v>
      </c>
      <c r="J80"/>
      <c r="S80"/>
      <c r="AB80"/>
      <c r="AK80"/>
    </row>
    <row r="81" spans="4:37" ht="15">
      <c r="D81" s="35"/>
      <c r="F81" s="35"/>
      <c r="H81" s="35"/>
      <c r="I81" s="31"/>
      <c r="J81"/>
      <c r="S81"/>
      <c r="AB81"/>
      <c r="AK81"/>
    </row>
    <row r="82" spans="2:37" ht="15">
      <c r="B82" t="s">
        <v>62</v>
      </c>
      <c r="C82" s="22">
        <v>338846309</v>
      </c>
      <c r="D82" s="35">
        <f>+C82/C$95*100</f>
        <v>1.6554535704990023</v>
      </c>
      <c r="E82" s="22">
        <v>311271178</v>
      </c>
      <c r="F82" s="35">
        <f>+E82/E$95*100</f>
        <v>1.1561689496079628</v>
      </c>
      <c r="G82" s="22">
        <v>294658746</v>
      </c>
      <c r="H82" s="35">
        <f>+G82/G$95*100</f>
        <v>1.1935908000947322</v>
      </c>
      <c r="I82" s="31">
        <f>+G82/E82*100</f>
        <v>94.66303558628869</v>
      </c>
      <c r="J82"/>
      <c r="S82"/>
      <c r="AB82"/>
      <c r="AK82"/>
    </row>
    <row r="83" spans="2:37" ht="15">
      <c r="B83" t="s">
        <v>63</v>
      </c>
      <c r="C83" s="22">
        <v>63327864</v>
      </c>
      <c r="D83" s="35">
        <f>+C83/C$95*100</f>
        <v>0.3093920039449957</v>
      </c>
      <c r="E83" s="22">
        <v>121452408</v>
      </c>
      <c r="F83" s="35">
        <f>+E83/E$95*100</f>
        <v>0.4511163027908665</v>
      </c>
      <c r="G83" s="22">
        <v>86580169</v>
      </c>
      <c r="H83" s="35">
        <f>+G83/G$95*100</f>
        <v>0.3507151733722749</v>
      </c>
      <c r="I83" s="31">
        <f>+G83/E83*100</f>
        <v>71.28732186190989</v>
      </c>
      <c r="J83"/>
      <c r="S83"/>
      <c r="AB83"/>
      <c r="AK83"/>
    </row>
    <row r="84" spans="2:37" ht="15">
      <c r="B84" t="s">
        <v>64</v>
      </c>
      <c r="C84" s="22">
        <v>78521805</v>
      </c>
      <c r="D84" s="35">
        <f>+C84/C$95*100</f>
        <v>0.38362289627087665</v>
      </c>
      <c r="E84" s="22">
        <v>99983751</v>
      </c>
      <c r="F84" s="35">
        <f>+E84/E$95*100</f>
        <v>0.371374276006801</v>
      </c>
      <c r="G84" s="22">
        <v>95969838</v>
      </c>
      <c r="H84" s="35">
        <f>+G84/G$95*100</f>
        <v>0.3887504351334673</v>
      </c>
      <c r="I84" s="31">
        <f>+G84/E84*100</f>
        <v>95.98543467328005</v>
      </c>
      <c r="J84"/>
      <c r="S84"/>
      <c r="AB84"/>
      <c r="AK84"/>
    </row>
    <row r="85" spans="2:37" ht="15">
      <c r="B85" t="s">
        <v>65</v>
      </c>
      <c r="C85" s="22">
        <v>121236499</v>
      </c>
      <c r="D85" s="35">
        <f>+C85/C$95*100</f>
        <v>0.592308045900387</v>
      </c>
      <c r="E85" s="22">
        <v>128554811</v>
      </c>
      <c r="F85" s="35">
        <f>+E85/E$95*100</f>
        <v>0.4774970871248483</v>
      </c>
      <c r="G85" s="22">
        <v>127126076</v>
      </c>
      <c r="H85" s="35">
        <f>+G85/G$95*100</f>
        <v>0.5149567654976164</v>
      </c>
      <c r="I85" s="31">
        <f>+G85/E85*100</f>
        <v>98.88861802301588</v>
      </c>
      <c r="J85"/>
      <c r="S85"/>
      <c r="AB85"/>
      <c r="AK85"/>
    </row>
    <row r="86" spans="2:37" ht="15">
      <c r="B86" t="s">
        <v>66</v>
      </c>
      <c r="C86" s="22">
        <v>109099256</v>
      </c>
      <c r="D86" s="35">
        <f>+C86/C$95*100</f>
        <v>0.533010831420875</v>
      </c>
      <c r="E86" s="22">
        <v>120430805</v>
      </c>
      <c r="F86" s="35">
        <f>+E86/E$95*100</f>
        <v>0.44732171546345795</v>
      </c>
      <c r="G86" s="22">
        <v>117324354</v>
      </c>
      <c r="H86" s="35">
        <f>+G86/G$95*100</f>
        <v>0.47525237741104615</v>
      </c>
      <c r="I86" s="31">
        <f>+G86/E86*100</f>
        <v>97.4205511621383</v>
      </c>
      <c r="J86"/>
      <c r="S86"/>
      <c r="AB86"/>
      <c r="AK86"/>
    </row>
    <row r="87" spans="4:37" ht="15">
      <c r="D87" s="35"/>
      <c r="F87" s="35"/>
      <c r="H87" s="35"/>
      <c r="I87" s="31"/>
      <c r="J87"/>
      <c r="S87"/>
      <c r="AB87"/>
      <c r="AK87"/>
    </row>
    <row r="88" spans="10:37" ht="15">
      <c r="J88"/>
      <c r="S88"/>
      <c r="AB88"/>
      <c r="AK88"/>
    </row>
    <row r="89" spans="2:37" ht="15">
      <c r="B89" t="s">
        <v>67</v>
      </c>
      <c r="C89" s="22">
        <v>116557031</v>
      </c>
      <c r="D89" s="35">
        <f aca="true" t="shared" si="16" ref="D89:D95">+C89/C$95*100</f>
        <v>0.5694462297823434</v>
      </c>
      <c r="E89" s="22">
        <v>155996406</v>
      </c>
      <c r="F89" s="35">
        <f aca="true" t="shared" si="17" ref="F89:F95">+E89/E$95*100</f>
        <v>0.5794246740944236</v>
      </c>
      <c r="G89" s="22">
        <v>154651862</v>
      </c>
      <c r="H89" s="35">
        <f aca="true" t="shared" si="18" ref="H89:H95">+G89/G$95*100</f>
        <v>0.6264570192011885</v>
      </c>
      <c r="I89" s="31">
        <f aca="true" t="shared" si="19" ref="I89:I95">+G89/E89*100</f>
        <v>99.13809296350071</v>
      </c>
      <c r="J89"/>
      <c r="S89"/>
      <c r="AB89"/>
      <c r="AK89"/>
    </row>
    <row r="90" spans="2:37" ht="15">
      <c r="B90" t="s">
        <v>68</v>
      </c>
      <c r="C90" s="22">
        <v>1427609110</v>
      </c>
      <c r="D90" s="35">
        <f t="shared" si="16"/>
        <v>6.974668265978967</v>
      </c>
      <c r="E90" s="22">
        <v>1256327754</v>
      </c>
      <c r="F90" s="35">
        <f t="shared" si="17"/>
        <v>4.666436349932504</v>
      </c>
      <c r="G90" s="22">
        <v>1203941744</v>
      </c>
      <c r="H90" s="35">
        <f t="shared" si="18"/>
        <v>4.876874720319373</v>
      </c>
      <c r="I90" s="31">
        <f t="shared" si="19"/>
        <v>95.83022743601667</v>
      </c>
      <c r="J90"/>
      <c r="S90"/>
      <c r="AB90"/>
      <c r="AK90"/>
    </row>
    <row r="91" spans="2:37" ht="15">
      <c r="B91" t="s">
        <v>69</v>
      </c>
      <c r="C91" s="22">
        <v>12651291</v>
      </c>
      <c r="D91" s="35">
        <f t="shared" si="16"/>
        <v>0.061808626215172656</v>
      </c>
      <c r="E91" s="22">
        <v>14750234</v>
      </c>
      <c r="F91" s="35">
        <f t="shared" si="17"/>
        <v>0.05478747714397012</v>
      </c>
      <c r="G91" s="22">
        <v>13568753</v>
      </c>
      <c r="H91" s="35">
        <f t="shared" si="18"/>
        <v>0.05496371300500205</v>
      </c>
      <c r="I91" s="31">
        <f t="shared" si="19"/>
        <v>91.99008639456162</v>
      </c>
      <c r="J91"/>
      <c r="S91"/>
      <c r="AB91"/>
      <c r="AK91"/>
    </row>
    <row r="92" spans="2:37" ht="15">
      <c r="B92" t="s">
        <v>70</v>
      </c>
      <c r="C92" s="22">
        <v>97461444</v>
      </c>
      <c r="D92" s="35">
        <f t="shared" si="16"/>
        <v>0.4761536164638836</v>
      </c>
      <c r="E92" s="22">
        <v>104047615</v>
      </c>
      <c r="F92" s="35">
        <f t="shared" si="17"/>
        <v>0.38646887423596826</v>
      </c>
      <c r="G92" s="22">
        <v>100087284</v>
      </c>
      <c r="H92" s="35">
        <f t="shared" si="18"/>
        <v>0.40542920585451986</v>
      </c>
      <c r="I92" s="31">
        <f t="shared" si="19"/>
        <v>96.19373207160972</v>
      </c>
      <c r="J92"/>
      <c r="S92"/>
      <c r="AB92"/>
      <c r="AK92"/>
    </row>
    <row r="93" spans="2:37" ht="15">
      <c r="B93" t="s">
        <v>71</v>
      </c>
      <c r="C93" s="22">
        <v>5034263</v>
      </c>
      <c r="D93" s="35">
        <f t="shared" si="16"/>
        <v>0.024595187956381194</v>
      </c>
      <c r="E93" s="22">
        <v>5417861</v>
      </c>
      <c r="F93" s="35">
        <f t="shared" si="17"/>
        <v>0.020123811982013788</v>
      </c>
      <c r="G93" s="22">
        <v>5272375</v>
      </c>
      <c r="H93" s="35">
        <f t="shared" si="18"/>
        <v>0.02135710675511211</v>
      </c>
      <c r="I93" s="31">
        <f t="shared" si="19"/>
        <v>97.31469670410519</v>
      </c>
      <c r="J93"/>
      <c r="S93"/>
      <c r="AB93"/>
      <c r="AK93"/>
    </row>
    <row r="94" spans="3:37" ht="15">
      <c r="C94" s="22"/>
      <c r="D94" s="35"/>
      <c r="E94" s="22"/>
      <c r="F94" s="35"/>
      <c r="G94" s="22"/>
      <c r="H94" s="35"/>
      <c r="I94" s="31"/>
      <c r="J94"/>
      <c r="S94"/>
      <c r="AB94"/>
      <c r="AK94"/>
    </row>
    <row r="95" spans="2:37" ht="15">
      <c r="B95" s="32" t="s">
        <v>72</v>
      </c>
      <c r="C95" s="23">
        <v>20468487612</v>
      </c>
      <c r="D95" s="24">
        <f t="shared" si="16"/>
        <v>100</v>
      </c>
      <c r="E95" s="23">
        <v>26922637743</v>
      </c>
      <c r="F95" s="24">
        <f t="shared" si="17"/>
        <v>100</v>
      </c>
      <c r="G95" s="23">
        <v>24686747416</v>
      </c>
      <c r="H95" s="24">
        <f t="shared" si="18"/>
        <v>100</v>
      </c>
      <c r="I95" s="25">
        <f t="shared" si="19"/>
        <v>91.6951290273133</v>
      </c>
      <c r="J95"/>
      <c r="S95"/>
      <c r="AB95"/>
      <c r="AK95"/>
    </row>
    <row r="96" spans="10:37" ht="15">
      <c r="J96"/>
      <c r="S96"/>
      <c r="AB96"/>
      <c r="AK96"/>
    </row>
    <row r="97" spans="10:37" ht="15">
      <c r="J97"/>
      <c r="S97"/>
      <c r="AB97"/>
      <c r="AK97"/>
    </row>
    <row r="98" spans="2:37" ht="15">
      <c r="B98" s="4" t="s">
        <v>73</v>
      </c>
      <c r="J98"/>
      <c r="S98"/>
      <c r="AB98"/>
      <c r="AK98"/>
    </row>
    <row r="99" spans="2:37" ht="15">
      <c r="B99" s="5" t="s">
        <v>2</v>
      </c>
      <c r="J99"/>
      <c r="S99"/>
      <c r="AB99"/>
      <c r="AK99"/>
    </row>
    <row r="100" spans="2:37" ht="15">
      <c r="B100" s="6" t="s">
        <v>74</v>
      </c>
      <c r="C100" s="6" t="s">
        <v>4</v>
      </c>
      <c r="D100" s="6" t="s">
        <v>8</v>
      </c>
      <c r="E100" s="6" t="s">
        <v>5</v>
      </c>
      <c r="F100" s="6" t="s">
        <v>8</v>
      </c>
      <c r="G100" s="6" t="s">
        <v>6</v>
      </c>
      <c r="H100" s="6" t="s">
        <v>8</v>
      </c>
      <c r="I100" s="7" t="s">
        <v>7</v>
      </c>
      <c r="J100"/>
      <c r="S100"/>
      <c r="AB100"/>
      <c r="AK100"/>
    </row>
    <row r="101" spans="2:37" ht="15">
      <c r="B101" t="s">
        <v>75</v>
      </c>
      <c r="C101" s="22">
        <v>69614169</v>
      </c>
      <c r="D101" s="35">
        <f>+C101/C$106*100</f>
        <v>0.29250874232341306</v>
      </c>
      <c r="E101" s="22">
        <v>1157416574</v>
      </c>
      <c r="F101" s="35">
        <f>+E101/E$106*100</f>
        <v>3.710157690820706</v>
      </c>
      <c r="G101" s="22">
        <v>986274258</v>
      </c>
      <c r="H101" s="35">
        <f>+G101/G$106*100</f>
        <v>3.4840018060496796</v>
      </c>
      <c r="I101" s="31">
        <f aca="true" t="shared" si="20" ref="I101:I106">+G101/E101*100</f>
        <v>85.2134210063593</v>
      </c>
      <c r="J101"/>
      <c r="S101"/>
      <c r="AB101"/>
      <c r="AK101"/>
    </row>
    <row r="102" spans="2:37" ht="15">
      <c r="B102" t="s">
        <v>76</v>
      </c>
      <c r="C102" s="22">
        <v>2379697789</v>
      </c>
      <c r="D102" s="35">
        <f aca="true" t="shared" si="21" ref="D102:D106">+C102/C$106*100</f>
        <v>9.999148411441885</v>
      </c>
      <c r="E102" s="22">
        <v>3859678980</v>
      </c>
      <c r="F102" s="35">
        <f aca="true" t="shared" si="22" ref="F102:F106">+E102/E$106*100</f>
        <v>12.372397262514074</v>
      </c>
      <c r="G102" s="22">
        <v>2650777588</v>
      </c>
      <c r="H102" s="35">
        <f aca="true" t="shared" si="23" ref="H102:H106">+G102/G$106*100</f>
        <v>9.363839549818215</v>
      </c>
      <c r="I102" s="36">
        <f t="shared" si="20"/>
        <v>68.6787062275319</v>
      </c>
      <c r="J102"/>
      <c r="S102"/>
      <c r="AB102"/>
      <c r="AK102"/>
    </row>
    <row r="103" spans="2:37" ht="15">
      <c r="B103" t="s">
        <v>77</v>
      </c>
      <c r="C103" s="22">
        <v>427612929</v>
      </c>
      <c r="D103" s="35">
        <f t="shared" si="21"/>
        <v>1.7967681272331344</v>
      </c>
      <c r="E103" s="22">
        <v>628018072</v>
      </c>
      <c r="F103" s="35">
        <f t="shared" si="22"/>
        <v>2.0131438689810848</v>
      </c>
      <c r="G103" s="22">
        <v>499180526</v>
      </c>
      <c r="H103" s="35">
        <f t="shared" si="23"/>
        <v>1.763349129333992</v>
      </c>
      <c r="I103" s="36">
        <f t="shared" si="20"/>
        <v>79.48505755738825</v>
      </c>
      <c r="J103"/>
      <c r="S103"/>
      <c r="AB103"/>
      <c r="AK103"/>
    </row>
    <row r="104" spans="2:37" ht="15">
      <c r="B104" t="s">
        <v>78</v>
      </c>
      <c r="C104" s="22">
        <v>20806061931</v>
      </c>
      <c r="D104" s="35">
        <f t="shared" si="21"/>
        <v>87.42408471671699</v>
      </c>
      <c r="E104" s="22">
        <v>24091232079</v>
      </c>
      <c r="F104" s="35">
        <f t="shared" si="22"/>
        <v>77.22566963970948</v>
      </c>
      <c r="G104" s="22">
        <v>23171913448</v>
      </c>
      <c r="H104" s="35">
        <f t="shared" si="23"/>
        <v>81.8545020795411</v>
      </c>
      <c r="I104" s="36">
        <f t="shared" si="20"/>
        <v>96.18401156078124</v>
      </c>
      <c r="J104"/>
      <c r="S104"/>
      <c r="AB104"/>
      <c r="AK104"/>
    </row>
    <row r="105" spans="2:37" ht="15">
      <c r="B105" t="s">
        <v>79</v>
      </c>
      <c r="C105" s="22">
        <v>116017768</v>
      </c>
      <c r="D105" s="35">
        <f t="shared" si="21"/>
        <v>0.48749000228458544</v>
      </c>
      <c r="E105" s="22">
        <v>1459540574</v>
      </c>
      <c r="F105" s="35">
        <f t="shared" si="22"/>
        <v>4.678631537974649</v>
      </c>
      <c r="G105" s="22">
        <v>1000515108</v>
      </c>
      <c r="H105" s="35">
        <f t="shared" si="23"/>
        <v>3.53430743525701</v>
      </c>
      <c r="I105" s="36">
        <f t="shared" si="20"/>
        <v>68.55000305048046</v>
      </c>
      <c r="J105"/>
      <c r="S105"/>
      <c r="AB105"/>
      <c r="AK105"/>
    </row>
    <row r="106" spans="2:37" ht="15">
      <c r="B106" s="32" t="s">
        <v>9</v>
      </c>
      <c r="C106" s="23">
        <v>23799004586</v>
      </c>
      <c r="D106" s="24">
        <f t="shared" si="21"/>
        <v>100</v>
      </c>
      <c r="E106" s="23">
        <v>31195886279</v>
      </c>
      <c r="F106" s="24">
        <f t="shared" si="22"/>
        <v>100</v>
      </c>
      <c r="G106" s="23">
        <v>28308660928</v>
      </c>
      <c r="H106" s="24">
        <f t="shared" si="23"/>
        <v>100</v>
      </c>
      <c r="I106" s="25">
        <f t="shared" si="20"/>
        <v>90.74485230142803</v>
      </c>
      <c r="J106"/>
      <c r="S106"/>
      <c r="AB106"/>
      <c r="AK106"/>
    </row>
    <row r="107" spans="10:37" ht="15">
      <c r="J107"/>
      <c r="S107"/>
      <c r="AB107"/>
      <c r="AK107"/>
    </row>
    <row r="108" spans="10:37" ht="15">
      <c r="J108"/>
      <c r="S108"/>
      <c r="AB108"/>
      <c r="AK108"/>
    </row>
    <row r="109" spans="2:37" ht="15">
      <c r="B109" s="4" t="s">
        <v>80</v>
      </c>
      <c r="J109"/>
      <c r="S109"/>
      <c r="AB109"/>
      <c r="AK109"/>
    </row>
    <row r="110" spans="2:37" ht="15">
      <c r="B110" s="5" t="s">
        <v>2</v>
      </c>
      <c r="J110"/>
      <c r="S110"/>
      <c r="AB110"/>
      <c r="AK110"/>
    </row>
    <row r="111" spans="2:37" ht="15">
      <c r="B111" s="6" t="s">
        <v>81</v>
      </c>
      <c r="C111" s="6" t="s">
        <v>4</v>
      </c>
      <c r="D111" s="6" t="s">
        <v>8</v>
      </c>
      <c r="E111" s="6" t="s">
        <v>5</v>
      </c>
      <c r="F111" s="6" t="s">
        <v>8</v>
      </c>
      <c r="G111" s="6" t="s">
        <v>6</v>
      </c>
      <c r="H111" s="6" t="s">
        <v>8</v>
      </c>
      <c r="I111" s="7" t="s">
        <v>7</v>
      </c>
      <c r="J111"/>
      <c r="S111"/>
      <c r="AB111"/>
      <c r="AK111"/>
    </row>
    <row r="112" spans="2:37" ht="15">
      <c r="B112" t="s">
        <v>82</v>
      </c>
      <c r="C112" s="22">
        <v>18075531993</v>
      </c>
      <c r="D112" s="35">
        <f>+C112/C$114*100</f>
        <v>75.95078999074235</v>
      </c>
      <c r="E112" s="22">
        <v>20476373964</v>
      </c>
      <c r="F112" s="35">
        <f>+E112/E$114*100</f>
        <v>65.63805811083493</v>
      </c>
      <c r="G112" s="22">
        <v>19929536354</v>
      </c>
      <c r="H112" s="35">
        <f>+G112/G$114*100</f>
        <v>70.4008444789692</v>
      </c>
      <c r="I112" s="31">
        <f aca="true" t="shared" si="24" ref="I112:I114">+G112/E112*100</f>
        <v>97.32942164974419</v>
      </c>
      <c r="J112"/>
      <c r="S112"/>
      <c r="AB112"/>
      <c r="AK112"/>
    </row>
    <row r="113" spans="2:37" ht="15">
      <c r="B113" t="s">
        <v>83</v>
      </c>
      <c r="C113" s="22">
        <v>5723472592</v>
      </c>
      <c r="D113" s="35">
        <f aca="true" t="shared" si="25" ref="D113:F114">+C113/C$114*100</f>
        <v>24.049210005055794</v>
      </c>
      <c r="E113" s="22">
        <v>10719512316</v>
      </c>
      <c r="F113" s="35">
        <f t="shared" si="25"/>
        <v>34.36194189237062</v>
      </c>
      <c r="G113" s="22">
        <v>8379124574</v>
      </c>
      <c r="H113" s="35">
        <f aca="true" t="shared" si="26" ref="H113:H114">+G113/G$114*100</f>
        <v>29.599155521030795</v>
      </c>
      <c r="I113" s="36">
        <f t="shared" si="24"/>
        <v>78.1670315494976</v>
      </c>
      <c r="J113"/>
      <c r="S113"/>
      <c r="AB113"/>
      <c r="AK113"/>
    </row>
    <row r="114" spans="2:37" ht="15">
      <c r="B114" s="32" t="s">
        <v>9</v>
      </c>
      <c r="C114" s="23">
        <v>23799004586</v>
      </c>
      <c r="D114" s="24">
        <f t="shared" si="25"/>
        <v>100</v>
      </c>
      <c r="E114" s="23">
        <v>31195886279</v>
      </c>
      <c r="F114" s="24">
        <f t="shared" si="25"/>
        <v>100</v>
      </c>
      <c r="G114" s="23">
        <v>28308660928</v>
      </c>
      <c r="H114" s="24">
        <f t="shared" si="26"/>
        <v>100</v>
      </c>
      <c r="I114" s="25">
        <f t="shared" si="24"/>
        <v>90.74485230142803</v>
      </c>
      <c r="J114"/>
      <c r="S114"/>
      <c r="AB114"/>
      <c r="AK114"/>
    </row>
    <row r="115" spans="7:37" ht="15">
      <c r="G115" s="20"/>
      <c r="J115"/>
      <c r="S115"/>
      <c r="AB115"/>
      <c r="AK115"/>
    </row>
    <row r="116" spans="3:37" ht="15">
      <c r="C116" s="29"/>
      <c r="E116" s="29"/>
      <c r="G116" s="20"/>
      <c r="J116"/>
      <c r="S116"/>
      <c r="AB116"/>
      <c r="AK116"/>
    </row>
    <row r="117" spans="2:37" ht="15">
      <c r="B117" s="4" t="s">
        <v>84</v>
      </c>
      <c r="J117"/>
      <c r="S117"/>
      <c r="AB117"/>
      <c r="AK117"/>
    </row>
    <row r="118" spans="2:37" ht="15">
      <c r="B118" s="5" t="s">
        <v>2</v>
      </c>
      <c r="J118"/>
      <c r="S118"/>
      <c r="AB118"/>
      <c r="AK118"/>
    </row>
    <row r="119" spans="2:37" ht="15">
      <c r="B119" s="6" t="s">
        <v>85</v>
      </c>
      <c r="C119" s="6" t="s">
        <v>4</v>
      </c>
      <c r="D119" s="6" t="s">
        <v>8</v>
      </c>
      <c r="E119" s="6" t="s">
        <v>5</v>
      </c>
      <c r="F119" s="6" t="s">
        <v>8</v>
      </c>
      <c r="G119" s="6" t="s">
        <v>6</v>
      </c>
      <c r="H119" s="6" t="s">
        <v>8</v>
      </c>
      <c r="I119" s="7" t="s">
        <v>7</v>
      </c>
      <c r="J119"/>
      <c r="S119"/>
      <c r="AB119"/>
      <c r="AK119"/>
    </row>
    <row r="120" spans="2:37" ht="15">
      <c r="B120" t="s">
        <v>86</v>
      </c>
      <c r="C120" s="22">
        <v>8014033029</v>
      </c>
      <c r="D120" s="35">
        <f>+C120/C$123*100</f>
        <v>33.673816062518576</v>
      </c>
      <c r="E120" s="22">
        <v>11765935741</v>
      </c>
      <c r="F120" s="35">
        <f>+E120/E$123*100</f>
        <v>37.716305399280884</v>
      </c>
      <c r="G120" s="22">
        <v>10354080799</v>
      </c>
      <c r="H120" s="35">
        <f>+G120/G$123*100</f>
        <v>36.57566433585283</v>
      </c>
      <c r="I120" s="31">
        <f aca="true" t="shared" si="27" ref="I120:I123">+G120/E120*100</f>
        <v>88.00048739786841</v>
      </c>
      <c r="J120"/>
      <c r="S120"/>
      <c r="AB120"/>
      <c r="AK120"/>
    </row>
    <row r="121" spans="2:37" ht="15">
      <c r="B121" t="s">
        <v>87</v>
      </c>
      <c r="C121" s="22">
        <v>7542846770</v>
      </c>
      <c r="D121" s="35">
        <f>+C121/C$123*100</f>
        <v>31.69395905926735</v>
      </c>
      <c r="E121" s="22">
        <v>10218858597</v>
      </c>
      <c r="F121" s="35">
        <f>+E121/E$123*100</f>
        <v>32.757070934314136</v>
      </c>
      <c r="G121" s="22">
        <v>9433794478</v>
      </c>
      <c r="H121" s="35">
        <f>+G121/G$123*100</f>
        <v>33.32476411368885</v>
      </c>
      <c r="I121" s="31">
        <f t="shared" si="27"/>
        <v>92.31749699295698</v>
      </c>
      <c r="J121"/>
      <c r="S121"/>
      <c r="AB121"/>
      <c r="AK121"/>
    </row>
    <row r="122" spans="2:37" ht="15">
      <c r="B122" t="s">
        <v>88</v>
      </c>
      <c r="C122" s="22">
        <v>8242124786</v>
      </c>
      <c r="D122" s="35">
        <f>+C122/C$123*100</f>
        <v>34.632224874012216</v>
      </c>
      <c r="E122" s="22">
        <v>9211091941</v>
      </c>
      <c r="F122" s="35">
        <f>+E122/E$123*100</f>
        <v>29.526623666404987</v>
      </c>
      <c r="G122" s="22">
        <v>8520785651</v>
      </c>
      <c r="H122" s="35">
        <f>+G122/G$123*100</f>
        <v>30.099571550458325</v>
      </c>
      <c r="I122" s="31">
        <f t="shared" si="27"/>
        <v>92.50570622439083</v>
      </c>
      <c r="J122"/>
      <c r="S122"/>
      <c r="AB122"/>
      <c r="AK122"/>
    </row>
    <row r="123" spans="2:37" ht="15">
      <c r="B123" s="32" t="s">
        <v>9</v>
      </c>
      <c r="C123" s="23">
        <v>23799004586</v>
      </c>
      <c r="D123" s="24">
        <f>+C123/C$123*100</f>
        <v>100</v>
      </c>
      <c r="E123" s="23">
        <v>31195886279</v>
      </c>
      <c r="F123" s="24">
        <f>+E123/E$123*100</f>
        <v>100</v>
      </c>
      <c r="G123" s="23">
        <v>28308660928</v>
      </c>
      <c r="H123" s="24">
        <f>+G123/G$123*100</f>
        <v>100</v>
      </c>
      <c r="I123" s="25">
        <f t="shared" si="27"/>
        <v>90.74485230142803</v>
      </c>
      <c r="J123"/>
      <c r="S123"/>
      <c r="AB123"/>
      <c r="AK123"/>
    </row>
    <row r="124" spans="10:37" ht="15">
      <c r="J124"/>
      <c r="S124"/>
      <c r="AB124"/>
      <c r="AK124"/>
    </row>
    <row r="125" spans="3:37" ht="15">
      <c r="C125" s="29"/>
      <c r="E125" s="29"/>
      <c r="G125" s="29"/>
      <c r="J125"/>
      <c r="S125"/>
      <c r="AB125"/>
      <c r="AK125"/>
    </row>
    <row r="126" spans="2:37" ht="15">
      <c r="B126" s="4" t="s">
        <v>89</v>
      </c>
      <c r="J126"/>
      <c r="S126"/>
      <c r="AB126"/>
      <c r="AK126"/>
    </row>
    <row r="127" spans="2:37" ht="15">
      <c r="B127" s="5" t="s">
        <v>2</v>
      </c>
      <c r="J127"/>
      <c r="S127"/>
      <c r="AB127"/>
      <c r="AK127"/>
    </row>
    <row r="128" spans="2:37" ht="15">
      <c r="B128" s="6" t="s">
        <v>90</v>
      </c>
      <c r="C128" s="6" t="s">
        <v>4</v>
      </c>
      <c r="D128" s="6" t="s">
        <v>8</v>
      </c>
      <c r="E128" s="6" t="s">
        <v>5</v>
      </c>
      <c r="F128" s="6" t="s">
        <v>8</v>
      </c>
      <c r="G128" s="6" t="s">
        <v>6</v>
      </c>
      <c r="H128" s="6" t="s">
        <v>8</v>
      </c>
      <c r="I128" s="7" t="s">
        <v>7</v>
      </c>
      <c r="J128"/>
      <c r="S128"/>
      <c r="AB128"/>
      <c r="AK128"/>
    </row>
    <row r="129" spans="2:37" ht="15">
      <c r="B129" t="s">
        <v>91</v>
      </c>
      <c r="C129" s="29">
        <v>14748433944</v>
      </c>
      <c r="D129" s="35">
        <f>+C129/C$133*100</f>
        <v>61.97080172284144</v>
      </c>
      <c r="E129" s="29">
        <v>18677884134</v>
      </c>
      <c r="F129" s="35">
        <f>+E129/E$133*100</f>
        <v>59.872907494772186</v>
      </c>
      <c r="G129" s="29">
        <v>17300304033</v>
      </c>
      <c r="H129" s="35">
        <f>+G129/G$133*100</f>
        <v>61.11311332246142</v>
      </c>
      <c r="I129" s="31">
        <f aca="true" t="shared" si="28" ref="I129:I133">+G129/E129*100</f>
        <v>92.6245387801055</v>
      </c>
      <c r="J129"/>
      <c r="S129"/>
      <c r="AB129"/>
      <c r="AK129"/>
    </row>
    <row r="130" spans="2:37" ht="15">
      <c r="B130" t="s">
        <v>92</v>
      </c>
      <c r="C130" s="29">
        <v>14053474</v>
      </c>
      <c r="D130" s="35">
        <f aca="true" t="shared" si="29" ref="D130:D133">+C130/C$133*100</f>
        <v>0.059050679826613814</v>
      </c>
      <c r="E130" s="29">
        <v>15163244</v>
      </c>
      <c r="F130" s="35">
        <f aca="true" t="shared" si="30" ref="F130:F133">+E130/E$133*100</f>
        <v>0.04860654980079016</v>
      </c>
      <c r="G130" s="29">
        <v>14762902</v>
      </c>
      <c r="H130" s="35">
        <f aca="true" t="shared" si="31" ref="H130:H133">+G130/G$133*100</f>
        <v>0.052149771540052126</v>
      </c>
      <c r="I130" s="31">
        <f t="shared" si="28"/>
        <v>97.35978659975399</v>
      </c>
      <c r="J130"/>
      <c r="S130"/>
      <c r="AB130"/>
      <c r="AK130"/>
    </row>
    <row r="131" spans="2:37" ht="15">
      <c r="B131" t="s">
        <v>93</v>
      </c>
      <c r="C131" s="29">
        <v>240651047</v>
      </c>
      <c r="D131" s="35">
        <f t="shared" si="29"/>
        <v>1.011181144700335</v>
      </c>
      <c r="E131" s="29">
        <v>253920268</v>
      </c>
      <c r="F131" s="35">
        <f t="shared" si="30"/>
        <v>0.8139543327253709</v>
      </c>
      <c r="G131" s="29">
        <v>245974476</v>
      </c>
      <c r="H131" s="35">
        <f t="shared" si="31"/>
        <v>0.8689018411206709</v>
      </c>
      <c r="I131" s="31">
        <f t="shared" si="28"/>
        <v>96.87075314523533</v>
      </c>
      <c r="J131"/>
      <c r="S131"/>
      <c r="AB131"/>
      <c r="AK131"/>
    </row>
    <row r="132" spans="2:37" ht="15">
      <c r="B132" t="s">
        <v>94</v>
      </c>
      <c r="C132" s="29">
        <v>8795866121</v>
      </c>
      <c r="D132" s="35">
        <f t="shared" si="29"/>
        <v>36.958966452631614</v>
      </c>
      <c r="E132" s="29">
        <v>12248918633</v>
      </c>
      <c r="F132" s="35">
        <f t="shared" si="30"/>
        <v>39.26453162270165</v>
      </c>
      <c r="G132" s="29">
        <v>10747619517</v>
      </c>
      <c r="H132" s="35">
        <f t="shared" si="31"/>
        <v>37.96583506487785</v>
      </c>
      <c r="I132" s="31">
        <f t="shared" si="28"/>
        <v>87.74341506396061</v>
      </c>
      <c r="J132"/>
      <c r="S132"/>
      <c r="AB132"/>
      <c r="AK132"/>
    </row>
    <row r="133" spans="2:37" ht="15">
      <c r="B133" s="32" t="s">
        <v>9</v>
      </c>
      <c r="C133" s="23">
        <v>23799004586</v>
      </c>
      <c r="D133" s="24">
        <f t="shared" si="29"/>
        <v>100</v>
      </c>
      <c r="E133" s="23">
        <v>31195886279</v>
      </c>
      <c r="F133" s="24">
        <f t="shared" si="30"/>
        <v>100</v>
      </c>
      <c r="G133" s="23">
        <v>28308660928</v>
      </c>
      <c r="H133" s="24">
        <f t="shared" si="31"/>
        <v>100</v>
      </c>
      <c r="I133" s="25">
        <f t="shared" si="28"/>
        <v>90.74485230142803</v>
      </c>
      <c r="J133"/>
      <c r="S133"/>
      <c r="AB133"/>
      <c r="AK133"/>
    </row>
    <row r="134" spans="10:37" ht="15">
      <c r="J134"/>
      <c r="S134"/>
      <c r="AB134"/>
      <c r="AK134"/>
    </row>
    <row r="135" spans="10:37" ht="15">
      <c r="J135"/>
      <c r="S135"/>
      <c r="AB135"/>
      <c r="AK135"/>
    </row>
    <row r="136" spans="2:37" ht="15">
      <c r="B136" s="4" t="s">
        <v>95</v>
      </c>
      <c r="J136"/>
      <c r="S136"/>
      <c r="AB136"/>
      <c r="AK136"/>
    </row>
    <row r="137" spans="2:37" ht="15">
      <c r="B137" s="5" t="s">
        <v>2</v>
      </c>
      <c r="J137"/>
      <c r="S137"/>
      <c r="AB137"/>
      <c r="AK137"/>
    </row>
    <row r="138" spans="2:37" ht="15">
      <c r="B138" s="6" t="s">
        <v>96</v>
      </c>
      <c r="C138" s="6" t="s">
        <v>4</v>
      </c>
      <c r="D138" s="6" t="s">
        <v>8</v>
      </c>
      <c r="E138" s="6" t="s">
        <v>5</v>
      </c>
      <c r="F138" s="6" t="s">
        <v>8</v>
      </c>
      <c r="G138" s="6" t="s">
        <v>6</v>
      </c>
      <c r="H138" s="6" t="s">
        <v>8</v>
      </c>
      <c r="I138" s="7" t="s">
        <v>7</v>
      </c>
      <c r="J138"/>
      <c r="S138"/>
      <c r="AB138"/>
      <c r="AK138"/>
    </row>
    <row r="139" spans="2:37" ht="15">
      <c r="B139" t="s">
        <v>97</v>
      </c>
      <c r="C139" s="22">
        <v>11903140309</v>
      </c>
      <c r="D139" s="35">
        <f aca="true" t="shared" si="32" ref="D139:D140">+C139/C$142*100</f>
        <v>50.01528642085367</v>
      </c>
      <c r="E139" s="22">
        <v>11242611861</v>
      </c>
      <c r="F139" s="35">
        <f aca="true" t="shared" si="33" ref="F139:F140">+E139/E$142*100</f>
        <v>36.038764087199986</v>
      </c>
      <c r="G139" s="22">
        <v>10835152776</v>
      </c>
      <c r="H139" s="35">
        <f aca="true" t="shared" si="34" ref="H139:H140">+G139/G$142*100</f>
        <v>38.27504523636082</v>
      </c>
      <c r="I139" s="31">
        <f aca="true" t="shared" si="35" ref="I139:I142">+G139/E139*100</f>
        <v>96.37576134409254</v>
      </c>
      <c r="J139"/>
      <c r="S139"/>
      <c r="AB139"/>
      <c r="AK139"/>
    </row>
    <row r="140" spans="2:37" ht="15">
      <c r="B140" t="s">
        <v>98</v>
      </c>
      <c r="C140" s="22">
        <v>10064382878</v>
      </c>
      <c r="D140" s="35">
        <f t="shared" si="32"/>
        <v>42.289091720754044</v>
      </c>
      <c r="E140" s="22">
        <v>14235208365</v>
      </c>
      <c r="F140" s="35">
        <f t="shared" si="33"/>
        <v>45.631684375585934</v>
      </c>
      <c r="G140" s="22">
        <v>13492656100</v>
      </c>
      <c r="H140" s="35">
        <f t="shared" si="34"/>
        <v>47.662643366696514</v>
      </c>
      <c r="I140" s="36">
        <f t="shared" si="35"/>
        <v>94.78369233550731</v>
      </c>
      <c r="J140"/>
      <c r="S140"/>
      <c r="AB140"/>
      <c r="AK140"/>
    </row>
    <row r="141" spans="2:37" ht="15">
      <c r="B141" t="s">
        <v>99</v>
      </c>
      <c r="C141" s="22">
        <v>1831481399</v>
      </c>
      <c r="D141" s="35">
        <f>+C141/C$142*100</f>
        <v>7.6956218583922915</v>
      </c>
      <c r="E141" s="22">
        <v>5718066054</v>
      </c>
      <c r="F141" s="35">
        <f>+E141/E$142*100</f>
        <v>18.32955154041963</v>
      </c>
      <c r="G141" s="22">
        <v>3980852052</v>
      </c>
      <c r="H141" s="35">
        <f>+G141/G$142*100</f>
        <v>14.062311396942667</v>
      </c>
      <c r="I141" s="36">
        <f t="shared" si="35"/>
        <v>69.61885389930474</v>
      </c>
      <c r="J141"/>
      <c r="S141"/>
      <c r="AB141"/>
      <c r="AK141"/>
    </row>
    <row r="142" spans="2:37" ht="15">
      <c r="B142" s="32" t="s">
        <v>9</v>
      </c>
      <c r="C142" s="34">
        <v>23799004586</v>
      </c>
      <c r="D142" s="24">
        <f aca="true" t="shared" si="36" ref="D142">+C142/C$142*100</f>
        <v>100</v>
      </c>
      <c r="E142" s="34">
        <v>31195886279</v>
      </c>
      <c r="F142" s="24">
        <f aca="true" t="shared" si="37" ref="F142">+E142/E$142*100</f>
        <v>100</v>
      </c>
      <c r="G142" s="34">
        <v>28308660928</v>
      </c>
      <c r="H142" s="24">
        <f aca="true" t="shared" si="38" ref="H142">+G142/G$142*100</f>
        <v>100</v>
      </c>
      <c r="I142" s="37">
        <f t="shared" si="35"/>
        <v>90.74485230142803</v>
      </c>
      <c r="J142"/>
      <c r="S142"/>
      <c r="AB142"/>
      <c r="AK142"/>
    </row>
    <row r="143" spans="7:37" ht="15">
      <c r="G143" s="30"/>
      <c r="J143"/>
      <c r="S143"/>
      <c r="AB143"/>
      <c r="AK143"/>
    </row>
    <row r="144" spans="7:37" ht="15">
      <c r="G144" s="30"/>
      <c r="J144"/>
      <c r="S144"/>
      <c r="AB144"/>
      <c r="AK144"/>
    </row>
    <row r="145" spans="2:37" ht="15">
      <c r="B145" s="4" t="s">
        <v>100</v>
      </c>
      <c r="G145" s="30"/>
      <c r="J145"/>
      <c r="S145"/>
      <c r="AB145"/>
      <c r="AK145"/>
    </row>
    <row r="146" spans="2:37" ht="15">
      <c r="B146" s="5" t="s">
        <v>2</v>
      </c>
      <c r="J146"/>
      <c r="S146"/>
      <c r="AB146"/>
      <c r="AK146"/>
    </row>
    <row r="147" spans="2:37" ht="15">
      <c r="B147" s="6" t="s">
        <v>101</v>
      </c>
      <c r="C147" s="6" t="s">
        <v>4</v>
      </c>
      <c r="D147" s="6" t="s">
        <v>8</v>
      </c>
      <c r="E147" s="6" t="s">
        <v>5</v>
      </c>
      <c r="F147" s="6" t="s">
        <v>8</v>
      </c>
      <c r="G147" s="6" t="s">
        <v>6</v>
      </c>
      <c r="H147" s="6" t="s">
        <v>8</v>
      </c>
      <c r="I147" s="7" t="s">
        <v>7</v>
      </c>
      <c r="J147"/>
      <c r="S147"/>
      <c r="AB147"/>
      <c r="AK147"/>
    </row>
    <row r="148" spans="2:37" ht="15">
      <c r="B148" t="s">
        <v>102</v>
      </c>
      <c r="C148" s="29">
        <v>317858589</v>
      </c>
      <c r="D148" s="35">
        <f>+C148/C$173*100</f>
        <v>3.1582521536895767</v>
      </c>
      <c r="E148" s="29">
        <v>440041275</v>
      </c>
      <c r="F148" s="35">
        <f>+E148/E$173*100</f>
        <v>3.0912176605853285</v>
      </c>
      <c r="G148" s="29">
        <v>423004447</v>
      </c>
      <c r="H148" s="35">
        <f>+G148/G$173*100</f>
        <v>3.1350717298723714</v>
      </c>
      <c r="I148" s="31">
        <f aca="true" t="shared" si="39" ref="I148:I173">+G148/E148*100</f>
        <v>96.12835682289122</v>
      </c>
      <c r="J148"/>
      <c r="S148"/>
      <c r="AB148"/>
      <c r="AK148"/>
    </row>
    <row r="149" spans="2:37" ht="15">
      <c r="B149" t="s">
        <v>103</v>
      </c>
      <c r="C149" s="29">
        <v>499089465</v>
      </c>
      <c r="D149" s="35">
        <f aca="true" t="shared" si="40" ref="D149:D173">+C149/C$173*100</f>
        <v>4.958967390747552</v>
      </c>
      <c r="E149" s="29">
        <v>761872211</v>
      </c>
      <c r="F149" s="35">
        <f aca="true" t="shared" si="41" ref="F149:F173">+E149/E$173*100</f>
        <v>5.3520271109849675</v>
      </c>
      <c r="G149" s="29">
        <v>669563915</v>
      </c>
      <c r="H149" s="35">
        <f aca="true" t="shared" si="42" ref="H149:H173">+G149/G$173*100</f>
        <v>4.962432230078108</v>
      </c>
      <c r="I149" s="31">
        <f t="shared" si="39"/>
        <v>87.8840185181659</v>
      </c>
      <c r="J149"/>
      <c r="S149"/>
      <c r="AB149"/>
      <c r="AK149"/>
    </row>
    <row r="150" spans="2:37" ht="15">
      <c r="B150" t="s">
        <v>104</v>
      </c>
      <c r="C150" s="29">
        <v>331414120</v>
      </c>
      <c r="D150" s="35">
        <f t="shared" si="40"/>
        <v>3.2929403026234905</v>
      </c>
      <c r="E150" s="29">
        <v>502339142</v>
      </c>
      <c r="F150" s="35">
        <f t="shared" si="41"/>
        <v>3.528849941073553</v>
      </c>
      <c r="G150" s="29">
        <v>485369472</v>
      </c>
      <c r="H150" s="35">
        <f t="shared" si="42"/>
        <v>3.5972863193333744</v>
      </c>
      <c r="I150" s="31">
        <f t="shared" si="39"/>
        <v>96.62186985222027</v>
      </c>
      <c r="J150"/>
      <c r="S150"/>
      <c r="AB150"/>
      <c r="AK150"/>
    </row>
    <row r="151" spans="2:37" ht="15">
      <c r="B151" t="s">
        <v>105</v>
      </c>
      <c r="C151" s="29">
        <v>405389226</v>
      </c>
      <c r="D151" s="35">
        <f t="shared" si="40"/>
        <v>4.027959100067139</v>
      </c>
      <c r="E151" s="29">
        <v>600864707</v>
      </c>
      <c r="F151" s="35">
        <f t="shared" si="41"/>
        <v>4.220975848006142</v>
      </c>
      <c r="G151" s="29">
        <v>567084759</v>
      </c>
      <c r="H151" s="35">
        <f t="shared" si="42"/>
        <v>4.2029141986358045</v>
      </c>
      <c r="I151" s="31">
        <f t="shared" si="39"/>
        <v>94.37811081155745</v>
      </c>
      <c r="J151"/>
      <c r="S151"/>
      <c r="AB151"/>
      <c r="AK151"/>
    </row>
    <row r="152" spans="2:37" ht="15">
      <c r="B152" t="s">
        <v>106</v>
      </c>
      <c r="C152" s="29">
        <v>492590349</v>
      </c>
      <c r="D152" s="35">
        <f t="shared" si="40"/>
        <v>4.894391985789474</v>
      </c>
      <c r="E152" s="29">
        <v>786055801</v>
      </c>
      <c r="F152" s="35">
        <f t="shared" si="41"/>
        <v>5.521912857508075</v>
      </c>
      <c r="G152" s="29">
        <v>736358963</v>
      </c>
      <c r="H152" s="35">
        <f t="shared" si="42"/>
        <v>5.457479665549321</v>
      </c>
      <c r="I152" s="31">
        <f t="shared" si="39"/>
        <v>93.677695917163</v>
      </c>
      <c r="J152"/>
      <c r="S152"/>
      <c r="AB152"/>
      <c r="AK152"/>
    </row>
    <row r="153" spans="2:37" ht="15">
      <c r="B153" t="s">
        <v>107</v>
      </c>
      <c r="C153" s="29">
        <v>692604648</v>
      </c>
      <c r="D153" s="35">
        <f t="shared" si="40"/>
        <v>6.881739858227998</v>
      </c>
      <c r="E153" s="29">
        <v>1040055668</v>
      </c>
      <c r="F153" s="35">
        <f t="shared" si="41"/>
        <v>7.306220192443245</v>
      </c>
      <c r="G153" s="29">
        <v>1005212216</v>
      </c>
      <c r="H153" s="35">
        <f t="shared" si="42"/>
        <v>7.450069197272434</v>
      </c>
      <c r="I153" s="31">
        <f t="shared" si="39"/>
        <v>96.64984740028358</v>
      </c>
      <c r="J153"/>
      <c r="S153"/>
      <c r="AB153"/>
      <c r="AK153"/>
    </row>
    <row r="154" spans="2:37" ht="15">
      <c r="B154" t="s">
        <v>108</v>
      </c>
      <c r="C154" s="29">
        <v>310523665</v>
      </c>
      <c r="D154" s="35">
        <f t="shared" si="40"/>
        <v>3.0853721362169346</v>
      </c>
      <c r="E154" s="29">
        <v>389076681</v>
      </c>
      <c r="F154" s="35">
        <f t="shared" si="41"/>
        <v>2.733199760929527</v>
      </c>
      <c r="G154" s="29">
        <v>381020137</v>
      </c>
      <c r="H154" s="35">
        <f t="shared" si="42"/>
        <v>2.8239075699854235</v>
      </c>
      <c r="I154" s="31">
        <f t="shared" si="39"/>
        <v>97.92931717745377</v>
      </c>
      <c r="J154"/>
      <c r="S154"/>
      <c r="AB154"/>
      <c r="AK154"/>
    </row>
    <row r="155" spans="2:37" ht="15">
      <c r="B155" t="s">
        <v>109</v>
      </c>
      <c r="C155" s="29">
        <v>544671755</v>
      </c>
      <c r="D155" s="35">
        <f t="shared" si="40"/>
        <v>5.411874345426707</v>
      </c>
      <c r="E155" s="29">
        <v>881845007</v>
      </c>
      <c r="F155" s="35">
        <f t="shared" si="41"/>
        <v>6.194816292033952</v>
      </c>
      <c r="G155" s="29">
        <v>821286430</v>
      </c>
      <c r="H155" s="35">
        <f t="shared" si="42"/>
        <v>6.086914421542249</v>
      </c>
      <c r="I155" s="31">
        <f t="shared" si="39"/>
        <v>93.13274140928486</v>
      </c>
      <c r="J155"/>
      <c r="S155"/>
      <c r="AB155"/>
      <c r="AK155"/>
    </row>
    <row r="156" spans="2:37" ht="15">
      <c r="B156" t="s">
        <v>110</v>
      </c>
      <c r="C156" s="29">
        <v>412420812</v>
      </c>
      <c r="D156" s="35">
        <f t="shared" si="40"/>
        <v>4.097825142379286</v>
      </c>
      <c r="E156" s="29">
        <v>534688820</v>
      </c>
      <c r="F156" s="35">
        <f t="shared" si="41"/>
        <v>3.756101114154643</v>
      </c>
      <c r="G156" s="29">
        <v>521111842</v>
      </c>
      <c r="H156" s="35">
        <f t="shared" si="42"/>
        <v>3.8621887205737053</v>
      </c>
      <c r="I156" s="31">
        <f t="shared" si="39"/>
        <v>97.46077017282688</v>
      </c>
      <c r="J156"/>
      <c r="S156"/>
      <c r="AB156"/>
      <c r="AK156"/>
    </row>
    <row r="157" spans="2:37" ht="15">
      <c r="B157" t="s">
        <v>111</v>
      </c>
      <c r="C157" s="29">
        <v>420452707</v>
      </c>
      <c r="D157" s="35">
        <f t="shared" si="40"/>
        <v>4.177630283910191</v>
      </c>
      <c r="E157" s="29">
        <v>588496765</v>
      </c>
      <c r="F157" s="35">
        <f t="shared" si="41"/>
        <v>4.134093087438977</v>
      </c>
      <c r="G157" s="29">
        <v>560682706</v>
      </c>
      <c r="H157" s="35">
        <f t="shared" si="42"/>
        <v>4.155465772228494</v>
      </c>
      <c r="I157" s="31">
        <f t="shared" si="39"/>
        <v>95.27371080790903</v>
      </c>
      <c r="J157"/>
      <c r="S157"/>
      <c r="AB157"/>
      <c r="AK157"/>
    </row>
    <row r="158" spans="2:37" ht="15">
      <c r="B158" t="s">
        <v>112</v>
      </c>
      <c r="C158" s="29">
        <v>315054872</v>
      </c>
      <c r="D158" s="35">
        <f t="shared" si="40"/>
        <v>3.130394340309596</v>
      </c>
      <c r="E158" s="29">
        <v>383461413</v>
      </c>
      <c r="F158" s="35">
        <f t="shared" si="41"/>
        <v>2.693753425786262</v>
      </c>
      <c r="G158" s="29">
        <v>375649067</v>
      </c>
      <c r="H158" s="35">
        <f t="shared" si="42"/>
        <v>2.784100211373504</v>
      </c>
      <c r="I158" s="31">
        <f t="shared" si="39"/>
        <v>97.96267740764831</v>
      </c>
      <c r="J158"/>
      <c r="S158"/>
      <c r="AB158"/>
      <c r="AK158"/>
    </row>
    <row r="159" spans="2:37" ht="15">
      <c r="B159" t="s">
        <v>113</v>
      </c>
      <c r="C159" s="29">
        <v>517272709</v>
      </c>
      <c r="D159" s="35">
        <f t="shared" si="40"/>
        <v>5.1396366301874306</v>
      </c>
      <c r="E159" s="29">
        <v>814256982</v>
      </c>
      <c r="F159" s="35">
        <f t="shared" si="41"/>
        <v>5.72002152073873</v>
      </c>
      <c r="G159" s="29">
        <v>766597862</v>
      </c>
      <c r="H159" s="35">
        <f t="shared" si="42"/>
        <v>5.681593426219467</v>
      </c>
      <c r="I159" s="31">
        <f t="shared" si="39"/>
        <v>94.14691908653478</v>
      </c>
      <c r="J159"/>
      <c r="S159"/>
      <c r="AB159"/>
      <c r="AK159"/>
    </row>
    <row r="160" spans="2:37" ht="15">
      <c r="B160" t="s">
        <v>114</v>
      </c>
      <c r="C160" s="29">
        <v>611646086</v>
      </c>
      <c r="D160" s="35">
        <f t="shared" si="40"/>
        <v>6.077333239547288</v>
      </c>
      <c r="E160" s="29">
        <v>860813738</v>
      </c>
      <c r="F160" s="35">
        <f t="shared" si="41"/>
        <v>6.047075082627356</v>
      </c>
      <c r="G160" s="29">
        <v>804141857</v>
      </c>
      <c r="H160" s="35">
        <f t="shared" si="42"/>
        <v>5.9598484615642136</v>
      </c>
      <c r="I160" s="31">
        <f t="shared" si="39"/>
        <v>93.41647577190503</v>
      </c>
      <c r="J160"/>
      <c r="S160"/>
      <c r="AB160"/>
      <c r="AK160"/>
    </row>
    <row r="161" spans="2:37" ht="15">
      <c r="B161" t="s">
        <v>115</v>
      </c>
      <c r="C161" s="29">
        <v>426613056</v>
      </c>
      <c r="D161" s="35">
        <f t="shared" si="40"/>
        <v>4.238839690136836</v>
      </c>
      <c r="E161" s="29">
        <v>558719140</v>
      </c>
      <c r="F161" s="35">
        <f t="shared" si="41"/>
        <v>3.9249101641091433</v>
      </c>
      <c r="G161" s="29">
        <v>514204367</v>
      </c>
      <c r="H161" s="35">
        <f t="shared" si="42"/>
        <v>3.810994389755476</v>
      </c>
      <c r="I161" s="31">
        <f t="shared" si="39"/>
        <v>92.03271020928334</v>
      </c>
      <c r="J161"/>
      <c r="S161"/>
      <c r="AB161"/>
      <c r="AK161"/>
    </row>
    <row r="162" spans="2:37" ht="15">
      <c r="B162" t="s">
        <v>116</v>
      </c>
      <c r="C162" s="29">
        <v>426650050</v>
      </c>
      <c r="D162" s="35">
        <f t="shared" si="40"/>
        <v>4.239207263593137</v>
      </c>
      <c r="E162" s="29">
        <v>532328526</v>
      </c>
      <c r="F162" s="35">
        <f t="shared" si="41"/>
        <v>3.739520436587582</v>
      </c>
      <c r="G162" s="29">
        <v>516792423</v>
      </c>
      <c r="H162" s="35">
        <f t="shared" si="42"/>
        <v>3.8301756093820547</v>
      </c>
      <c r="I162" s="31">
        <f t="shared" si="39"/>
        <v>97.08148215975937</v>
      </c>
      <c r="J162"/>
      <c r="S162"/>
      <c r="AB162"/>
      <c r="AK162"/>
    </row>
    <row r="163" spans="2:37" ht="15">
      <c r="B163" t="s">
        <v>117</v>
      </c>
      <c r="C163" s="29">
        <v>576424261</v>
      </c>
      <c r="D163" s="35">
        <f t="shared" si="40"/>
        <v>5.727368165414504</v>
      </c>
      <c r="E163" s="29">
        <v>762449395</v>
      </c>
      <c r="F163" s="35">
        <f t="shared" si="41"/>
        <v>5.3560817337569055</v>
      </c>
      <c r="G163" s="29">
        <v>746554938</v>
      </c>
      <c r="H163" s="35">
        <f t="shared" si="42"/>
        <v>5.533046514095917</v>
      </c>
      <c r="I163" s="31">
        <f t="shared" si="39"/>
        <v>97.91534269628478</v>
      </c>
      <c r="J163"/>
      <c r="S163"/>
      <c r="AB163"/>
      <c r="AK163"/>
    </row>
    <row r="164" spans="2:37" ht="15">
      <c r="B164" t="s">
        <v>118</v>
      </c>
      <c r="C164" s="29">
        <v>138137061</v>
      </c>
      <c r="D164" s="35">
        <f t="shared" si="40"/>
        <v>1.3725338421092608</v>
      </c>
      <c r="E164" s="29">
        <v>164379808</v>
      </c>
      <c r="F164" s="35">
        <f t="shared" si="41"/>
        <v>1.154741144528375</v>
      </c>
      <c r="G164" s="29">
        <v>145961809</v>
      </c>
      <c r="H164" s="35">
        <f t="shared" si="42"/>
        <v>1.0817870693376674</v>
      </c>
      <c r="I164" s="31">
        <f t="shared" si="39"/>
        <v>88.79546142309644</v>
      </c>
      <c r="J164"/>
      <c r="S164"/>
      <c r="AB164"/>
      <c r="AK164"/>
    </row>
    <row r="165" spans="2:37" ht="15">
      <c r="B165" t="s">
        <v>119</v>
      </c>
      <c r="C165" s="29">
        <v>144545977</v>
      </c>
      <c r="D165" s="35">
        <f t="shared" si="40"/>
        <v>1.4362130172528198</v>
      </c>
      <c r="E165" s="29">
        <v>182346178</v>
      </c>
      <c r="F165" s="35">
        <f t="shared" si="41"/>
        <v>1.2809519420055218</v>
      </c>
      <c r="G165" s="29">
        <v>171965675</v>
      </c>
      <c r="H165" s="35">
        <f t="shared" si="42"/>
        <v>1.274513140522421</v>
      </c>
      <c r="I165" s="31">
        <f t="shared" si="39"/>
        <v>94.30725496204259</v>
      </c>
      <c r="J165"/>
      <c r="S165"/>
      <c r="AB165"/>
      <c r="AK165"/>
    </row>
    <row r="166" spans="2:37" ht="15">
      <c r="B166" t="s">
        <v>120</v>
      </c>
      <c r="C166" s="29">
        <v>189999366</v>
      </c>
      <c r="D166" s="35">
        <f t="shared" si="40"/>
        <v>1.8878392078596755</v>
      </c>
      <c r="E166" s="29">
        <v>277843995</v>
      </c>
      <c r="F166" s="35">
        <f t="shared" si="41"/>
        <v>1.951808416679962</v>
      </c>
      <c r="G166" s="29">
        <v>253789385</v>
      </c>
      <c r="H166" s="35">
        <f t="shared" si="42"/>
        <v>1.8809445902945678</v>
      </c>
      <c r="I166" s="31">
        <f t="shared" si="39"/>
        <v>91.34240421499842</v>
      </c>
      <c r="J166"/>
      <c r="S166"/>
      <c r="AB166"/>
      <c r="AK166"/>
    </row>
    <row r="167" spans="2:37" ht="15">
      <c r="B167" t="s">
        <v>121</v>
      </c>
      <c r="C167" s="29">
        <v>645294269</v>
      </c>
      <c r="D167" s="35">
        <f t="shared" si="40"/>
        <v>6.411662561154801</v>
      </c>
      <c r="E167" s="29">
        <v>881495180</v>
      </c>
      <c r="F167" s="35">
        <f t="shared" si="41"/>
        <v>6.192358814833547</v>
      </c>
      <c r="G167" s="29">
        <v>852103117</v>
      </c>
      <c r="H167" s="35">
        <f t="shared" si="42"/>
        <v>6.315310422830684</v>
      </c>
      <c r="I167" s="31">
        <f t="shared" si="39"/>
        <v>96.665658115113</v>
      </c>
      <c r="J167"/>
      <c r="S167"/>
      <c r="AB167"/>
      <c r="AK167"/>
    </row>
    <row r="168" spans="2:37" ht="15">
      <c r="B168" t="s">
        <v>122</v>
      </c>
      <c r="C168" s="29">
        <v>641763651</v>
      </c>
      <c r="D168" s="35">
        <f t="shared" si="40"/>
        <v>6.3765822383690125</v>
      </c>
      <c r="E168" s="29">
        <v>898245170</v>
      </c>
      <c r="F168" s="35">
        <f t="shared" si="41"/>
        <v>6.31002474265504</v>
      </c>
      <c r="G168" s="29">
        <v>857340115</v>
      </c>
      <c r="H168" s="35">
        <f t="shared" si="42"/>
        <v>6.354124114969475</v>
      </c>
      <c r="I168" s="31">
        <f t="shared" si="39"/>
        <v>95.44611467267895</v>
      </c>
      <c r="J168"/>
      <c r="S168"/>
      <c r="AB168"/>
      <c r="AK168"/>
    </row>
    <row r="169" spans="2:37" ht="15">
      <c r="B169" t="s">
        <v>123</v>
      </c>
      <c r="C169" s="29">
        <v>407013000</v>
      </c>
      <c r="D169" s="35">
        <f t="shared" si="40"/>
        <v>4.044092965597527</v>
      </c>
      <c r="E169" s="29">
        <v>639821819</v>
      </c>
      <c r="F169" s="35">
        <f t="shared" si="41"/>
        <v>4.494643159373242</v>
      </c>
      <c r="G169" s="29">
        <v>607507738</v>
      </c>
      <c r="H169" s="35">
        <f t="shared" si="42"/>
        <v>4.502506648783556</v>
      </c>
      <c r="I169" s="31">
        <f t="shared" si="39"/>
        <v>94.9495187503132</v>
      </c>
      <c r="J169"/>
      <c r="S169"/>
      <c r="AB169"/>
      <c r="AK169"/>
    </row>
    <row r="170" spans="2:37" ht="15">
      <c r="B170" t="s">
        <v>124</v>
      </c>
      <c r="C170" s="29">
        <v>154632073</v>
      </c>
      <c r="D170" s="35">
        <f t="shared" si="40"/>
        <v>1.5364287594623842</v>
      </c>
      <c r="E170" s="29">
        <v>189598869</v>
      </c>
      <c r="F170" s="35">
        <f t="shared" si="41"/>
        <v>1.3319009047044603</v>
      </c>
      <c r="G170" s="29">
        <v>177300440</v>
      </c>
      <c r="H170" s="35">
        <f t="shared" si="42"/>
        <v>1.3140514268350767</v>
      </c>
      <c r="I170" s="31">
        <f t="shared" si="39"/>
        <v>93.51344812083241</v>
      </c>
      <c r="J170"/>
      <c r="S170"/>
      <c r="AB170"/>
      <c r="AK170"/>
    </row>
    <row r="171" spans="2:37" ht="15">
      <c r="B171" t="s">
        <v>125</v>
      </c>
      <c r="C171" s="29">
        <v>171530919</v>
      </c>
      <c r="D171" s="35">
        <f t="shared" si="40"/>
        <v>1.7043361831449593</v>
      </c>
      <c r="E171" s="29">
        <v>199562181</v>
      </c>
      <c r="F171" s="35">
        <f t="shared" si="41"/>
        <v>1.4018915345887177</v>
      </c>
      <c r="G171" s="29">
        <v>183953682</v>
      </c>
      <c r="H171" s="35">
        <f t="shared" si="42"/>
        <v>1.3633615252374216</v>
      </c>
      <c r="I171" s="31">
        <f t="shared" si="39"/>
        <v>92.178628775359</v>
      </c>
      <c r="J171"/>
      <c r="S171"/>
      <c r="AB171"/>
      <c r="AK171"/>
    </row>
    <row r="172" spans="2:37" ht="15">
      <c r="B172" t="s">
        <v>126</v>
      </c>
      <c r="C172" s="29">
        <v>270790192</v>
      </c>
      <c r="D172" s="35">
        <f t="shared" si="40"/>
        <v>2.690579196782422</v>
      </c>
      <c r="E172" s="29">
        <v>364549893</v>
      </c>
      <c r="F172" s="35">
        <f t="shared" si="41"/>
        <v>2.5609031048419078</v>
      </c>
      <c r="G172" s="29">
        <v>348098738</v>
      </c>
      <c r="H172" s="35">
        <f t="shared" si="42"/>
        <v>2.579912623727214</v>
      </c>
      <c r="I172" s="31">
        <f t="shared" si="39"/>
        <v>95.48726928305531</v>
      </c>
      <c r="J172"/>
      <c r="S172"/>
      <c r="AB172"/>
      <c r="AK172"/>
    </row>
    <row r="173" spans="2:37" ht="15">
      <c r="B173" s="32" t="s">
        <v>9</v>
      </c>
      <c r="C173" s="23">
        <v>10064382878</v>
      </c>
      <c r="D173" s="24">
        <f t="shared" si="40"/>
        <v>100</v>
      </c>
      <c r="E173" s="23">
        <v>14235208365</v>
      </c>
      <c r="F173" s="24">
        <f t="shared" si="41"/>
        <v>100</v>
      </c>
      <c r="G173" s="23">
        <v>13492656100</v>
      </c>
      <c r="H173" s="24">
        <f t="shared" si="42"/>
        <v>100</v>
      </c>
      <c r="I173" s="25">
        <f t="shared" si="39"/>
        <v>94.78369233550731</v>
      </c>
      <c r="J173"/>
      <c r="S173"/>
      <c r="AB173"/>
      <c r="AK173"/>
    </row>
    <row r="174" spans="10:37" ht="15">
      <c r="J174"/>
      <c r="S174"/>
      <c r="AB174"/>
      <c r="AK174"/>
    </row>
    <row r="175" spans="10:37" ht="15">
      <c r="J175"/>
      <c r="S175"/>
      <c r="AB175"/>
      <c r="AK175"/>
    </row>
    <row r="176" spans="2:37" ht="15">
      <c r="B176" s="4" t="s">
        <v>127</v>
      </c>
      <c r="J176"/>
      <c r="S176"/>
      <c r="AB176"/>
      <c r="AK176"/>
    </row>
    <row r="177" spans="2:37" ht="15">
      <c r="B177" s="5" t="s">
        <v>2</v>
      </c>
      <c r="J177"/>
      <c r="S177"/>
      <c r="AB177"/>
      <c r="AK177"/>
    </row>
    <row r="178" spans="2:37" ht="15">
      <c r="B178" s="6" t="s">
        <v>128</v>
      </c>
      <c r="C178" s="6" t="s">
        <v>4</v>
      </c>
      <c r="D178" s="6" t="s">
        <v>8</v>
      </c>
      <c r="E178" s="6" t="s">
        <v>5</v>
      </c>
      <c r="F178" s="6" t="s">
        <v>8</v>
      </c>
      <c r="G178" s="6" t="s">
        <v>6</v>
      </c>
      <c r="H178" s="6" t="s">
        <v>8</v>
      </c>
      <c r="I178" s="7" t="s">
        <v>7</v>
      </c>
      <c r="J178"/>
      <c r="S178"/>
      <c r="AB178"/>
      <c r="AK178"/>
    </row>
    <row r="179" spans="1:37" ht="15">
      <c r="A179" s="3"/>
      <c r="B179" t="s">
        <v>102</v>
      </c>
      <c r="C179" s="29">
        <v>569088466</v>
      </c>
      <c r="D179" s="35">
        <f aca="true" t="shared" si="43" ref="D179:D204">+C179/C$205*100</f>
        <v>2.391228019405366</v>
      </c>
      <c r="E179" s="29">
        <v>870214499</v>
      </c>
      <c r="F179" s="35">
        <f aca="true" t="shared" si="44" ref="F179:F204">+E179/E$205*100</f>
        <v>2.7895168331402673</v>
      </c>
      <c r="G179" s="29">
        <v>818028558</v>
      </c>
      <c r="H179" s="35">
        <f aca="true" t="shared" si="45" ref="H179:H204">+G179/G$205*100</f>
        <v>2.889675919608372</v>
      </c>
      <c r="I179" s="31">
        <f aca="true" t="shared" si="46" ref="I179:I205">+G179/E179*100</f>
        <v>94.0030945175047</v>
      </c>
      <c r="J179"/>
      <c r="S179"/>
      <c r="AB179"/>
      <c r="AK179"/>
    </row>
    <row r="180" spans="1:37" ht="15">
      <c r="A180" s="3"/>
      <c r="B180" t="s">
        <v>103</v>
      </c>
      <c r="C180" s="29">
        <v>815115308</v>
      </c>
      <c r="D180" s="35">
        <f t="shared" si="43"/>
        <v>3.4249974827917784</v>
      </c>
      <c r="E180" s="29">
        <v>1215110427</v>
      </c>
      <c r="F180" s="35">
        <f t="shared" si="44"/>
        <v>3.895098270754919</v>
      </c>
      <c r="G180" s="29">
        <v>1019337550</v>
      </c>
      <c r="H180" s="35">
        <f t="shared" si="45"/>
        <v>3.6007974824120934</v>
      </c>
      <c r="I180" s="31">
        <f t="shared" si="46"/>
        <v>83.88847032747914</v>
      </c>
      <c r="J180"/>
      <c r="S180"/>
      <c r="AB180"/>
      <c r="AK180"/>
    </row>
    <row r="181" spans="1:37" ht="15">
      <c r="A181" s="3"/>
      <c r="B181" t="s">
        <v>104</v>
      </c>
      <c r="C181" s="29">
        <v>580507833</v>
      </c>
      <c r="D181" s="35">
        <f t="shared" si="43"/>
        <v>2.4392105598462277</v>
      </c>
      <c r="E181" s="29">
        <v>1059931172</v>
      </c>
      <c r="F181" s="35">
        <f t="shared" si="44"/>
        <v>3.3976632768837516</v>
      </c>
      <c r="G181" s="29">
        <v>822246303</v>
      </c>
      <c r="H181" s="35">
        <f t="shared" si="45"/>
        <v>2.904575052459366</v>
      </c>
      <c r="I181" s="31">
        <f t="shared" si="46"/>
        <v>77.57544307792091</v>
      </c>
      <c r="J181"/>
      <c r="S181"/>
      <c r="AB181"/>
      <c r="AK181"/>
    </row>
    <row r="182" spans="1:37" ht="15">
      <c r="A182" s="3"/>
      <c r="B182" t="s">
        <v>105</v>
      </c>
      <c r="C182" s="29">
        <v>719782333</v>
      </c>
      <c r="D182" s="35">
        <f t="shared" si="43"/>
        <v>3.024422010588708</v>
      </c>
      <c r="E182" s="29">
        <v>1010490883</v>
      </c>
      <c r="F182" s="35">
        <f t="shared" si="44"/>
        <v>3.2391799161039634</v>
      </c>
      <c r="G182" s="29">
        <v>851562469</v>
      </c>
      <c r="H182" s="35">
        <f t="shared" si="45"/>
        <v>3.0081340518573327</v>
      </c>
      <c r="I182" s="31">
        <f t="shared" si="46"/>
        <v>84.27215755493363</v>
      </c>
      <c r="J182"/>
      <c r="S182"/>
      <c r="AB182"/>
      <c r="AK182"/>
    </row>
    <row r="183" spans="1:37" ht="15">
      <c r="A183" s="3"/>
      <c r="B183" t="s">
        <v>106</v>
      </c>
      <c r="C183" s="29">
        <v>814649158</v>
      </c>
      <c r="D183" s="35">
        <f t="shared" si="43"/>
        <v>3.4230387874256953</v>
      </c>
      <c r="E183" s="29">
        <v>1395274783</v>
      </c>
      <c r="F183" s="35">
        <f t="shared" si="44"/>
        <v>4.472624276551652</v>
      </c>
      <c r="G183" s="29">
        <v>1243835208</v>
      </c>
      <c r="H183" s="35">
        <f t="shared" si="45"/>
        <v>4.393832725481292</v>
      </c>
      <c r="I183" s="31">
        <f t="shared" si="46"/>
        <v>89.1462544263584</v>
      </c>
      <c r="J183"/>
      <c r="S183"/>
      <c r="AB183"/>
      <c r="AK183"/>
    </row>
    <row r="184" spans="1:37" ht="15">
      <c r="A184" s="3"/>
      <c r="B184" t="s">
        <v>107</v>
      </c>
      <c r="C184" s="29">
        <v>1314783838</v>
      </c>
      <c r="D184" s="35">
        <f t="shared" si="43"/>
        <v>5.524532899050049</v>
      </c>
      <c r="E184" s="29">
        <v>2041927619</v>
      </c>
      <c r="F184" s="35">
        <f t="shared" si="44"/>
        <v>6.545502829245008</v>
      </c>
      <c r="G184" s="29">
        <v>1842751088</v>
      </c>
      <c r="H184" s="35">
        <f t="shared" si="45"/>
        <v>6.509495778294978</v>
      </c>
      <c r="I184" s="31">
        <f t="shared" si="46"/>
        <v>90.24566154320674</v>
      </c>
      <c r="J184"/>
      <c r="S184"/>
      <c r="AB184"/>
      <c r="AK184"/>
    </row>
    <row r="185" spans="1:37" ht="15">
      <c r="A185" s="3"/>
      <c r="B185" t="s">
        <v>108</v>
      </c>
      <c r="C185" s="29">
        <v>487441321</v>
      </c>
      <c r="D185" s="35">
        <f t="shared" si="43"/>
        <v>2.0481584397304675</v>
      </c>
      <c r="E185" s="29">
        <v>497302588</v>
      </c>
      <c r="F185" s="35">
        <f t="shared" si="44"/>
        <v>1.594128737207146</v>
      </c>
      <c r="G185" s="29">
        <v>477640099</v>
      </c>
      <c r="H185" s="35">
        <f t="shared" si="45"/>
        <v>1.687257833264617</v>
      </c>
      <c r="I185" s="31">
        <f t="shared" si="46"/>
        <v>96.04617199378018</v>
      </c>
      <c r="J185"/>
      <c r="S185"/>
      <c r="AB185"/>
      <c r="AK185"/>
    </row>
    <row r="186" spans="1:37" ht="15">
      <c r="A186" s="3"/>
      <c r="B186" t="s">
        <v>109</v>
      </c>
      <c r="C186" s="29">
        <v>1375548759</v>
      </c>
      <c r="D186" s="35">
        <f t="shared" si="43"/>
        <v>5.779858371930312</v>
      </c>
      <c r="E186" s="29">
        <v>1831667776</v>
      </c>
      <c r="F186" s="35">
        <f t="shared" si="44"/>
        <v>5.8715042093002365</v>
      </c>
      <c r="G186" s="29">
        <v>1654293330</v>
      </c>
      <c r="H186" s="35">
        <f t="shared" si="45"/>
        <v>5.843771043100608</v>
      </c>
      <c r="I186" s="31">
        <f t="shared" si="46"/>
        <v>90.31623265288039</v>
      </c>
      <c r="J186"/>
      <c r="S186"/>
      <c r="AB186"/>
      <c r="AK186"/>
    </row>
    <row r="187" spans="1:37" ht="15">
      <c r="A187" s="3"/>
      <c r="B187" t="s">
        <v>110</v>
      </c>
      <c r="C187" s="29">
        <v>693104155</v>
      </c>
      <c r="D187" s="35">
        <f t="shared" si="43"/>
        <v>2.9123241373201187</v>
      </c>
      <c r="E187" s="29">
        <v>955011647</v>
      </c>
      <c r="F187" s="35">
        <f t="shared" si="44"/>
        <v>3.0613384035922744</v>
      </c>
      <c r="G187" s="29">
        <v>894035869</v>
      </c>
      <c r="H187" s="35">
        <f t="shared" si="45"/>
        <v>3.1581708201383423</v>
      </c>
      <c r="I187" s="31">
        <f t="shared" si="46"/>
        <v>93.6151796481703</v>
      </c>
      <c r="J187"/>
      <c r="S187"/>
      <c r="AB187"/>
      <c r="AK187"/>
    </row>
    <row r="188" spans="1:37" ht="15">
      <c r="A188" s="3"/>
      <c r="B188" t="s">
        <v>111</v>
      </c>
      <c r="C188" s="29">
        <v>834832138</v>
      </c>
      <c r="D188" s="35">
        <f t="shared" si="43"/>
        <v>3.5078447713359338</v>
      </c>
      <c r="E188" s="29">
        <v>1191132683</v>
      </c>
      <c r="F188" s="35">
        <f t="shared" si="44"/>
        <v>3.8182363929241196</v>
      </c>
      <c r="G188" s="29">
        <v>1050132871</v>
      </c>
      <c r="H188" s="35">
        <f t="shared" si="45"/>
        <v>3.70958157883518</v>
      </c>
      <c r="I188" s="31">
        <f t="shared" si="46"/>
        <v>88.16254360136637</v>
      </c>
      <c r="J188"/>
      <c r="S188"/>
      <c r="AB188"/>
      <c r="AK188"/>
    </row>
    <row r="189" spans="1:37" ht="15">
      <c r="A189" s="3"/>
      <c r="B189" t="s">
        <v>112</v>
      </c>
      <c r="C189" s="29">
        <v>494829969</v>
      </c>
      <c r="D189" s="35">
        <f t="shared" si="43"/>
        <v>2.0792044776994105</v>
      </c>
      <c r="E189" s="29">
        <v>574377027</v>
      </c>
      <c r="F189" s="35">
        <f t="shared" si="44"/>
        <v>1.8411947712049805</v>
      </c>
      <c r="G189" s="29">
        <v>527518927</v>
      </c>
      <c r="H189" s="35">
        <f t="shared" si="45"/>
        <v>1.863454185776173</v>
      </c>
      <c r="I189" s="31">
        <f t="shared" si="46"/>
        <v>91.84192650518385</v>
      </c>
      <c r="J189"/>
      <c r="S189"/>
      <c r="AB189"/>
      <c r="AK189"/>
    </row>
    <row r="190" spans="1:37" ht="15">
      <c r="A190" s="3"/>
      <c r="B190" t="s">
        <v>113</v>
      </c>
      <c r="C190" s="29">
        <v>799825418</v>
      </c>
      <c r="D190" s="35">
        <f t="shared" si="43"/>
        <v>3.360751560468648</v>
      </c>
      <c r="E190" s="29">
        <v>1318570280</v>
      </c>
      <c r="F190" s="35">
        <f t="shared" si="44"/>
        <v>4.226744091215695</v>
      </c>
      <c r="G190" s="29">
        <v>1170147417</v>
      </c>
      <c r="H190" s="35">
        <f t="shared" si="45"/>
        <v>4.133531501105414</v>
      </c>
      <c r="I190" s="31">
        <f t="shared" si="46"/>
        <v>88.74365172253086</v>
      </c>
      <c r="J190"/>
      <c r="S190"/>
      <c r="AB190"/>
      <c r="AK190"/>
    </row>
    <row r="191" spans="1:37" ht="15">
      <c r="A191" s="3"/>
      <c r="B191" t="s">
        <v>114</v>
      </c>
      <c r="C191" s="29">
        <v>1082397458</v>
      </c>
      <c r="D191" s="35">
        <f t="shared" si="43"/>
        <v>4.548078698370146</v>
      </c>
      <c r="E191" s="29">
        <v>1578131257</v>
      </c>
      <c r="F191" s="35">
        <f t="shared" si="44"/>
        <v>5.058780003510732</v>
      </c>
      <c r="G191" s="29">
        <v>1383326244</v>
      </c>
      <c r="H191" s="35">
        <f t="shared" si="45"/>
        <v>4.8865831115019525</v>
      </c>
      <c r="I191" s="31">
        <f t="shared" si="46"/>
        <v>87.65596891032239</v>
      </c>
      <c r="J191"/>
      <c r="S191"/>
      <c r="AB191"/>
      <c r="AK191"/>
    </row>
    <row r="192" spans="1:37" ht="15">
      <c r="A192" s="3"/>
      <c r="B192" t="s">
        <v>115</v>
      </c>
      <c r="C192" s="29">
        <v>583693301</v>
      </c>
      <c r="D192" s="35">
        <f t="shared" si="43"/>
        <v>2.4525954389847184</v>
      </c>
      <c r="E192" s="29">
        <v>854121264</v>
      </c>
      <c r="F192" s="35">
        <f t="shared" si="44"/>
        <v>2.737929149892321</v>
      </c>
      <c r="G192" s="29">
        <v>723539060</v>
      </c>
      <c r="H192" s="35">
        <f t="shared" si="45"/>
        <v>2.55589291856737</v>
      </c>
      <c r="I192" s="31">
        <f t="shared" si="46"/>
        <v>84.71151468721659</v>
      </c>
      <c r="J192"/>
      <c r="S192"/>
      <c r="AB192"/>
      <c r="AK192"/>
    </row>
    <row r="193" spans="1:37" ht="15">
      <c r="A193" s="3"/>
      <c r="B193" t="s">
        <v>116</v>
      </c>
      <c r="C193" s="29">
        <v>7065689140</v>
      </c>
      <c r="D193" s="35">
        <f t="shared" si="43"/>
        <v>29.689011212496098</v>
      </c>
      <c r="E193" s="29">
        <v>7331267353</v>
      </c>
      <c r="F193" s="35">
        <f t="shared" si="44"/>
        <v>23.500750347122395</v>
      </c>
      <c r="G193" s="29">
        <v>7003635168</v>
      </c>
      <c r="H193" s="35">
        <f t="shared" si="45"/>
        <v>24.740255944330904</v>
      </c>
      <c r="I193" s="31">
        <f t="shared" si="46"/>
        <v>95.5310293674404</v>
      </c>
      <c r="J193"/>
      <c r="S193"/>
      <c r="AB193"/>
      <c r="AK193"/>
    </row>
    <row r="194" spans="1:37" ht="15">
      <c r="A194" s="3"/>
      <c r="B194" t="s">
        <v>117</v>
      </c>
      <c r="C194" s="29">
        <v>951190188</v>
      </c>
      <c r="D194" s="35">
        <f t="shared" si="43"/>
        <v>3.996764589723837</v>
      </c>
      <c r="E194" s="29">
        <v>1193936654</v>
      </c>
      <c r="F194" s="35">
        <f t="shared" si="44"/>
        <v>3.827224664566485</v>
      </c>
      <c r="G194" s="29">
        <v>1140808256</v>
      </c>
      <c r="H194" s="35">
        <f t="shared" si="45"/>
        <v>4.029891272149968</v>
      </c>
      <c r="I194" s="31">
        <f t="shared" si="46"/>
        <v>95.55014934653309</v>
      </c>
      <c r="J194"/>
      <c r="S194"/>
      <c r="AB194"/>
      <c r="AK194"/>
    </row>
    <row r="195" spans="1:37" ht="15">
      <c r="A195" s="3"/>
      <c r="B195" t="s">
        <v>118</v>
      </c>
      <c r="C195" s="29">
        <v>231141559</v>
      </c>
      <c r="D195" s="35">
        <f t="shared" si="43"/>
        <v>0.9712236415802504</v>
      </c>
      <c r="E195" s="29">
        <v>231893568</v>
      </c>
      <c r="F195" s="35">
        <f t="shared" si="44"/>
        <v>0.743346625661034</v>
      </c>
      <c r="G195" s="29">
        <v>209599051</v>
      </c>
      <c r="H195" s="35">
        <f t="shared" si="45"/>
        <v>0.7404060952691913</v>
      </c>
      <c r="I195" s="31">
        <f t="shared" si="46"/>
        <v>90.38588383788205</v>
      </c>
      <c r="J195"/>
      <c r="S195"/>
      <c r="AB195"/>
      <c r="AK195"/>
    </row>
    <row r="196" spans="1:37" ht="15">
      <c r="A196" s="3"/>
      <c r="B196" t="s">
        <v>119</v>
      </c>
      <c r="C196" s="29">
        <v>222147653</v>
      </c>
      <c r="D196" s="35">
        <f t="shared" si="43"/>
        <v>0.9334325399923682</v>
      </c>
      <c r="E196" s="29">
        <v>286934832</v>
      </c>
      <c r="F196" s="35">
        <f t="shared" si="44"/>
        <v>0.919784196652732</v>
      </c>
      <c r="G196" s="29">
        <v>241747043</v>
      </c>
      <c r="H196" s="35">
        <f t="shared" si="45"/>
        <v>0.8539684855276529</v>
      </c>
      <c r="I196" s="31">
        <f t="shared" si="46"/>
        <v>84.2515498432062</v>
      </c>
      <c r="J196"/>
      <c r="S196"/>
      <c r="AB196"/>
      <c r="AK196"/>
    </row>
    <row r="197" spans="1:37" ht="15">
      <c r="A197" s="3"/>
      <c r="B197" t="s">
        <v>120</v>
      </c>
      <c r="C197" s="29">
        <v>336695700</v>
      </c>
      <c r="D197" s="35">
        <f t="shared" si="43"/>
        <v>1.41474698567042</v>
      </c>
      <c r="E197" s="29">
        <v>429272137</v>
      </c>
      <c r="F197" s="35">
        <f t="shared" si="44"/>
        <v>1.3760536666944168</v>
      </c>
      <c r="G197" s="29">
        <v>378144759</v>
      </c>
      <c r="H197" s="35">
        <f t="shared" si="45"/>
        <v>1.335791756317157</v>
      </c>
      <c r="I197" s="31">
        <f t="shared" si="46"/>
        <v>88.08975156009252</v>
      </c>
      <c r="J197"/>
      <c r="S197"/>
      <c r="AB197"/>
      <c r="AK197"/>
    </row>
    <row r="198" spans="1:37" ht="15">
      <c r="A198" s="3"/>
      <c r="B198" t="s">
        <v>121</v>
      </c>
      <c r="C198" s="29">
        <v>1132432541</v>
      </c>
      <c r="D198" s="35">
        <f t="shared" si="43"/>
        <v>4.758318932658908</v>
      </c>
      <c r="E198" s="29">
        <v>1643144658</v>
      </c>
      <c r="F198" s="35">
        <f t="shared" si="44"/>
        <v>5.267183766810012</v>
      </c>
      <c r="G198" s="29">
        <v>1520841959</v>
      </c>
      <c r="H198" s="35">
        <f t="shared" si="45"/>
        <v>5.372355700144546</v>
      </c>
      <c r="I198" s="31">
        <f t="shared" si="46"/>
        <v>92.55679051722299</v>
      </c>
      <c r="J198"/>
      <c r="S198"/>
      <c r="AB198"/>
      <c r="AK198"/>
    </row>
    <row r="199" spans="1:37" ht="15">
      <c r="A199" s="3"/>
      <c r="B199" t="s">
        <v>122</v>
      </c>
      <c r="C199" s="29">
        <v>1131955014</v>
      </c>
      <c r="D199" s="35">
        <f t="shared" si="43"/>
        <v>4.756312432772435</v>
      </c>
      <c r="E199" s="29">
        <v>1536004263</v>
      </c>
      <c r="F199" s="35">
        <f t="shared" si="44"/>
        <v>4.9237397817865025</v>
      </c>
      <c r="G199" s="29">
        <v>1357736284</v>
      </c>
      <c r="H199" s="35">
        <f t="shared" si="45"/>
        <v>4.796186889423186</v>
      </c>
      <c r="I199" s="31">
        <f t="shared" si="46"/>
        <v>88.39404399491566</v>
      </c>
      <c r="J199"/>
      <c r="S199"/>
      <c r="AB199"/>
      <c r="AK199"/>
    </row>
    <row r="200" spans="1:37" ht="15">
      <c r="A200" s="3"/>
      <c r="B200" t="s">
        <v>123</v>
      </c>
      <c r="C200" s="29">
        <v>673395902</v>
      </c>
      <c r="D200" s="35">
        <f t="shared" si="43"/>
        <v>2.829512888098403</v>
      </c>
      <c r="E200" s="29">
        <v>1035296296</v>
      </c>
      <c r="F200" s="35">
        <f t="shared" si="44"/>
        <v>3.318694929007117</v>
      </c>
      <c r="G200" s="29">
        <v>952048201</v>
      </c>
      <c r="H200" s="35">
        <f t="shared" si="45"/>
        <v>3.3630986764843134</v>
      </c>
      <c r="I200" s="31">
        <f t="shared" si="46"/>
        <v>91.95900774284235</v>
      </c>
      <c r="J200"/>
      <c r="S200"/>
      <c r="AB200"/>
      <c r="AK200"/>
    </row>
    <row r="201" spans="1:37" ht="15">
      <c r="A201" s="3"/>
      <c r="B201" t="s">
        <v>124</v>
      </c>
      <c r="C201" s="29">
        <v>233012954</v>
      </c>
      <c r="D201" s="35">
        <f t="shared" si="43"/>
        <v>0.9790869746588989</v>
      </c>
      <c r="E201" s="29">
        <v>289360290</v>
      </c>
      <c r="F201" s="35">
        <f t="shared" si="44"/>
        <v>0.9275591256235197</v>
      </c>
      <c r="G201" s="29">
        <v>263124406</v>
      </c>
      <c r="H201" s="35">
        <f t="shared" si="45"/>
        <v>0.9294837600027367</v>
      </c>
      <c r="I201" s="31">
        <f t="shared" si="46"/>
        <v>90.93314289946281</v>
      </c>
      <c r="J201"/>
      <c r="S201"/>
      <c r="AB201"/>
      <c r="AK201"/>
    </row>
    <row r="202" spans="1:37" ht="15">
      <c r="A202" s="3"/>
      <c r="B202" t="s">
        <v>125</v>
      </c>
      <c r="C202" s="29">
        <v>234841266</v>
      </c>
      <c r="D202" s="35">
        <f t="shared" si="43"/>
        <v>0.9867692791577833</v>
      </c>
      <c r="E202" s="29">
        <v>310693546</v>
      </c>
      <c r="F202" s="35">
        <f t="shared" si="44"/>
        <v>0.9959439626792979</v>
      </c>
      <c r="G202" s="29">
        <v>283818829</v>
      </c>
      <c r="H202" s="35">
        <f t="shared" si="45"/>
        <v>1.002586557244309</v>
      </c>
      <c r="I202" s="31">
        <f t="shared" si="46"/>
        <v>91.35008842443094</v>
      </c>
      <c r="J202"/>
      <c r="S202"/>
      <c r="AB202"/>
      <c r="AK202"/>
    </row>
    <row r="203" spans="1:37" ht="15">
      <c r="A203" s="3"/>
      <c r="B203" t="s">
        <v>126</v>
      </c>
      <c r="C203" s="29">
        <v>420903213</v>
      </c>
      <c r="D203" s="35">
        <f t="shared" si="43"/>
        <v>1.7685748640411645</v>
      </c>
      <c r="E203" s="29">
        <v>508117388</v>
      </c>
      <c r="F203" s="35">
        <f t="shared" si="44"/>
        <v>1.6287961286166348</v>
      </c>
      <c r="G203" s="29">
        <v>472066401</v>
      </c>
      <c r="H203" s="35">
        <f t="shared" si="45"/>
        <v>1.6675688129532142</v>
      </c>
      <c r="I203" s="31">
        <f t="shared" si="46"/>
        <v>92.90498852206176</v>
      </c>
      <c r="J203"/>
      <c r="S203"/>
      <c r="AB203"/>
      <c r="AK203"/>
    </row>
    <row r="204" spans="1:37" ht="15">
      <c r="A204" s="3"/>
      <c r="B204" t="s">
        <v>129</v>
      </c>
      <c r="C204" s="29">
        <v>0</v>
      </c>
      <c r="D204" s="35">
        <f t="shared" si="43"/>
        <v>0</v>
      </c>
      <c r="E204" s="29">
        <v>6701389</v>
      </c>
      <c r="F204" s="35">
        <f t="shared" si="44"/>
        <v>0.021481643252787293</v>
      </c>
      <c r="G204" s="29">
        <v>6695579</v>
      </c>
      <c r="H204" s="35">
        <f t="shared" si="45"/>
        <v>0.023652051282218815</v>
      </c>
      <c r="I204" s="31"/>
      <c r="J204"/>
      <c r="S204"/>
      <c r="AB204"/>
      <c r="AK204"/>
    </row>
    <row r="205" spans="2:37" ht="15">
      <c r="B205" s="32" t="s">
        <v>9</v>
      </c>
      <c r="C205" s="23">
        <v>23799004586</v>
      </c>
      <c r="D205" s="24">
        <f>+C205/C$205*100</f>
        <v>100</v>
      </c>
      <c r="E205" s="23">
        <v>31195886279</v>
      </c>
      <c r="F205" s="24">
        <f>+E205/E$205*100</f>
        <v>100</v>
      </c>
      <c r="G205" s="23">
        <v>28308660928</v>
      </c>
      <c r="H205" s="24">
        <f>+G205/G$205*100</f>
        <v>100</v>
      </c>
      <c r="I205" s="25">
        <f t="shared" si="46"/>
        <v>90.74485230142803</v>
      </c>
      <c r="J205"/>
      <c r="S205"/>
      <c r="AB205"/>
      <c r="AK205"/>
    </row>
    <row r="206" spans="10:37" ht="15">
      <c r="J206"/>
      <c r="S206"/>
      <c r="AB206"/>
      <c r="AK206"/>
    </row>
    <row r="207" spans="10:37" ht="15">
      <c r="J207"/>
      <c r="S207"/>
      <c r="AB207"/>
      <c r="AK207"/>
    </row>
    <row r="208" spans="2:37" ht="15">
      <c r="B208" s="4" t="s">
        <v>130</v>
      </c>
      <c r="J208"/>
      <c r="S208"/>
      <c r="AB208"/>
      <c r="AK208"/>
    </row>
    <row r="209" spans="2:37" ht="15">
      <c r="B209" s="5" t="s">
        <v>2</v>
      </c>
      <c r="J209"/>
      <c r="S209"/>
      <c r="AB209"/>
      <c r="AK209"/>
    </row>
    <row r="210" spans="2:37" ht="15">
      <c r="B210" s="6" t="s">
        <v>131</v>
      </c>
      <c r="C210" s="6" t="s">
        <v>4</v>
      </c>
      <c r="D210" s="6" t="s">
        <v>8</v>
      </c>
      <c r="E210" s="6" t="s">
        <v>5</v>
      </c>
      <c r="F210" s="6" t="s">
        <v>8</v>
      </c>
      <c r="G210" s="6" t="s">
        <v>6</v>
      </c>
      <c r="H210" s="6" t="s">
        <v>8</v>
      </c>
      <c r="I210" s="7" t="s">
        <v>7</v>
      </c>
      <c r="J210"/>
      <c r="S210"/>
      <c r="AB210"/>
      <c r="AK210"/>
    </row>
    <row r="211" spans="2:37" ht="15">
      <c r="B211" s="38" t="s">
        <v>132</v>
      </c>
      <c r="C211" s="39">
        <v>6053370045</v>
      </c>
      <c r="D211" s="40">
        <f>+C211/C$240*100</f>
        <v>31.192525700222305</v>
      </c>
      <c r="E211" s="39">
        <v>8607532359</v>
      </c>
      <c r="F211" s="40">
        <f>+E211/E$240*100</f>
        <v>34.85309924705814</v>
      </c>
      <c r="G211" s="39">
        <v>7545259460</v>
      </c>
      <c r="H211" s="40">
        <f>+G211/G$240*100</f>
        <v>33.183523905324904</v>
      </c>
      <c r="I211" s="41">
        <f>+G211/E211*100</f>
        <v>87.65879865802314</v>
      </c>
      <c r="J211"/>
      <c r="S211"/>
      <c r="AB211"/>
      <c r="AK211"/>
    </row>
    <row r="212" spans="2:37" ht="15">
      <c r="B212" t="s">
        <v>133</v>
      </c>
      <c r="C212" s="29">
        <v>1276232596</v>
      </c>
      <c r="D212" s="42">
        <f aca="true" t="shared" si="47" ref="D212:D240">+C212/C$240*100</f>
        <v>6.57632323057353</v>
      </c>
      <c r="E212" s="29">
        <v>2160733959</v>
      </c>
      <c r="F212" s="42">
        <f aca="true" t="shared" si="48" ref="F212:F240">+E212/E$240*100</f>
        <v>8.749113216028032</v>
      </c>
      <c r="G212" s="29">
        <v>1800372519</v>
      </c>
      <c r="H212" s="42">
        <f aca="true" t="shared" si="49" ref="H212:H240">+G212/G$240*100</f>
        <v>7.917912543557053</v>
      </c>
      <c r="I212" s="43">
        <f aca="true" t="shared" si="50" ref="I212:I240">+G212/E212*100</f>
        <v>83.32226702417464</v>
      </c>
      <c r="J212"/>
      <c r="S212"/>
      <c r="AB212"/>
      <c r="AK212"/>
    </row>
    <row r="213" spans="2:37" ht="15">
      <c r="B213" t="s">
        <v>134</v>
      </c>
      <c r="C213" s="29">
        <v>1275546573</v>
      </c>
      <c r="D213" s="42">
        <f t="shared" si="47"/>
        <v>6.572788209601846</v>
      </c>
      <c r="E213" s="29">
        <v>2160301012</v>
      </c>
      <c r="F213" s="42">
        <f t="shared" si="48"/>
        <v>8.747360153230199</v>
      </c>
      <c r="G213" s="29">
        <v>1799952227</v>
      </c>
      <c r="H213" s="42">
        <f t="shared" si="49"/>
        <v>7.916064128707551</v>
      </c>
      <c r="I213" s="43">
        <f t="shared" si="50"/>
        <v>83.31951042941047</v>
      </c>
      <c r="J213"/>
      <c r="S213"/>
      <c r="AB213"/>
      <c r="AK213"/>
    </row>
    <row r="214" spans="2:37" ht="15">
      <c r="B214" t="s">
        <v>135</v>
      </c>
      <c r="C214" s="29">
        <v>561627776</v>
      </c>
      <c r="D214" s="42">
        <f t="shared" si="47"/>
        <v>2.8940224547000577</v>
      </c>
      <c r="E214" s="29">
        <v>527841477</v>
      </c>
      <c r="F214" s="42">
        <f t="shared" si="48"/>
        <v>2.137303772707752</v>
      </c>
      <c r="G214" s="29">
        <v>508192120</v>
      </c>
      <c r="H214" s="42">
        <f t="shared" si="49"/>
        <v>2.2349934355362437</v>
      </c>
      <c r="I214" s="43">
        <f t="shared" si="50"/>
        <v>96.27741322798701</v>
      </c>
      <c r="J214"/>
      <c r="S214"/>
      <c r="AB214"/>
      <c r="AK214"/>
    </row>
    <row r="215" spans="2:37" ht="15">
      <c r="B215" t="s">
        <v>136</v>
      </c>
      <c r="C215" s="29">
        <v>2951639808</v>
      </c>
      <c r="D215" s="42">
        <f t="shared" si="47"/>
        <v>15.20956093620727</v>
      </c>
      <c r="E215" s="29">
        <v>3759501502</v>
      </c>
      <c r="F215" s="42">
        <f t="shared" si="48"/>
        <v>15.222746021008614</v>
      </c>
      <c r="G215" s="29">
        <v>3432046040</v>
      </c>
      <c r="H215" s="42">
        <f t="shared" si="49"/>
        <v>15.093898681188053</v>
      </c>
      <c r="I215" s="43">
        <f t="shared" si="50"/>
        <v>91.28992336282354</v>
      </c>
      <c r="J215"/>
      <c r="S215"/>
      <c r="AB215"/>
      <c r="AK215"/>
    </row>
    <row r="216" spans="2:37" ht="15">
      <c r="B216" s="38" t="s">
        <v>137</v>
      </c>
      <c r="C216" s="39">
        <v>5689051919</v>
      </c>
      <c r="D216" s="40">
        <f t="shared" si="47"/>
        <v>29.315223895800436</v>
      </c>
      <c r="E216" s="39">
        <v>7126548020</v>
      </c>
      <c r="F216" s="40">
        <f t="shared" si="48"/>
        <v>28.856387065484363</v>
      </c>
      <c r="G216" s="39">
        <v>6779305210</v>
      </c>
      <c r="H216" s="40">
        <f t="shared" si="49"/>
        <v>29.814910632314913</v>
      </c>
      <c r="I216" s="41">
        <f t="shared" si="50"/>
        <v>95.12747533552717</v>
      </c>
      <c r="J216"/>
      <c r="S216"/>
      <c r="AB216"/>
      <c r="AK216"/>
    </row>
    <row r="217" spans="2:37" ht="15">
      <c r="B217" t="s">
        <v>138</v>
      </c>
      <c r="C217" s="29">
        <v>5684341425</v>
      </c>
      <c r="D217" s="42">
        <f t="shared" si="47"/>
        <v>29.29095110162736</v>
      </c>
      <c r="E217" s="29">
        <v>7124999219</v>
      </c>
      <c r="F217" s="42">
        <f t="shared" si="48"/>
        <v>28.85011575418217</v>
      </c>
      <c r="G217" s="29">
        <v>6777767136</v>
      </c>
      <c r="H217" s="42">
        <f t="shared" si="49"/>
        <v>29.80814629033069</v>
      </c>
      <c r="I217" s="43">
        <f t="shared" si="50"/>
        <v>95.12656672194366</v>
      </c>
      <c r="J217"/>
      <c r="S217"/>
      <c r="AB217"/>
      <c r="AK217"/>
    </row>
    <row r="218" spans="2:37" ht="15">
      <c r="B218" t="s">
        <v>139</v>
      </c>
      <c r="C218" s="29">
        <v>4710494</v>
      </c>
      <c r="D218" s="42">
        <f t="shared" si="47"/>
        <v>0.024272794173075037</v>
      </c>
      <c r="E218" s="29">
        <v>1532067</v>
      </c>
      <c r="F218" s="42">
        <f t="shared" si="48"/>
        <v>0.0062035530018438615</v>
      </c>
      <c r="G218" s="29">
        <v>1398282</v>
      </c>
      <c r="H218" s="42">
        <f t="shared" si="49"/>
        <v>0.006149546535724502</v>
      </c>
      <c r="I218" s="43">
        <f t="shared" si="50"/>
        <v>91.26767954665168</v>
      </c>
      <c r="J218"/>
      <c r="S218"/>
      <c r="AB218"/>
      <c r="AK218"/>
    </row>
    <row r="219" spans="2:37" ht="15">
      <c r="B219" s="38" t="s">
        <v>140</v>
      </c>
      <c r="C219" s="39">
        <v>5983619413</v>
      </c>
      <c r="D219" s="40">
        <f t="shared" si="47"/>
        <v>30.833106341238327</v>
      </c>
      <c r="E219" s="39">
        <v>6205728345</v>
      </c>
      <c r="F219" s="40">
        <f t="shared" si="48"/>
        <v>25.127859749770927</v>
      </c>
      <c r="G219" s="39">
        <v>5945179342</v>
      </c>
      <c r="H219" s="40">
        <f t="shared" si="49"/>
        <v>26.146483346604597</v>
      </c>
      <c r="I219" s="41">
        <f t="shared" si="50"/>
        <v>95.80147585399986</v>
      </c>
      <c r="J219"/>
      <c r="S219"/>
      <c r="AB219"/>
      <c r="AK219"/>
    </row>
    <row r="220" spans="2:37" ht="15">
      <c r="B220" t="s">
        <v>141</v>
      </c>
      <c r="C220" s="29">
        <v>5858044779</v>
      </c>
      <c r="D220" s="42">
        <f t="shared" si="47"/>
        <v>30.186030420020458</v>
      </c>
      <c r="E220" s="29">
        <v>6050536317</v>
      </c>
      <c r="F220" s="42">
        <f t="shared" si="48"/>
        <v>24.49946557956712</v>
      </c>
      <c r="G220" s="29">
        <v>5795432231</v>
      </c>
      <c r="H220" s="42">
        <f t="shared" si="49"/>
        <v>25.48790601550486</v>
      </c>
      <c r="I220" s="43">
        <f t="shared" si="50"/>
        <v>95.78377729453102</v>
      </c>
      <c r="J220"/>
      <c r="S220"/>
      <c r="AB220"/>
      <c r="AK220"/>
    </row>
    <row r="221" spans="2:37" ht="15">
      <c r="B221" t="s">
        <v>142</v>
      </c>
      <c r="C221" s="29">
        <v>17371699</v>
      </c>
      <c r="D221" s="42">
        <f t="shared" si="47"/>
        <v>0.08951495835969932</v>
      </c>
      <c r="E221" s="29">
        <v>16292765</v>
      </c>
      <c r="F221" s="42">
        <f t="shared" si="48"/>
        <v>0.0659716782778342</v>
      </c>
      <c r="G221" s="29">
        <v>14976493</v>
      </c>
      <c r="H221" s="42">
        <f t="shared" si="49"/>
        <v>0.0658655697816694</v>
      </c>
      <c r="I221" s="43">
        <f t="shared" si="50"/>
        <v>91.92112572666457</v>
      </c>
      <c r="J221"/>
      <c r="S221"/>
      <c r="AB221"/>
      <c r="AK221"/>
    </row>
    <row r="222" spans="2:37" ht="15">
      <c r="B222" t="s">
        <v>143</v>
      </c>
      <c r="C222" s="29">
        <v>12823888</v>
      </c>
      <c r="D222" s="42">
        <f t="shared" si="47"/>
        <v>0.06608045651317397</v>
      </c>
      <c r="E222" s="29">
        <v>14905189</v>
      </c>
      <c r="F222" s="42">
        <f t="shared" si="48"/>
        <v>0.06035318949106018</v>
      </c>
      <c r="G222" s="29">
        <v>13722381</v>
      </c>
      <c r="H222" s="42">
        <f t="shared" si="49"/>
        <v>0.0603500728325486</v>
      </c>
      <c r="I222" s="43">
        <f t="shared" si="50"/>
        <v>92.06445486870378</v>
      </c>
      <c r="J222"/>
      <c r="S222"/>
      <c r="AB222"/>
      <c r="AK222"/>
    </row>
    <row r="223" spans="2:37" ht="15">
      <c r="B223" t="s">
        <v>144</v>
      </c>
      <c r="C223" s="29">
        <v>12604859</v>
      </c>
      <c r="D223" s="42">
        <f t="shared" si="47"/>
        <v>0.0649518178109626</v>
      </c>
      <c r="E223" s="29">
        <v>28350554</v>
      </c>
      <c r="F223" s="42">
        <f t="shared" si="48"/>
        <v>0.1147953479649627</v>
      </c>
      <c r="G223" s="29">
        <v>25297771</v>
      </c>
      <c r="H223" s="42">
        <f t="shared" si="49"/>
        <v>0.11125782926090855</v>
      </c>
      <c r="I223" s="43">
        <f t="shared" si="50"/>
        <v>89.23201641844459</v>
      </c>
      <c r="J223"/>
      <c r="S223"/>
      <c r="AB223"/>
      <c r="AK223"/>
    </row>
    <row r="224" spans="2:37" ht="15">
      <c r="B224" t="s">
        <v>145</v>
      </c>
      <c r="C224" s="29">
        <v>41350255</v>
      </c>
      <c r="D224" s="42">
        <f t="shared" si="47"/>
        <v>0.21307451588287066</v>
      </c>
      <c r="E224" s="29">
        <v>53609350</v>
      </c>
      <c r="F224" s="42">
        <f t="shared" si="48"/>
        <v>0.21707173649677083</v>
      </c>
      <c r="G224" s="29">
        <v>52343316</v>
      </c>
      <c r="H224" s="42">
        <f t="shared" si="49"/>
        <v>0.23020224645395768</v>
      </c>
      <c r="I224" s="43">
        <f t="shared" si="50"/>
        <v>97.63840822543082</v>
      </c>
      <c r="J224"/>
      <c r="S224"/>
      <c r="AB224"/>
      <c r="AK224"/>
    </row>
    <row r="225" spans="2:37" ht="15">
      <c r="B225" t="s">
        <v>146</v>
      </c>
      <c r="C225" s="29">
        <v>16240064</v>
      </c>
      <c r="D225" s="42">
        <f t="shared" si="47"/>
        <v>0.0836837348332395</v>
      </c>
      <c r="E225" s="29">
        <v>18602279</v>
      </c>
      <c r="F225" s="42">
        <f t="shared" si="48"/>
        <v>0.0753232226342497</v>
      </c>
      <c r="G225" s="29">
        <v>18333753</v>
      </c>
      <c r="H225" s="42">
        <f t="shared" si="49"/>
        <v>0.08063056468436172</v>
      </c>
      <c r="I225" s="43">
        <f t="shared" si="50"/>
        <v>98.55648869689568</v>
      </c>
      <c r="J225"/>
      <c r="S225"/>
      <c r="AB225"/>
      <c r="AK225"/>
    </row>
    <row r="226" spans="2:37" ht="15">
      <c r="B226" t="s">
        <v>147</v>
      </c>
      <c r="C226" s="29">
        <v>12629866</v>
      </c>
      <c r="D226" s="42">
        <f t="shared" si="47"/>
        <v>0.06508067685714461</v>
      </c>
      <c r="E226" s="29">
        <v>15543369</v>
      </c>
      <c r="F226" s="42">
        <f t="shared" si="48"/>
        <v>0.06293726933529463</v>
      </c>
      <c r="G226" s="29">
        <v>15144268</v>
      </c>
      <c r="H226" s="42">
        <f t="shared" si="49"/>
        <v>0.06660343250895272</v>
      </c>
      <c r="I226" s="43">
        <f t="shared" si="50"/>
        <v>97.43233915375747</v>
      </c>
      <c r="J226"/>
      <c r="S226"/>
      <c r="AB226"/>
      <c r="AK226"/>
    </row>
    <row r="227" spans="2:37" ht="15">
      <c r="B227" t="s">
        <v>148</v>
      </c>
      <c r="C227" s="29">
        <v>12554003</v>
      </c>
      <c r="D227" s="42">
        <f t="shared" si="47"/>
        <v>0.06468976096077536</v>
      </c>
      <c r="E227" s="29">
        <v>7965160</v>
      </c>
      <c r="F227" s="42">
        <f t="shared" si="48"/>
        <v>0.032252043956410945</v>
      </c>
      <c r="G227" s="29">
        <v>7835083</v>
      </c>
      <c r="H227" s="42">
        <f t="shared" si="49"/>
        <v>0.034458147583794924</v>
      </c>
      <c r="I227" s="43">
        <f t="shared" si="50"/>
        <v>98.36692546037995</v>
      </c>
      <c r="J227"/>
      <c r="S227"/>
      <c r="AB227"/>
      <c r="AK227"/>
    </row>
    <row r="228" spans="2:37" ht="15">
      <c r="B228" s="38" t="s">
        <v>149</v>
      </c>
      <c r="C228" s="39">
        <v>1680434723</v>
      </c>
      <c r="D228" s="40">
        <f t="shared" si="47"/>
        <v>8.659144062738932</v>
      </c>
      <c r="E228" s="39">
        <v>2756796585</v>
      </c>
      <c r="F228" s="40">
        <f t="shared" si="48"/>
        <v>11.162653937686574</v>
      </c>
      <c r="G228" s="39">
        <v>2468225233</v>
      </c>
      <c r="H228" s="40">
        <f t="shared" si="49"/>
        <v>10.855082115755584</v>
      </c>
      <c r="I228" s="41">
        <f t="shared" si="50"/>
        <v>89.5323668938744</v>
      </c>
      <c r="J228"/>
      <c r="S228"/>
      <c r="AB228"/>
      <c r="AK228"/>
    </row>
    <row r="229" spans="2:37" ht="15">
      <c r="B229" t="s">
        <v>150</v>
      </c>
      <c r="C229" s="29">
        <v>14698030</v>
      </c>
      <c r="D229" s="42">
        <f t="shared" si="47"/>
        <v>0.07573775848980639</v>
      </c>
      <c r="E229" s="29">
        <v>20243144</v>
      </c>
      <c r="F229" s="42">
        <f t="shared" si="48"/>
        <v>0.0819673139150948</v>
      </c>
      <c r="G229" s="29">
        <v>18052862</v>
      </c>
      <c r="H229" s="42">
        <f t="shared" si="49"/>
        <v>0.07939522569268036</v>
      </c>
      <c r="I229" s="43">
        <f t="shared" si="50"/>
        <v>89.18012933168879</v>
      </c>
      <c r="J229"/>
      <c r="S229"/>
      <c r="AB229"/>
      <c r="AK229"/>
    </row>
    <row r="230" spans="2:37" ht="15">
      <c r="B230" t="s">
        <v>151</v>
      </c>
      <c r="C230" s="29">
        <v>127304286</v>
      </c>
      <c r="D230" s="42">
        <f t="shared" si="47"/>
        <v>0.6559886779238607</v>
      </c>
      <c r="E230" s="29">
        <v>134697491</v>
      </c>
      <c r="F230" s="42">
        <f t="shared" si="48"/>
        <v>0.5454089309631279</v>
      </c>
      <c r="G230" s="29">
        <v>133115507</v>
      </c>
      <c r="H230" s="42">
        <f t="shared" si="49"/>
        <v>0.5854326987854099</v>
      </c>
      <c r="I230" s="43">
        <f t="shared" si="50"/>
        <v>98.82552823496913</v>
      </c>
      <c r="J230"/>
      <c r="S230"/>
      <c r="AB230"/>
      <c r="AK230"/>
    </row>
    <row r="231" spans="2:37" ht="15">
      <c r="B231" t="s">
        <v>152</v>
      </c>
      <c r="C231" s="29">
        <v>1183736</v>
      </c>
      <c r="D231" s="42">
        <f t="shared" si="47"/>
        <v>0.006099695760839342</v>
      </c>
      <c r="E231" s="29">
        <v>154955</v>
      </c>
      <c r="F231" s="42">
        <f t="shared" si="48"/>
        <v>0.000627434410767098</v>
      </c>
      <c r="G231" s="29">
        <v>153628</v>
      </c>
      <c r="H231" s="42">
        <f t="shared" si="49"/>
        <v>0.0006756452097576052</v>
      </c>
      <c r="I231" s="43">
        <f t="shared" si="50"/>
        <v>99.14362234197026</v>
      </c>
      <c r="J231"/>
      <c r="S231"/>
      <c r="AB231"/>
      <c r="AK231"/>
    </row>
    <row r="232" spans="2:37" ht="15">
      <c r="B232" t="s">
        <v>153</v>
      </c>
      <c r="C232" s="29">
        <v>2774601</v>
      </c>
      <c r="D232" s="42">
        <f t="shared" si="47"/>
        <v>0.01429729429342404</v>
      </c>
      <c r="E232" s="29">
        <v>2003780</v>
      </c>
      <c r="F232" s="42">
        <f t="shared" si="48"/>
        <v>0.00811358474142103</v>
      </c>
      <c r="G232" s="29">
        <v>1860802</v>
      </c>
      <c r="H232" s="42">
        <f t="shared" si="49"/>
        <v>0.008183677178687291</v>
      </c>
      <c r="I232" s="43">
        <f t="shared" si="50"/>
        <v>92.8645859325874</v>
      </c>
      <c r="J232"/>
      <c r="S232"/>
      <c r="AB232"/>
      <c r="AK232"/>
    </row>
    <row r="233" spans="2:37" ht="15">
      <c r="B233" t="s">
        <v>154</v>
      </c>
      <c r="C233" s="29">
        <v>224796074</v>
      </c>
      <c r="D233" s="42">
        <f t="shared" si="47"/>
        <v>1.1583559675731134</v>
      </c>
      <c r="E233" s="29">
        <v>1004064893</v>
      </c>
      <c r="F233" s="42">
        <f t="shared" si="48"/>
        <v>4.065598815858697</v>
      </c>
      <c r="G233" s="29">
        <v>825302202</v>
      </c>
      <c r="H233" s="42">
        <f t="shared" si="49"/>
        <v>3.62962141916645</v>
      </c>
      <c r="I233" s="43">
        <f t="shared" si="50"/>
        <v>82.19610184099923</v>
      </c>
      <c r="J233"/>
      <c r="S233"/>
      <c r="AB233"/>
      <c r="AK233"/>
    </row>
    <row r="234" spans="2:37" ht="15">
      <c r="B234" t="s">
        <v>155</v>
      </c>
      <c r="C234" s="29">
        <v>26166952</v>
      </c>
      <c r="D234" s="42">
        <f t="shared" si="47"/>
        <v>0.13483618491664234</v>
      </c>
      <c r="E234" s="29">
        <v>25892019</v>
      </c>
      <c r="F234" s="42">
        <f t="shared" si="48"/>
        <v>0.10484039679155566</v>
      </c>
      <c r="G234" s="29">
        <v>25671601</v>
      </c>
      <c r="H234" s="42">
        <f t="shared" si="49"/>
        <v>0.11290190748078832</v>
      </c>
      <c r="I234" s="43">
        <f t="shared" si="50"/>
        <v>99.1487029265659</v>
      </c>
      <c r="J234"/>
      <c r="S234"/>
      <c r="AB234"/>
      <c r="AK234"/>
    </row>
    <row r="235" spans="2:37" ht="15">
      <c r="B235" t="s">
        <v>156</v>
      </c>
      <c r="C235" s="29">
        <v>26166952</v>
      </c>
      <c r="D235" s="42">
        <f t="shared" si="47"/>
        <v>0.13483618491664234</v>
      </c>
      <c r="E235" s="29">
        <v>25892019</v>
      </c>
      <c r="F235" s="42">
        <f t="shared" si="48"/>
        <v>0.10484039679155566</v>
      </c>
      <c r="G235" s="29">
        <v>25671601</v>
      </c>
      <c r="H235" s="42">
        <f t="shared" si="49"/>
        <v>0.11290190748078832</v>
      </c>
      <c r="I235" s="43">
        <f t="shared" si="50"/>
        <v>99.1487029265659</v>
      </c>
      <c r="J235"/>
      <c r="S235"/>
      <c r="AB235"/>
      <c r="AK235"/>
    </row>
    <row r="236" spans="2:37" ht="15">
      <c r="B236" t="s">
        <v>157</v>
      </c>
      <c r="C236" s="29">
        <v>119896420</v>
      </c>
      <c r="D236" s="42">
        <f t="shared" si="47"/>
        <v>0.6178165442411258</v>
      </c>
      <c r="E236" s="29">
        <v>126195906</v>
      </c>
      <c r="F236" s="42">
        <f t="shared" si="48"/>
        <v>0.510984827352006</v>
      </c>
      <c r="G236" s="29">
        <v>122137563</v>
      </c>
      <c r="H236" s="42">
        <f t="shared" si="49"/>
        <v>0.53715246812051</v>
      </c>
      <c r="I236" s="43">
        <f t="shared" si="50"/>
        <v>96.78409298000523</v>
      </c>
      <c r="J236"/>
      <c r="S236"/>
      <c r="AB236"/>
      <c r="AK236"/>
    </row>
    <row r="237" spans="2:37" ht="15">
      <c r="B237" t="s">
        <v>158</v>
      </c>
      <c r="C237" s="29">
        <v>12396087</v>
      </c>
      <c r="D237" s="42">
        <f t="shared" si="47"/>
        <v>0.06387603259924145</v>
      </c>
      <c r="E237" s="29">
        <v>28066546</v>
      </c>
      <c r="F237" s="42">
        <f t="shared" si="48"/>
        <v>0.11364535995468138</v>
      </c>
      <c r="G237" s="29">
        <v>25077473</v>
      </c>
      <c r="H237" s="42">
        <f t="shared" si="49"/>
        <v>0.11028897404949412</v>
      </c>
      <c r="I237" s="43">
        <f t="shared" si="50"/>
        <v>89.35005041233075</v>
      </c>
      <c r="J237"/>
      <c r="S237"/>
      <c r="AB237"/>
      <c r="AK237"/>
    </row>
    <row r="238" spans="2:37" ht="15">
      <c r="B238" t="s">
        <v>159</v>
      </c>
      <c r="C238" s="29">
        <v>16240064</v>
      </c>
      <c r="D238" s="42">
        <f t="shared" si="47"/>
        <v>0.0836837348332395</v>
      </c>
      <c r="E238" s="29">
        <v>18602279</v>
      </c>
      <c r="F238" s="42">
        <f t="shared" si="48"/>
        <v>0.0753232226342497</v>
      </c>
      <c r="G238" s="29">
        <v>18333753</v>
      </c>
      <c r="H238" s="42">
        <f t="shared" si="49"/>
        <v>0.08063056468436172</v>
      </c>
      <c r="I238" s="43">
        <f t="shared" si="50"/>
        <v>98.55648869689568</v>
      </c>
      <c r="J238"/>
      <c r="S238"/>
      <c r="AB238"/>
      <c r="AK238"/>
    </row>
    <row r="239" spans="2:37" ht="15">
      <c r="B239" t="s">
        <v>160</v>
      </c>
      <c r="C239" s="29">
        <v>1114649875</v>
      </c>
      <c r="D239" s="42">
        <f t="shared" si="47"/>
        <v>5.743700552621194</v>
      </c>
      <c r="E239" s="29">
        <v>1371350534</v>
      </c>
      <c r="F239" s="42">
        <f t="shared" si="48"/>
        <v>5.552789611535189</v>
      </c>
      <c r="G239" s="29">
        <v>1273136584</v>
      </c>
      <c r="H239" s="42">
        <f t="shared" si="49"/>
        <v>5.599165740273654</v>
      </c>
      <c r="I239" s="43">
        <f t="shared" si="50"/>
        <v>92.8381586206463</v>
      </c>
      <c r="J239"/>
      <c r="S239"/>
      <c r="AB239"/>
      <c r="AK239"/>
    </row>
    <row r="240" spans="2:37" ht="15">
      <c r="B240" s="32" t="s">
        <v>161</v>
      </c>
      <c r="C240" s="23">
        <f>+C211+C216+C219+C228</f>
        <v>19406476100</v>
      </c>
      <c r="D240" s="44">
        <f t="shared" si="47"/>
        <v>100</v>
      </c>
      <c r="E240" s="23">
        <f>+E211+E216+E219+E228</f>
        <v>24696605309</v>
      </c>
      <c r="F240" s="44">
        <f t="shared" si="48"/>
        <v>100</v>
      </c>
      <c r="G240" s="23">
        <f>+G211+G216+G219+G228</f>
        <v>22737969245</v>
      </c>
      <c r="H240" s="44">
        <f t="shared" si="49"/>
        <v>100</v>
      </c>
      <c r="I240" s="45">
        <f t="shared" si="50"/>
        <v>92.06920935288937</v>
      </c>
      <c r="J240"/>
      <c r="S240"/>
      <c r="AB240"/>
      <c r="AK240"/>
    </row>
    <row r="241" spans="3:37" ht="15">
      <c r="C241" s="22"/>
      <c r="E241" s="22"/>
      <c r="G241" s="22"/>
      <c r="J241"/>
      <c r="S241"/>
      <c r="AB241"/>
      <c r="AK241"/>
    </row>
    <row r="242" spans="3:37" ht="15">
      <c r="C242" s="22"/>
      <c r="E242" s="22"/>
      <c r="G242" s="22"/>
      <c r="J242"/>
      <c r="S242"/>
      <c r="AB242"/>
      <c r="AK242"/>
    </row>
    <row r="243" spans="2:37" ht="15">
      <c r="B243" s="4" t="s">
        <v>162</v>
      </c>
      <c r="J243"/>
      <c r="S243"/>
      <c r="AB243"/>
      <c r="AK243"/>
    </row>
    <row r="244" spans="2:37" ht="15">
      <c r="B244" s="5" t="s">
        <v>2</v>
      </c>
      <c r="AK244"/>
    </row>
    <row r="245" spans="2:37" ht="15">
      <c r="B245" s="6" t="s">
        <v>18</v>
      </c>
      <c r="C245" s="6" t="s">
        <v>4</v>
      </c>
      <c r="D245" s="6" t="s">
        <v>8</v>
      </c>
      <c r="E245" s="6" t="s">
        <v>5</v>
      </c>
      <c r="F245" s="6" t="s">
        <v>8</v>
      </c>
      <c r="G245" s="6" t="s">
        <v>6</v>
      </c>
      <c r="H245" s="6" t="s">
        <v>8</v>
      </c>
      <c r="I245" s="7" t="s">
        <v>7</v>
      </c>
      <c r="AK245"/>
    </row>
    <row r="246" spans="2:37" ht="15">
      <c r="B246" s="28" t="s">
        <v>19</v>
      </c>
      <c r="C246" s="29">
        <v>103732559</v>
      </c>
      <c r="D246" s="42">
        <f aca="true" t="shared" si="51" ref="D246:D260">+C246/C$260*100</f>
        <v>1.1527542095707424</v>
      </c>
      <c r="E246" s="29">
        <v>131318531</v>
      </c>
      <c r="F246" s="42">
        <f aca="true" t="shared" si="52" ref="F246:F260">+E246/E$260*100</f>
        <v>1.5975727500575525</v>
      </c>
      <c r="G246" s="29">
        <v>122577582</v>
      </c>
      <c r="H246" s="42">
        <f aca="true" t="shared" si="53" ref="H246:H260">+G246/G$260*100</f>
        <v>1.5332841411770781</v>
      </c>
      <c r="I246" s="43">
        <f aca="true" t="shared" si="54" ref="I246:I260">+G246/E246*100</f>
        <v>93.3437048576183</v>
      </c>
      <c r="AK246"/>
    </row>
    <row r="247" spans="2:37" ht="15">
      <c r="B247" s="28" t="s">
        <v>20</v>
      </c>
      <c r="C247" s="29">
        <v>32833514</v>
      </c>
      <c r="D247" s="42">
        <f t="shared" si="51"/>
        <v>0.3648707006109808</v>
      </c>
      <c r="E247" s="29">
        <v>57189913</v>
      </c>
      <c r="F247" s="42">
        <f t="shared" si="52"/>
        <v>0.6957513603846373</v>
      </c>
      <c r="G247" s="29">
        <v>35173956</v>
      </c>
      <c r="H247" s="42">
        <f t="shared" si="53"/>
        <v>0.43997987264310967</v>
      </c>
      <c r="I247" s="43">
        <f t="shared" si="54"/>
        <v>61.50377602427896</v>
      </c>
      <c r="AK247"/>
    </row>
    <row r="248" spans="2:37" ht="15">
      <c r="B248" s="28" t="s">
        <v>21</v>
      </c>
      <c r="C248" s="29">
        <v>99374213</v>
      </c>
      <c r="D248" s="42">
        <f t="shared" si="51"/>
        <v>1.104320991045151</v>
      </c>
      <c r="E248" s="29">
        <v>108644654</v>
      </c>
      <c r="F248" s="42">
        <f t="shared" si="52"/>
        <v>1.3217307363104087</v>
      </c>
      <c r="G248" s="29">
        <v>106971579</v>
      </c>
      <c r="H248" s="42">
        <f t="shared" si="53"/>
        <v>1.3380735935659993</v>
      </c>
      <c r="I248" s="43">
        <f t="shared" si="54"/>
        <v>98.46004848061828</v>
      </c>
      <c r="AK248"/>
    </row>
    <row r="249" spans="2:37" ht="15">
      <c r="B249" s="28" t="s">
        <v>22</v>
      </c>
      <c r="C249" s="29">
        <v>15157002</v>
      </c>
      <c r="D249" s="42">
        <f t="shared" si="51"/>
        <v>0.1684360053237688</v>
      </c>
      <c r="E249" s="29">
        <v>17029414</v>
      </c>
      <c r="F249" s="42">
        <f t="shared" si="52"/>
        <v>0.2071735614819555</v>
      </c>
      <c r="G249" s="29">
        <v>15638938</v>
      </c>
      <c r="H249" s="42">
        <f t="shared" si="53"/>
        <v>0.1956225210924096</v>
      </c>
      <c r="I249" s="43">
        <f t="shared" si="54"/>
        <v>91.83485703031238</v>
      </c>
      <c r="AK249"/>
    </row>
    <row r="250" spans="2:9" ht="15">
      <c r="B250" s="28" t="s">
        <v>23</v>
      </c>
      <c r="C250" s="29">
        <v>24656617</v>
      </c>
      <c r="D250" s="42">
        <f t="shared" si="51"/>
        <v>0.27400287156247183</v>
      </c>
      <c r="E250" s="29">
        <v>148773394</v>
      </c>
      <c r="F250" s="42">
        <f t="shared" si="52"/>
        <v>1.8099221669482104</v>
      </c>
      <c r="G250" s="29">
        <v>142184852</v>
      </c>
      <c r="H250" s="42">
        <f t="shared" si="53"/>
        <v>1.7785452701066493</v>
      </c>
      <c r="I250" s="43">
        <f t="shared" si="54"/>
        <v>95.57142455189266</v>
      </c>
    </row>
    <row r="251" spans="2:9" ht="15">
      <c r="B251" s="28" t="s">
        <v>24</v>
      </c>
      <c r="C251" s="29">
        <v>5049432</v>
      </c>
      <c r="D251" s="42">
        <f t="shared" si="51"/>
        <v>0.05611308590142091</v>
      </c>
      <c r="E251" s="29">
        <v>29369541</v>
      </c>
      <c r="F251" s="42">
        <f t="shared" si="52"/>
        <v>0.35729898915255176</v>
      </c>
      <c r="G251" s="29">
        <v>23936821</v>
      </c>
      <c r="H251" s="42">
        <f t="shared" si="53"/>
        <v>0.29941811080507724</v>
      </c>
      <c r="I251" s="43">
        <f t="shared" si="54"/>
        <v>81.50219644222564</v>
      </c>
    </row>
    <row r="252" spans="2:9" ht="15">
      <c r="B252" s="28" t="s">
        <v>25</v>
      </c>
      <c r="C252" s="29">
        <v>26115566</v>
      </c>
      <c r="D252" s="42">
        <f t="shared" si="51"/>
        <v>0.29021581007967373</v>
      </c>
      <c r="E252" s="29">
        <v>17117011</v>
      </c>
      <c r="F252" s="42">
        <f t="shared" si="52"/>
        <v>0.20823923423294594</v>
      </c>
      <c r="G252" s="29">
        <v>16782336</v>
      </c>
      <c r="H252" s="42">
        <f t="shared" si="53"/>
        <v>0.2099249244507463</v>
      </c>
      <c r="I252" s="43">
        <f t="shared" si="54"/>
        <v>98.04478129972574</v>
      </c>
    </row>
    <row r="253" spans="2:9" ht="15">
      <c r="B253" s="28" t="s">
        <v>26</v>
      </c>
      <c r="C253" s="29">
        <v>19797318</v>
      </c>
      <c r="D253" s="42">
        <f t="shared" si="51"/>
        <v>0.22000268655004096</v>
      </c>
      <c r="E253" s="29">
        <v>22229397</v>
      </c>
      <c r="F253" s="42">
        <f t="shared" si="52"/>
        <v>0.2704346342209014</v>
      </c>
      <c r="G253" s="29">
        <v>18673476</v>
      </c>
      <c r="H253" s="42">
        <f t="shared" si="53"/>
        <v>0.23358059560557148</v>
      </c>
      <c r="I253" s="43">
        <f t="shared" si="54"/>
        <v>84.00352020344951</v>
      </c>
    </row>
    <row r="254" spans="2:9" ht="15">
      <c r="B254" s="28" t="s">
        <v>28</v>
      </c>
      <c r="C254" s="29">
        <v>15325521</v>
      </c>
      <c r="D254" s="42">
        <f t="shared" si="51"/>
        <v>0.170308715189556</v>
      </c>
      <c r="E254" s="29">
        <v>40148608</v>
      </c>
      <c r="F254" s="42">
        <f t="shared" si="52"/>
        <v>0.4884331373882232</v>
      </c>
      <c r="G254" s="29">
        <v>38365711</v>
      </c>
      <c r="H254" s="42">
        <f t="shared" si="53"/>
        <v>0.479904524803589</v>
      </c>
      <c r="I254" s="43">
        <f t="shared" si="54"/>
        <v>95.55925575302636</v>
      </c>
    </row>
    <row r="255" spans="2:9" ht="15">
      <c r="B255" s="28" t="s">
        <v>29</v>
      </c>
      <c r="C255" s="29">
        <v>78542570</v>
      </c>
      <c r="D255" s="42">
        <f t="shared" si="51"/>
        <v>0.872824107212131</v>
      </c>
      <c r="E255" s="29">
        <v>86843012</v>
      </c>
      <c r="F255" s="42">
        <f t="shared" si="52"/>
        <v>1.0565000114425664</v>
      </c>
      <c r="G255" s="29">
        <v>85579670</v>
      </c>
      <c r="H255" s="42">
        <f t="shared" si="53"/>
        <v>1.0704889807515354</v>
      </c>
      <c r="I255" s="43">
        <f t="shared" si="54"/>
        <v>98.54525773472712</v>
      </c>
    </row>
    <row r="256" spans="2:9" ht="15">
      <c r="B256" s="28" t="s">
        <v>30</v>
      </c>
      <c r="C256" s="29">
        <v>1092953981</v>
      </c>
      <c r="D256" s="42">
        <f t="shared" si="51"/>
        <v>12.145726612845358</v>
      </c>
      <c r="E256" s="29">
        <v>1280192988</v>
      </c>
      <c r="F256" s="42">
        <f t="shared" si="52"/>
        <v>15.574355095729445</v>
      </c>
      <c r="G256" s="29">
        <v>1233267847</v>
      </c>
      <c r="H256" s="42">
        <f t="shared" si="53"/>
        <v>15.426556804071229</v>
      </c>
      <c r="I256" s="43">
        <f t="shared" si="54"/>
        <v>96.33452600976126</v>
      </c>
    </row>
    <row r="257" spans="2:9" ht="15">
      <c r="B257" s="28" t="s">
        <v>31</v>
      </c>
      <c r="C257" s="29">
        <v>18361799</v>
      </c>
      <c r="D257" s="42">
        <f t="shared" si="51"/>
        <v>0.20405011981379778</v>
      </c>
      <c r="E257" s="29">
        <v>25768838</v>
      </c>
      <c r="F257" s="42">
        <f t="shared" si="52"/>
        <v>0.31349416625325754</v>
      </c>
      <c r="G257" s="29">
        <v>24698872</v>
      </c>
      <c r="H257" s="42">
        <f t="shared" si="53"/>
        <v>0.30895036534953496</v>
      </c>
      <c r="I257" s="43">
        <f t="shared" si="54"/>
        <v>95.84782984781852</v>
      </c>
    </row>
    <row r="258" spans="2:9" ht="15">
      <c r="B258" s="28" t="s">
        <v>32</v>
      </c>
      <c r="C258" s="29">
        <v>4449109982</v>
      </c>
      <c r="D258" s="42">
        <f t="shared" si="51"/>
        <v>49.44185615428334</v>
      </c>
      <c r="E258" s="29">
        <v>3487557844</v>
      </c>
      <c r="F258" s="42">
        <f t="shared" si="52"/>
        <v>42.42834071776106</v>
      </c>
      <c r="G258" s="29">
        <v>3448164085</v>
      </c>
      <c r="H258" s="42">
        <f t="shared" si="53"/>
        <v>43.13199217542788</v>
      </c>
      <c r="I258" s="43">
        <f t="shared" si="54"/>
        <v>98.87044858430741</v>
      </c>
    </row>
    <row r="259" spans="2:9" ht="15">
      <c r="B259" s="28" t="s">
        <v>33</v>
      </c>
      <c r="C259" s="29">
        <v>3017660946</v>
      </c>
      <c r="D259" s="42">
        <f t="shared" si="51"/>
        <v>33.534517918898814</v>
      </c>
      <c r="E259" s="29">
        <v>2767694853</v>
      </c>
      <c r="F259" s="42">
        <f t="shared" si="52"/>
        <v>33.670753426470654</v>
      </c>
      <c r="G259" s="29">
        <v>2682430883</v>
      </c>
      <c r="H259" s="42">
        <f t="shared" si="53"/>
        <v>33.55367813265827</v>
      </c>
      <c r="I259" s="43">
        <f t="shared" si="54"/>
        <v>96.91931464526952</v>
      </c>
    </row>
    <row r="260" spans="2:9" ht="15">
      <c r="B260" s="32" t="s">
        <v>9</v>
      </c>
      <c r="C260" s="23">
        <v>8998671021</v>
      </c>
      <c r="D260" s="44">
        <f t="shared" si="51"/>
        <v>100</v>
      </c>
      <c r="E260" s="23">
        <v>8219877999</v>
      </c>
      <c r="F260" s="44">
        <f t="shared" si="52"/>
        <v>100</v>
      </c>
      <c r="G260" s="23">
        <v>7994446607</v>
      </c>
      <c r="H260" s="44">
        <f t="shared" si="53"/>
        <v>100</v>
      </c>
      <c r="I260" s="45">
        <f t="shared" si="54"/>
        <v>97.25748494044042</v>
      </c>
    </row>
    <row r="261" spans="5:7" ht="15">
      <c r="E261" s="22"/>
      <c r="G261" s="46"/>
    </row>
    <row r="263" ht="15">
      <c r="B263" s="4" t="s">
        <v>163</v>
      </c>
    </row>
    <row r="264" ht="15">
      <c r="B264" s="5" t="s">
        <v>2</v>
      </c>
    </row>
    <row r="265" spans="2:9" ht="15">
      <c r="B265" s="6" t="s">
        <v>18</v>
      </c>
      <c r="C265" s="6" t="s">
        <v>4</v>
      </c>
      <c r="D265" s="6" t="s">
        <v>8</v>
      </c>
      <c r="E265" s="6" t="s">
        <v>5</v>
      </c>
      <c r="F265" s="6" t="s">
        <v>8</v>
      </c>
      <c r="G265" s="6" t="s">
        <v>6</v>
      </c>
      <c r="H265" s="6" t="s">
        <v>8</v>
      </c>
      <c r="I265" s="7" t="s">
        <v>7</v>
      </c>
    </row>
    <row r="266" spans="2:9" ht="15">
      <c r="B266" s="28" t="s">
        <v>19</v>
      </c>
      <c r="C266" s="29">
        <v>50567606</v>
      </c>
      <c r="D266" s="42">
        <f aca="true" t="shared" si="55" ref="D266:F279">+C266/C$280*100</f>
        <v>1.741027395570106</v>
      </c>
      <c r="E266" s="29">
        <v>83034943</v>
      </c>
      <c r="F266" s="42">
        <f t="shared" si="55"/>
        <v>2.7470146833413196</v>
      </c>
      <c r="G266" s="29">
        <v>82213763</v>
      </c>
      <c r="H266" s="42">
        <f aca="true" t="shared" si="56" ref="H266:H279">+G266/G$280*100</f>
        <v>2.8941311810837975</v>
      </c>
      <c r="I266" s="43">
        <f aca="true" t="shared" si="57" ref="I266:I280">+G266/E266*100</f>
        <v>99.01104285698132</v>
      </c>
    </row>
    <row r="267" spans="2:9" ht="15">
      <c r="B267" s="28" t="s">
        <v>20</v>
      </c>
      <c r="C267" s="29">
        <v>7074699</v>
      </c>
      <c r="D267" s="42">
        <f t="shared" si="55"/>
        <v>0.24357974894861412</v>
      </c>
      <c r="E267" s="29">
        <v>17861628</v>
      </c>
      <c r="F267" s="42">
        <f t="shared" si="55"/>
        <v>0.5909097135693879</v>
      </c>
      <c r="G267" s="29">
        <v>17491921</v>
      </c>
      <c r="H267" s="42">
        <f t="shared" si="56"/>
        <v>0.61575960199212</v>
      </c>
      <c r="I267" s="43">
        <f t="shared" si="57"/>
        <v>97.93016067740298</v>
      </c>
    </row>
    <row r="268" spans="2:9" ht="15">
      <c r="B268" s="28" t="s">
        <v>21</v>
      </c>
      <c r="C268" s="29">
        <v>0</v>
      </c>
      <c r="D268" s="42">
        <f t="shared" si="55"/>
        <v>0</v>
      </c>
      <c r="E268" s="29">
        <v>439141</v>
      </c>
      <c r="F268" s="42">
        <f t="shared" si="55"/>
        <v>0.014527941267535892</v>
      </c>
      <c r="G268" s="29">
        <v>434835</v>
      </c>
      <c r="H268" s="42">
        <f t="shared" si="56"/>
        <v>0.01530728537661721</v>
      </c>
      <c r="I268" s="43">
        <f t="shared" si="57"/>
        <v>99.01944933404077</v>
      </c>
    </row>
    <row r="269" spans="2:9" ht="15">
      <c r="B269" s="28" t="s">
        <v>22</v>
      </c>
      <c r="C269" s="29">
        <v>0</v>
      </c>
      <c r="D269" s="42">
        <f t="shared" si="55"/>
        <v>0</v>
      </c>
      <c r="E269" s="29">
        <v>382319</v>
      </c>
      <c r="F269" s="42">
        <f t="shared" si="55"/>
        <v>0.01264811980084541</v>
      </c>
      <c r="G269" s="29">
        <v>335231</v>
      </c>
      <c r="H269" s="42">
        <f t="shared" si="56"/>
        <v>0.011800974126021973</v>
      </c>
      <c r="I269" s="43">
        <f t="shared" si="57"/>
        <v>87.68358360426764</v>
      </c>
    </row>
    <row r="270" spans="2:9" ht="15">
      <c r="B270" s="28" t="s">
        <v>23</v>
      </c>
      <c r="C270" s="29">
        <v>4788856</v>
      </c>
      <c r="D270" s="42">
        <f t="shared" si="55"/>
        <v>0.1648788651264265</v>
      </c>
      <c r="E270" s="29">
        <v>9578016</v>
      </c>
      <c r="F270" s="42">
        <f t="shared" si="55"/>
        <v>0.3168660041023704</v>
      </c>
      <c r="G270" s="29">
        <v>8205880</v>
      </c>
      <c r="H270" s="42">
        <f t="shared" si="56"/>
        <v>0.28886760938350325</v>
      </c>
      <c r="I270" s="43">
        <f t="shared" si="57"/>
        <v>85.67411037943558</v>
      </c>
    </row>
    <row r="271" spans="2:9" ht="15">
      <c r="B271" s="28" t="s">
        <v>24</v>
      </c>
      <c r="C271" s="29">
        <v>123129462</v>
      </c>
      <c r="D271" s="42">
        <f t="shared" si="55"/>
        <v>4.239310173074207</v>
      </c>
      <c r="E271" s="29">
        <v>126017367</v>
      </c>
      <c r="F271" s="42">
        <f t="shared" si="55"/>
        <v>4.1689865133647634</v>
      </c>
      <c r="G271" s="29">
        <v>120442539</v>
      </c>
      <c r="H271" s="42">
        <f t="shared" si="56"/>
        <v>4.2398802211352535</v>
      </c>
      <c r="I271" s="43">
        <f t="shared" si="57"/>
        <v>95.57614308827766</v>
      </c>
    </row>
    <row r="272" spans="2:9" ht="15">
      <c r="B272" s="28" t="s">
        <v>25</v>
      </c>
      <c r="C272" s="29">
        <v>54269307</v>
      </c>
      <c r="D272" s="42">
        <f t="shared" si="55"/>
        <v>1.868475842530582</v>
      </c>
      <c r="E272" s="29">
        <v>37176465</v>
      </c>
      <c r="F272" s="42">
        <f t="shared" si="55"/>
        <v>1.2298954095714216</v>
      </c>
      <c r="G272" s="29">
        <v>28036719</v>
      </c>
      <c r="H272" s="42">
        <f t="shared" si="56"/>
        <v>0.9869630060989247</v>
      </c>
      <c r="I272" s="43">
        <f t="shared" si="57"/>
        <v>75.4152364943789</v>
      </c>
    </row>
    <row r="273" spans="2:9" ht="15">
      <c r="B273" s="28" t="s">
        <v>26</v>
      </c>
      <c r="C273" s="29">
        <v>12104853</v>
      </c>
      <c r="D273" s="42">
        <f t="shared" si="55"/>
        <v>0.416766431306813</v>
      </c>
      <c r="E273" s="29">
        <v>251743799</v>
      </c>
      <c r="F273" s="42">
        <f t="shared" si="55"/>
        <v>8.328348130414517</v>
      </c>
      <c r="G273" s="29">
        <v>251330576</v>
      </c>
      <c r="H273" s="42">
        <f t="shared" si="56"/>
        <v>8.847468236691114</v>
      </c>
      <c r="I273" s="43">
        <f t="shared" si="57"/>
        <v>99.83585573839696</v>
      </c>
    </row>
    <row r="274" spans="2:9" ht="15">
      <c r="B274" s="28" t="s">
        <v>28</v>
      </c>
      <c r="C274" s="29">
        <v>170632886</v>
      </c>
      <c r="D274" s="42">
        <f t="shared" si="55"/>
        <v>5.874838708227373</v>
      </c>
      <c r="E274" s="29">
        <v>325344740</v>
      </c>
      <c r="F274" s="42">
        <f t="shared" si="55"/>
        <v>10.76326117220149</v>
      </c>
      <c r="G274" s="29">
        <v>250491111</v>
      </c>
      <c r="H274" s="42">
        <f t="shared" si="56"/>
        <v>8.817916957887242</v>
      </c>
      <c r="I274" s="43">
        <f t="shared" si="57"/>
        <v>76.99251907376772</v>
      </c>
    </row>
    <row r="275" spans="2:9" ht="15">
      <c r="B275" s="28" t="s">
        <v>29</v>
      </c>
      <c r="C275" s="29">
        <v>285847464</v>
      </c>
      <c r="D275" s="42">
        <f t="shared" si="55"/>
        <v>9.841641816664994</v>
      </c>
      <c r="E275" s="29">
        <v>489138748</v>
      </c>
      <c r="F275" s="42">
        <f t="shared" si="55"/>
        <v>16.1819984984778</v>
      </c>
      <c r="G275" s="29">
        <v>488689522</v>
      </c>
      <c r="H275" s="42">
        <f t="shared" si="56"/>
        <v>17.203099966232376</v>
      </c>
      <c r="I275" s="43">
        <f t="shared" si="57"/>
        <v>99.90815980090785</v>
      </c>
    </row>
    <row r="276" spans="2:9" ht="15">
      <c r="B276" s="28" t="s">
        <v>30</v>
      </c>
      <c r="C276" s="29">
        <v>453423246</v>
      </c>
      <c r="D276" s="42">
        <f t="shared" si="55"/>
        <v>15.61122535787681</v>
      </c>
      <c r="E276" s="29">
        <v>145474975</v>
      </c>
      <c r="F276" s="42">
        <f t="shared" si="55"/>
        <v>4.812695450199941</v>
      </c>
      <c r="G276" s="29">
        <v>125667505</v>
      </c>
      <c r="H276" s="42">
        <f t="shared" si="56"/>
        <v>4.423812162320122</v>
      </c>
      <c r="I276" s="43">
        <f t="shared" si="57"/>
        <v>86.38427674588017</v>
      </c>
    </row>
    <row r="277" spans="2:9" ht="15">
      <c r="B277" s="28" t="s">
        <v>31</v>
      </c>
      <c r="C277" s="29">
        <v>14051366</v>
      </c>
      <c r="D277" s="42">
        <f t="shared" si="55"/>
        <v>0.48378428575761206</v>
      </c>
      <c r="E277" s="29">
        <v>146977093</v>
      </c>
      <c r="F277" s="42">
        <f t="shared" si="55"/>
        <v>4.862389471211207</v>
      </c>
      <c r="G277" s="29">
        <v>143929842</v>
      </c>
      <c r="H277" s="42">
        <f t="shared" si="56"/>
        <v>5.0666923446949435</v>
      </c>
      <c r="I277" s="43">
        <f t="shared" si="57"/>
        <v>97.92671705651438</v>
      </c>
    </row>
    <row r="278" spans="2:9" ht="15">
      <c r="B278" s="28" t="s">
        <v>32</v>
      </c>
      <c r="C278" s="29">
        <v>1728577794</v>
      </c>
      <c r="D278" s="42">
        <f t="shared" si="55"/>
        <v>59.51441115737492</v>
      </c>
      <c r="E278" s="29">
        <v>1377611377</v>
      </c>
      <c r="F278" s="42">
        <f t="shared" si="55"/>
        <v>45.57501388971935</v>
      </c>
      <c r="G278" s="29">
        <v>1313135995</v>
      </c>
      <c r="H278" s="42">
        <f t="shared" si="56"/>
        <v>46.22568885617117</v>
      </c>
      <c r="I278" s="43">
        <f t="shared" si="57"/>
        <v>95.31976992376421</v>
      </c>
    </row>
    <row r="279" spans="2:9" ht="15">
      <c r="B279" s="28" t="s">
        <v>33</v>
      </c>
      <c r="C279" s="29">
        <v>1751</v>
      </c>
      <c r="D279" s="42">
        <f t="shared" si="55"/>
        <v>6.0286400935081954E-05</v>
      </c>
      <c r="E279" s="29">
        <v>11953252</v>
      </c>
      <c r="F279" s="42">
        <f t="shared" si="55"/>
        <v>0.3954450689233206</v>
      </c>
      <c r="G279" s="29">
        <v>10300730</v>
      </c>
      <c r="H279" s="42">
        <f t="shared" si="56"/>
        <v>0.36261159680679383</v>
      </c>
      <c r="I279" s="43">
        <f t="shared" si="57"/>
        <v>86.17512623343003</v>
      </c>
    </row>
    <row r="280" spans="2:9" ht="15">
      <c r="B280" s="32" t="s">
        <v>9</v>
      </c>
      <c r="C280" s="23">
        <v>2904469288</v>
      </c>
      <c r="D280" s="44">
        <f>+C280/C$280*100</f>
        <v>100</v>
      </c>
      <c r="E280" s="23">
        <v>3022733861</v>
      </c>
      <c r="F280" s="44">
        <f>+E280/E$280*100</f>
        <v>100</v>
      </c>
      <c r="G280" s="23">
        <v>2840706169</v>
      </c>
      <c r="H280" s="44">
        <f>+G280/G$280*100</f>
        <v>100</v>
      </c>
      <c r="I280" s="45">
        <f t="shared" si="57"/>
        <v>93.97804436743297</v>
      </c>
    </row>
    <row r="281" ht="15">
      <c r="G281" s="30"/>
    </row>
    <row r="283" ht="15">
      <c r="B283" s="4" t="s">
        <v>164</v>
      </c>
    </row>
    <row r="284" ht="15">
      <c r="B284" s="5" t="s">
        <v>2</v>
      </c>
    </row>
    <row r="285" spans="2:9" ht="15">
      <c r="B285" s="6" t="s">
        <v>18</v>
      </c>
      <c r="C285" s="6" t="s">
        <v>4</v>
      </c>
      <c r="D285" s="6" t="s">
        <v>8</v>
      </c>
      <c r="E285" s="6" t="s">
        <v>5</v>
      </c>
      <c r="F285" s="6" t="s">
        <v>8</v>
      </c>
      <c r="G285" s="6" t="s">
        <v>6</v>
      </c>
      <c r="H285" s="6" t="s">
        <v>8</v>
      </c>
      <c r="I285" s="7" t="s">
        <v>7</v>
      </c>
    </row>
    <row r="286" spans="2:9" ht="15">
      <c r="B286" s="28" t="s">
        <v>19</v>
      </c>
      <c r="C286" s="29">
        <v>14392723</v>
      </c>
      <c r="D286" s="42">
        <f aca="true" t="shared" si="58" ref="D286:D300">+C286/C$300*100</f>
        <v>0.16429329699674478</v>
      </c>
      <c r="E286" s="29">
        <v>14133885</v>
      </c>
      <c r="F286" s="42">
        <f aca="true" t="shared" si="59" ref="F286:F300">+E286/E$300*100</f>
        <v>0.12081207587502525</v>
      </c>
      <c r="G286" s="29">
        <v>10954347</v>
      </c>
      <c r="H286" s="42">
        <f>+G286/G$300*100</f>
        <v>0.0953270257555114</v>
      </c>
      <c r="I286" s="43">
        <f aca="true" t="shared" si="60" ref="I286:I300">+G286/E286*100</f>
        <v>77.50414694898112</v>
      </c>
    </row>
    <row r="287" spans="2:9" ht="15">
      <c r="B287" s="28" t="s">
        <v>20</v>
      </c>
      <c r="C287" s="29">
        <v>3346750</v>
      </c>
      <c r="D287" s="42">
        <f t="shared" si="58"/>
        <v>0.03820323587995514</v>
      </c>
      <c r="E287" s="29">
        <v>17101892</v>
      </c>
      <c r="F287" s="42">
        <f t="shared" si="59"/>
        <v>0.14618168139265936</v>
      </c>
      <c r="G287" s="29">
        <v>4830768</v>
      </c>
      <c r="H287" s="42">
        <f>+G287/G$300*100</f>
        <v>0.04203835660445121</v>
      </c>
      <c r="I287" s="43">
        <f t="shared" si="60"/>
        <v>28.246979924794285</v>
      </c>
    </row>
    <row r="288" spans="2:9" ht="15">
      <c r="B288" s="28" t="s">
        <v>22</v>
      </c>
      <c r="C288" s="29">
        <v>113325</v>
      </c>
      <c r="D288" s="42">
        <f t="shared" si="58"/>
        <v>0.0012936077406725678</v>
      </c>
      <c r="E288" s="29">
        <v>99527</v>
      </c>
      <c r="F288" s="42">
        <f t="shared" si="59"/>
        <v>0.0008507260017761315</v>
      </c>
      <c r="G288" s="29">
        <v>91340</v>
      </c>
      <c r="H288" s="42">
        <f aca="true" t="shared" si="61" ref="H288:H300">+G288/G$300*100</f>
        <v>0.0007948598426276265</v>
      </c>
      <c r="I288" s="43">
        <f t="shared" si="60"/>
        <v>91.77409145257066</v>
      </c>
    </row>
    <row r="289" spans="2:9" ht="15">
      <c r="B289" s="28" t="s">
        <v>23</v>
      </c>
      <c r="C289" s="29">
        <v>8382672</v>
      </c>
      <c r="D289" s="42">
        <f t="shared" si="58"/>
        <v>0.09568841285434984</v>
      </c>
      <c r="E289" s="29">
        <v>39679074</v>
      </c>
      <c r="F289" s="42">
        <f t="shared" si="59"/>
        <v>0.3391644476192315</v>
      </c>
      <c r="G289" s="29">
        <v>23624323</v>
      </c>
      <c r="H289" s="42">
        <f t="shared" si="61"/>
        <v>0.20558381499851341</v>
      </c>
      <c r="I289" s="43">
        <f t="shared" si="60"/>
        <v>59.53849376626078</v>
      </c>
    </row>
    <row r="290" spans="2:9" ht="15">
      <c r="B290" s="28" t="s">
        <v>24</v>
      </c>
      <c r="C290" s="29">
        <v>11148</v>
      </c>
      <c r="D290" s="42">
        <f t="shared" si="58"/>
        <v>0.00012725470190176735</v>
      </c>
      <c r="E290" s="29">
        <v>1523</v>
      </c>
      <c r="F290" s="42">
        <f t="shared" si="59"/>
        <v>1.3018132775076595E-05</v>
      </c>
      <c r="G290" s="29">
        <v>1521</v>
      </c>
      <c r="H290" s="42">
        <f t="shared" si="61"/>
        <v>1.3236061097401135E-05</v>
      </c>
      <c r="I290" s="43">
        <f t="shared" si="60"/>
        <v>99.86868023637557</v>
      </c>
    </row>
    <row r="291" spans="2:9" ht="15">
      <c r="B291" s="28" t="s">
        <v>25</v>
      </c>
      <c r="C291" s="29">
        <v>3862748</v>
      </c>
      <c r="D291" s="42">
        <f t="shared" si="58"/>
        <v>0.044093366098102625</v>
      </c>
      <c r="E291" s="29">
        <v>7660739</v>
      </c>
      <c r="F291" s="42">
        <f t="shared" si="59"/>
        <v>0.06548162669547439</v>
      </c>
      <c r="G291" s="29">
        <v>1815996</v>
      </c>
      <c r="H291" s="42">
        <f t="shared" si="61"/>
        <v>0.01580317817793299</v>
      </c>
      <c r="I291" s="43">
        <f t="shared" si="60"/>
        <v>23.705232615286853</v>
      </c>
    </row>
    <row r="292" spans="2:9" ht="15">
      <c r="B292" s="28" t="s">
        <v>26</v>
      </c>
      <c r="C292" s="29">
        <v>234413</v>
      </c>
      <c r="D292" s="42">
        <f t="shared" si="58"/>
        <v>0.002675830322649712</v>
      </c>
      <c r="E292" s="29">
        <v>790424</v>
      </c>
      <c r="F292" s="42">
        <f t="shared" si="59"/>
        <v>0.006756299790287027</v>
      </c>
      <c r="G292" s="29">
        <v>376063</v>
      </c>
      <c r="H292" s="42">
        <f t="shared" si="61"/>
        <v>0.003272579121940804</v>
      </c>
      <c r="I292" s="43">
        <f t="shared" si="60"/>
        <v>47.577376193030574</v>
      </c>
    </row>
    <row r="293" spans="2:9" ht="15">
      <c r="B293" s="28" t="s">
        <v>165</v>
      </c>
      <c r="C293" s="29">
        <v>0</v>
      </c>
      <c r="D293" s="42">
        <f t="shared" si="58"/>
        <v>0</v>
      </c>
      <c r="E293" s="29">
        <v>92872</v>
      </c>
      <c r="F293" s="42">
        <f t="shared" si="59"/>
        <v>0.0007938411208712498</v>
      </c>
      <c r="G293" s="29">
        <v>91303</v>
      </c>
      <c r="H293" s="42">
        <f t="shared" si="61"/>
        <v>0.0007945378608652308</v>
      </c>
      <c r="I293" s="43">
        <f t="shared" si="60"/>
        <v>98.31057799982771</v>
      </c>
    </row>
    <row r="294" spans="2:9" ht="15">
      <c r="B294" s="28" t="s">
        <v>28</v>
      </c>
      <c r="C294" s="29">
        <v>937116</v>
      </c>
      <c r="D294" s="42">
        <f t="shared" si="58"/>
        <v>0.010697202837044907</v>
      </c>
      <c r="E294" s="29">
        <v>5119042</v>
      </c>
      <c r="F294" s="42">
        <f t="shared" si="59"/>
        <v>0.04375598715508446</v>
      </c>
      <c r="G294" s="29">
        <v>2237751</v>
      </c>
      <c r="H294" s="42">
        <f t="shared" si="61"/>
        <v>0.019473378669803084</v>
      </c>
      <c r="I294" s="43">
        <f t="shared" si="60"/>
        <v>43.714253565413216</v>
      </c>
    </row>
    <row r="295" spans="2:9" ht="15">
      <c r="B295" s="28" t="s">
        <v>29</v>
      </c>
      <c r="C295" s="29">
        <v>5696953</v>
      </c>
      <c r="D295" s="42">
        <f t="shared" si="58"/>
        <v>0.06503086255502147</v>
      </c>
      <c r="E295" s="29">
        <v>7025004</v>
      </c>
      <c r="F295" s="42">
        <f t="shared" si="59"/>
        <v>0.060047560615524735</v>
      </c>
      <c r="G295" s="29">
        <v>6710633</v>
      </c>
      <c r="H295" s="42">
        <f t="shared" si="61"/>
        <v>0.05839733621974772</v>
      </c>
      <c r="I295" s="43">
        <f t="shared" si="60"/>
        <v>95.52497051958973</v>
      </c>
    </row>
    <row r="296" spans="2:9" ht="15">
      <c r="B296" s="28" t="s">
        <v>30</v>
      </c>
      <c r="C296" s="29">
        <v>1732240350</v>
      </c>
      <c r="D296" s="42">
        <f t="shared" si="58"/>
        <v>19.773567398767778</v>
      </c>
      <c r="E296" s="29">
        <v>2589659292</v>
      </c>
      <c r="F296" s="42">
        <f t="shared" si="59"/>
        <v>22.135606372598062</v>
      </c>
      <c r="G296" s="29">
        <v>2505508198</v>
      </c>
      <c r="H296" s="42">
        <f t="shared" si="61"/>
        <v>21.803457980780685</v>
      </c>
      <c r="I296" s="43">
        <f t="shared" si="60"/>
        <v>96.7504955474274</v>
      </c>
    </row>
    <row r="297" spans="2:9" ht="15">
      <c r="B297" s="28" t="s">
        <v>31</v>
      </c>
      <c r="C297" s="29">
        <v>439187</v>
      </c>
      <c r="D297" s="42">
        <f t="shared" si="58"/>
        <v>0.00501333071081194</v>
      </c>
      <c r="E297" s="29">
        <v>1005338</v>
      </c>
      <c r="F297" s="42">
        <f t="shared" si="59"/>
        <v>0.008593318166664447</v>
      </c>
      <c r="G297" s="29">
        <v>972937</v>
      </c>
      <c r="H297" s="42">
        <f t="shared" si="61"/>
        <v>0.008466701890810105</v>
      </c>
      <c r="I297" s="43">
        <f t="shared" si="60"/>
        <v>96.77710381980985</v>
      </c>
    </row>
    <row r="298" spans="2:9" ht="15">
      <c r="B298" s="28" t="s">
        <v>32</v>
      </c>
      <c r="C298" s="29">
        <v>6990659130</v>
      </c>
      <c r="D298" s="42">
        <f t="shared" si="58"/>
        <v>79.79855074318428</v>
      </c>
      <c r="E298" s="29">
        <v>9016192388</v>
      </c>
      <c r="F298" s="42">
        <f t="shared" si="59"/>
        <v>77.0676228710564</v>
      </c>
      <c r="G298" s="29">
        <v>8933624223</v>
      </c>
      <c r="H298" s="42">
        <f t="shared" si="61"/>
        <v>77.7422722135771</v>
      </c>
      <c r="I298" s="43">
        <f t="shared" si="60"/>
        <v>99.08422356747963</v>
      </c>
    </row>
    <row r="299" spans="2:9" ht="15">
      <c r="B299" s="28" t="s">
        <v>33</v>
      </c>
      <c r="C299" s="29">
        <v>67056</v>
      </c>
      <c r="D299" s="42">
        <f t="shared" si="58"/>
        <v>0.0007654459356588547</v>
      </c>
      <c r="E299" s="29">
        <v>505420</v>
      </c>
      <c r="F299" s="42">
        <f t="shared" si="59"/>
        <v>0.004320173780157067</v>
      </c>
      <c r="G299" s="29">
        <v>494680</v>
      </c>
      <c r="H299" s="42">
        <f t="shared" si="61"/>
        <v>0.004304809141132409</v>
      </c>
      <c r="I299" s="43">
        <f t="shared" si="60"/>
        <v>97.87503462466859</v>
      </c>
    </row>
    <row r="300" spans="2:9" ht="15">
      <c r="B300" s="32" t="s">
        <v>9</v>
      </c>
      <c r="C300" s="23">
        <v>8760383572</v>
      </c>
      <c r="D300" s="44">
        <f t="shared" si="58"/>
        <v>100</v>
      </c>
      <c r="E300" s="23">
        <v>11699066420</v>
      </c>
      <c r="F300" s="44">
        <f t="shared" si="59"/>
        <v>100</v>
      </c>
      <c r="G300" s="23">
        <v>11491334082</v>
      </c>
      <c r="H300" s="44">
        <f t="shared" si="61"/>
        <v>100</v>
      </c>
      <c r="I300" s="45">
        <f t="shared" si="60"/>
        <v>98.22436824835123</v>
      </c>
    </row>
    <row r="301" ht="15">
      <c r="G301" s="46"/>
    </row>
    <row r="303" ht="15">
      <c r="B303" s="4" t="s">
        <v>166</v>
      </c>
    </row>
    <row r="304" ht="15">
      <c r="B304" s="5" t="s">
        <v>2</v>
      </c>
    </row>
    <row r="305" spans="2:9" ht="15">
      <c r="B305" s="6" t="s">
        <v>18</v>
      </c>
      <c r="C305" s="6" t="s">
        <v>4</v>
      </c>
      <c r="D305" s="6" t="s">
        <v>8</v>
      </c>
      <c r="E305" s="6" t="s">
        <v>5</v>
      </c>
      <c r="F305" s="6" t="s">
        <v>8</v>
      </c>
      <c r="G305" s="6" t="s">
        <v>6</v>
      </c>
      <c r="H305" s="6" t="s">
        <v>8</v>
      </c>
      <c r="I305" s="7" t="s">
        <v>7</v>
      </c>
    </row>
    <row r="306" spans="2:9" ht="15">
      <c r="B306" s="28" t="s">
        <v>19</v>
      </c>
      <c r="C306" s="29">
        <v>15209937</v>
      </c>
      <c r="D306" s="42">
        <f>+C306/C$320*100</f>
        <v>1.166406832428176</v>
      </c>
      <c r="E306" s="29">
        <v>23714027</v>
      </c>
      <c r="F306" s="42">
        <f>+E306/E$320*100</f>
        <v>0.9350433656425331</v>
      </c>
      <c r="G306" s="29">
        <v>21122884</v>
      </c>
      <c r="H306" s="42">
        <f>+G306/G$320*100</f>
        <v>1.055446540337818</v>
      </c>
      <c r="I306" s="43">
        <f aca="true" t="shared" si="62" ref="I306:I320">+G306/E306*100</f>
        <v>89.07337416795554</v>
      </c>
    </row>
    <row r="307" spans="2:9" ht="15">
      <c r="B307" s="28" t="s">
        <v>20</v>
      </c>
      <c r="C307" s="29">
        <v>1553985</v>
      </c>
      <c r="D307" s="42">
        <f aca="true" t="shared" si="63" ref="D307:F320">+C307/C$320*100</f>
        <v>0.11917069225802181</v>
      </c>
      <c r="E307" s="29">
        <v>6050755</v>
      </c>
      <c r="F307" s="42">
        <f t="shared" si="63"/>
        <v>0.23858108620178198</v>
      </c>
      <c r="G307" s="29">
        <v>3590017</v>
      </c>
      <c r="H307" s="42">
        <f aca="true" t="shared" si="64" ref="H307:H320">+G307/G$320*100</f>
        <v>0.17938227670066037</v>
      </c>
      <c r="I307" s="43">
        <f t="shared" si="62"/>
        <v>59.33171976059186</v>
      </c>
    </row>
    <row r="308" spans="2:9" ht="15">
      <c r="B308" s="28" t="s">
        <v>22</v>
      </c>
      <c r="C308" s="29">
        <v>0</v>
      </c>
      <c r="D308" s="42">
        <f t="shared" si="63"/>
        <v>0</v>
      </c>
      <c r="E308" s="29">
        <v>3662</v>
      </c>
      <c r="F308" s="42">
        <f t="shared" si="63"/>
        <v>0.0001443925489746198</v>
      </c>
      <c r="G308" s="29">
        <v>2010</v>
      </c>
      <c r="H308" s="42">
        <f t="shared" si="64"/>
        <v>0.00010043361247824937</v>
      </c>
      <c r="I308" s="43">
        <f t="shared" si="62"/>
        <v>54.88803932277444</v>
      </c>
    </row>
    <row r="309" spans="2:9" ht="15">
      <c r="B309" s="28" t="s">
        <v>23</v>
      </c>
      <c r="C309" s="29">
        <v>7088229</v>
      </c>
      <c r="D309" s="42">
        <f t="shared" si="63"/>
        <v>0.5435761328541688</v>
      </c>
      <c r="E309" s="29">
        <v>7708109</v>
      </c>
      <c r="F309" s="42">
        <f t="shared" si="63"/>
        <v>0.3039305041737323</v>
      </c>
      <c r="G309" s="29">
        <v>6875133</v>
      </c>
      <c r="H309" s="42">
        <f t="shared" si="64"/>
        <v>0.34352957385991245</v>
      </c>
      <c r="I309" s="43">
        <f t="shared" si="62"/>
        <v>89.19351036680982</v>
      </c>
    </row>
    <row r="310" spans="2:9" ht="15">
      <c r="B310" s="28" t="s">
        <v>24</v>
      </c>
      <c r="C310" s="29">
        <v>16773622</v>
      </c>
      <c r="D310" s="42">
        <f t="shared" si="63"/>
        <v>1.2863213901127644</v>
      </c>
      <c r="E310" s="29">
        <v>24704838</v>
      </c>
      <c r="F310" s="42">
        <f t="shared" si="63"/>
        <v>0.9741110133328913</v>
      </c>
      <c r="G310" s="29">
        <v>21191697</v>
      </c>
      <c r="H310" s="42">
        <f t="shared" si="64"/>
        <v>1.058884917539542</v>
      </c>
      <c r="I310" s="43">
        <f t="shared" si="62"/>
        <v>85.7795424523731</v>
      </c>
    </row>
    <row r="311" spans="2:9" ht="15">
      <c r="B311" s="28" t="s">
        <v>25</v>
      </c>
      <c r="C311" s="29">
        <v>97880483</v>
      </c>
      <c r="D311" s="42">
        <f t="shared" si="63"/>
        <v>7.506176004053794</v>
      </c>
      <c r="E311" s="29">
        <v>182919776</v>
      </c>
      <c r="F311" s="42">
        <f t="shared" si="63"/>
        <v>7.212521221875064</v>
      </c>
      <c r="G311" s="29">
        <v>151609292</v>
      </c>
      <c r="H311" s="42">
        <f t="shared" si="64"/>
        <v>7.575457154641667</v>
      </c>
      <c r="I311" s="43">
        <f t="shared" si="62"/>
        <v>82.8829420827631</v>
      </c>
    </row>
    <row r="312" spans="2:9" ht="15">
      <c r="B312" s="28" t="s">
        <v>26</v>
      </c>
      <c r="C312" s="29">
        <v>6893</v>
      </c>
      <c r="D312" s="42">
        <f t="shared" si="63"/>
        <v>0.000528604575806423</v>
      </c>
      <c r="E312" s="29">
        <v>1194805</v>
      </c>
      <c r="F312" s="42">
        <f t="shared" si="63"/>
        <v>0.04711112492562004</v>
      </c>
      <c r="G312" s="29">
        <v>1139844</v>
      </c>
      <c r="H312" s="42">
        <f t="shared" si="64"/>
        <v>0.056954552528187895</v>
      </c>
      <c r="I312" s="43">
        <f t="shared" si="62"/>
        <v>95.40000251086997</v>
      </c>
    </row>
    <row r="313" spans="2:9" ht="15">
      <c r="B313" s="28" t="s">
        <v>165</v>
      </c>
      <c r="C313" s="29">
        <v>2024384</v>
      </c>
      <c r="D313" s="42">
        <f t="shared" si="63"/>
        <v>0.1552442544014667</v>
      </c>
      <c r="E313" s="29">
        <v>709686</v>
      </c>
      <c r="F313" s="42">
        <f t="shared" si="63"/>
        <v>0.02798289746357237</v>
      </c>
      <c r="G313" s="29">
        <v>692970</v>
      </c>
      <c r="H313" s="42">
        <f t="shared" si="64"/>
        <v>0.03462561215873257</v>
      </c>
      <c r="I313" s="43">
        <f t="shared" si="62"/>
        <v>97.64459211538625</v>
      </c>
    </row>
    <row r="314" spans="2:9" ht="15">
      <c r="B314" s="28" t="s">
        <v>28</v>
      </c>
      <c r="C314" s="29">
        <v>52449494</v>
      </c>
      <c r="D314" s="42">
        <f t="shared" si="63"/>
        <v>4.02220260077347</v>
      </c>
      <c r="E314" s="29">
        <v>109415444</v>
      </c>
      <c r="F314" s="42">
        <f t="shared" si="63"/>
        <v>4.314247639636747</v>
      </c>
      <c r="G314" s="29">
        <v>91398902</v>
      </c>
      <c r="H314" s="42">
        <f t="shared" si="64"/>
        <v>4.566926320599746</v>
      </c>
      <c r="I314" s="43">
        <f t="shared" si="62"/>
        <v>83.5338217884488</v>
      </c>
    </row>
    <row r="315" spans="2:9" ht="15">
      <c r="B315" s="28" t="s">
        <v>29</v>
      </c>
      <c r="C315" s="29">
        <v>282006</v>
      </c>
      <c r="D315" s="42">
        <f t="shared" si="63"/>
        <v>0.021626238503534907</v>
      </c>
      <c r="E315" s="29">
        <v>1951112</v>
      </c>
      <c r="F315" s="42">
        <f t="shared" si="63"/>
        <v>0.07693228700572594</v>
      </c>
      <c r="G315" s="29">
        <v>1857248</v>
      </c>
      <c r="H315" s="42">
        <f t="shared" si="64"/>
        <v>0.09280105766567347</v>
      </c>
      <c r="I315" s="43">
        <f t="shared" si="62"/>
        <v>95.18920492519138</v>
      </c>
    </row>
    <row r="316" spans="2:9" ht="15">
      <c r="B316" s="28" t="s">
        <v>30</v>
      </c>
      <c r="C316" s="29">
        <v>308821692</v>
      </c>
      <c r="D316" s="42">
        <f t="shared" si="63"/>
        <v>23.682657696138378</v>
      </c>
      <c r="E316" s="29">
        <v>615374276</v>
      </c>
      <c r="F316" s="42">
        <f t="shared" si="63"/>
        <v>24.264189045617478</v>
      </c>
      <c r="G316" s="29">
        <v>479876926</v>
      </c>
      <c r="H316" s="42">
        <f t="shared" si="64"/>
        <v>23.97799662842664</v>
      </c>
      <c r="I316" s="43">
        <f t="shared" si="62"/>
        <v>77.98131067799136</v>
      </c>
    </row>
    <row r="317" spans="2:9" ht="15">
      <c r="B317" s="28" t="s">
        <v>31</v>
      </c>
      <c r="C317" s="29">
        <v>14169266</v>
      </c>
      <c r="D317" s="42">
        <f t="shared" si="63"/>
        <v>1.0866007316724753</v>
      </c>
      <c r="E317" s="29">
        <v>14935338</v>
      </c>
      <c r="F317" s="42">
        <f t="shared" si="63"/>
        <v>0.5888999245268979</v>
      </c>
      <c r="G317" s="29">
        <v>10042555</v>
      </c>
      <c r="H317" s="42">
        <f t="shared" si="64"/>
        <v>0.5017960582893062</v>
      </c>
      <c r="I317" s="43">
        <f t="shared" si="62"/>
        <v>67.24022583218404</v>
      </c>
    </row>
    <row r="318" spans="2:9" ht="15">
      <c r="B318" s="28" t="s">
        <v>32</v>
      </c>
      <c r="C318" s="29">
        <v>787739315</v>
      </c>
      <c r="D318" s="42">
        <f t="shared" si="63"/>
        <v>60.40948882222794</v>
      </c>
      <c r="E318" s="29">
        <v>1547431989</v>
      </c>
      <c r="F318" s="42">
        <f t="shared" si="63"/>
        <v>61.01519641086177</v>
      </c>
      <c r="G318" s="29">
        <v>1211894417</v>
      </c>
      <c r="H318" s="42">
        <f t="shared" si="64"/>
        <v>60.55469365250345</v>
      </c>
      <c r="I318" s="43">
        <f t="shared" si="62"/>
        <v>78.31648987579511</v>
      </c>
    </row>
    <row r="319" spans="2:9" ht="15">
      <c r="B319" s="28" t="s">
        <v>33</v>
      </c>
      <c r="C319" s="29">
        <v>0</v>
      </c>
      <c r="D319" s="42">
        <f t="shared" si="63"/>
        <v>0</v>
      </c>
      <c r="E319" s="29">
        <v>28129</v>
      </c>
      <c r="F319" s="42">
        <f t="shared" si="63"/>
        <v>0.0011091256171783398</v>
      </c>
      <c r="G319" s="29">
        <v>28123</v>
      </c>
      <c r="H319" s="42">
        <f t="shared" si="64"/>
        <v>0.0014052211361819935</v>
      </c>
      <c r="I319" s="43">
        <f t="shared" si="62"/>
        <v>99.97866970030928</v>
      </c>
    </row>
    <row r="320" spans="2:9" ht="15">
      <c r="B320" s="32" t="s">
        <v>9</v>
      </c>
      <c r="C320" s="23">
        <v>1303999306</v>
      </c>
      <c r="D320" s="44">
        <f t="shared" si="63"/>
        <v>100</v>
      </c>
      <c r="E320" s="23">
        <v>2536141945</v>
      </c>
      <c r="F320" s="44">
        <f t="shared" si="63"/>
        <v>100</v>
      </c>
      <c r="G320" s="23">
        <v>2001322018</v>
      </c>
      <c r="H320" s="44">
        <f t="shared" si="64"/>
        <v>100</v>
      </c>
      <c r="I320" s="45">
        <f t="shared" si="62"/>
        <v>78.91206649318676</v>
      </c>
    </row>
    <row r="321" spans="3:7" ht="15">
      <c r="C321" s="22"/>
      <c r="D321" s="22"/>
      <c r="E321" s="47"/>
      <c r="G321" s="30"/>
    </row>
    <row r="323" ht="15">
      <c r="B323" s="4" t="s">
        <v>167</v>
      </c>
    </row>
    <row r="324" ht="15">
      <c r="B324" s="5" t="s">
        <v>2</v>
      </c>
    </row>
    <row r="325" spans="2:9" ht="15">
      <c r="B325" s="6" t="s">
        <v>18</v>
      </c>
      <c r="C325" s="6" t="s">
        <v>4</v>
      </c>
      <c r="D325" s="6" t="s">
        <v>8</v>
      </c>
      <c r="E325" s="6" t="s">
        <v>5</v>
      </c>
      <c r="F325" s="6" t="s">
        <v>8</v>
      </c>
      <c r="G325" s="6" t="s">
        <v>6</v>
      </c>
      <c r="H325" s="6" t="s">
        <v>8</v>
      </c>
      <c r="I325" s="7" t="s">
        <v>7</v>
      </c>
    </row>
    <row r="326" spans="2:9" ht="15">
      <c r="B326" s="28" t="s">
        <v>19</v>
      </c>
      <c r="C326" s="29">
        <v>3655700</v>
      </c>
      <c r="D326" s="42">
        <f aca="true" t="shared" si="65" ref="D326:D332">+C326/C$338*100</f>
        <v>1.1551219771143217</v>
      </c>
      <c r="E326" s="29">
        <v>7357701</v>
      </c>
      <c r="F326" s="42">
        <f aca="true" t="shared" si="66" ref="F326:F332">+E326/E$338*100</f>
        <v>1.3199338067377355</v>
      </c>
      <c r="G326" s="29">
        <v>4806714</v>
      </c>
      <c r="H326" s="42">
        <f aca="true" t="shared" si="67" ref="H326:H332">+G326/G$338*100</f>
        <v>1.083189326721046</v>
      </c>
      <c r="I326" s="43">
        <f aca="true" t="shared" si="68" ref="I326:I338">+G326/E326*100</f>
        <v>65.32902057313827</v>
      </c>
    </row>
    <row r="327" spans="2:9" ht="15">
      <c r="B327" s="28" t="s">
        <v>20</v>
      </c>
      <c r="C327" s="29">
        <v>11308454</v>
      </c>
      <c r="D327" s="42">
        <f t="shared" si="65"/>
        <v>3.5732263978407306</v>
      </c>
      <c r="E327" s="29">
        <v>19806167</v>
      </c>
      <c r="F327" s="42">
        <f t="shared" si="66"/>
        <v>3.553124733553771</v>
      </c>
      <c r="G327" s="29">
        <v>13095054</v>
      </c>
      <c r="H327" s="42">
        <f t="shared" si="67"/>
        <v>2.9509604119645436</v>
      </c>
      <c r="I327" s="43">
        <f t="shared" si="68"/>
        <v>66.11604355350534</v>
      </c>
    </row>
    <row r="328" spans="2:9" ht="15">
      <c r="B328" s="28" t="s">
        <v>23</v>
      </c>
      <c r="C328" s="29">
        <v>283813</v>
      </c>
      <c r="D328" s="42">
        <f t="shared" si="65"/>
        <v>0.08967875747209754</v>
      </c>
      <c r="E328" s="29">
        <v>9029799</v>
      </c>
      <c r="F328" s="42">
        <f t="shared" si="66"/>
        <v>1.619899608335076</v>
      </c>
      <c r="G328" s="29">
        <v>6036849</v>
      </c>
      <c r="H328" s="42">
        <f t="shared" si="67"/>
        <v>1.3603993089305124</v>
      </c>
      <c r="I328" s="43">
        <f t="shared" si="68"/>
        <v>66.85474394280537</v>
      </c>
    </row>
    <row r="329" spans="2:9" ht="15">
      <c r="B329" s="28" t="s">
        <v>24</v>
      </c>
      <c r="C329" s="29">
        <v>2786735</v>
      </c>
      <c r="D329" s="42">
        <f t="shared" si="65"/>
        <v>0.8805478685049865</v>
      </c>
      <c r="E329" s="29">
        <v>3910824</v>
      </c>
      <c r="F329" s="42">
        <f t="shared" si="66"/>
        <v>0.7015817590034302</v>
      </c>
      <c r="G329" s="29">
        <v>3009620</v>
      </c>
      <c r="H329" s="42">
        <f t="shared" si="67"/>
        <v>0.6782155671184502</v>
      </c>
      <c r="I329" s="43">
        <f t="shared" si="68"/>
        <v>76.9561606454292</v>
      </c>
    </row>
    <row r="330" spans="2:9" ht="15">
      <c r="B330" s="28" t="s">
        <v>25</v>
      </c>
      <c r="C330" s="29">
        <v>45961825</v>
      </c>
      <c r="D330" s="42">
        <f t="shared" si="65"/>
        <v>14.522940658637868</v>
      </c>
      <c r="E330" s="29">
        <v>123394636</v>
      </c>
      <c r="F330" s="42">
        <f t="shared" si="66"/>
        <v>22.13636455551771</v>
      </c>
      <c r="G330" s="29">
        <v>105248696</v>
      </c>
      <c r="H330" s="42">
        <f t="shared" si="67"/>
        <v>23.717713214996365</v>
      </c>
      <c r="I330" s="43">
        <f t="shared" si="68"/>
        <v>85.29438508169837</v>
      </c>
    </row>
    <row r="331" spans="2:9" ht="15">
      <c r="B331" s="28" t="s">
        <v>165</v>
      </c>
      <c r="C331" s="29">
        <v>157801982</v>
      </c>
      <c r="D331" s="42">
        <f t="shared" si="65"/>
        <v>49.862006576140985</v>
      </c>
      <c r="E331" s="29">
        <v>171880992</v>
      </c>
      <c r="F331" s="42">
        <f t="shared" si="66"/>
        <v>30.834568036458432</v>
      </c>
      <c r="G331" s="29">
        <v>149496808</v>
      </c>
      <c r="H331" s="42">
        <f t="shared" si="67"/>
        <v>33.68899144081913</v>
      </c>
      <c r="I331" s="43">
        <f t="shared" si="68"/>
        <v>86.97692878104868</v>
      </c>
    </row>
    <row r="332" spans="2:9" ht="15">
      <c r="B332" s="28" t="s">
        <v>28</v>
      </c>
      <c r="C332" s="29">
        <v>10865172</v>
      </c>
      <c r="D332" s="42">
        <f t="shared" si="65"/>
        <v>3.4331588922305354</v>
      </c>
      <c r="E332" s="29">
        <v>20247592</v>
      </c>
      <c r="F332" s="42">
        <f t="shared" si="66"/>
        <v>3.632314113584191</v>
      </c>
      <c r="G332" s="29">
        <v>14089302</v>
      </c>
      <c r="H332" s="42">
        <f t="shared" si="67"/>
        <v>3.175013438983365</v>
      </c>
      <c r="I332" s="43">
        <f t="shared" si="68"/>
        <v>69.58507461035367</v>
      </c>
    </row>
    <row r="333" spans="2:9" ht="15">
      <c r="B333" s="28"/>
      <c r="C333" s="29"/>
      <c r="D333" s="42"/>
      <c r="E333" s="29"/>
      <c r="F333" s="42"/>
      <c r="G333" s="29"/>
      <c r="H333" s="42"/>
      <c r="I333" s="43"/>
    </row>
    <row r="334" spans="2:9" ht="15">
      <c r="B334" s="28" t="s">
        <v>30</v>
      </c>
      <c r="C334" s="29">
        <v>31812367</v>
      </c>
      <c r="D334" s="42">
        <f>+C334/C$338*100</f>
        <v>10.052018564358782</v>
      </c>
      <c r="E334" s="29">
        <v>112149419</v>
      </c>
      <c r="F334" s="42">
        <f>+E334/E$338*100</f>
        <v>20.11903032538225</v>
      </c>
      <c r="G334" s="29">
        <v>69540260</v>
      </c>
      <c r="H334" s="42">
        <f aca="true" t="shared" si="69" ref="H334">+G334/G$338*100</f>
        <v>15.670844449951979</v>
      </c>
      <c r="I334" s="43">
        <f t="shared" si="68"/>
        <v>62.00679470305593</v>
      </c>
    </row>
    <row r="335" spans="2:9" ht="15">
      <c r="B335" s="28" t="s">
        <v>31</v>
      </c>
      <c r="C335" s="29">
        <v>34737400</v>
      </c>
      <c r="D335" s="42">
        <f>+C335/C$338*100</f>
        <v>10.976265603799828</v>
      </c>
      <c r="E335" s="29">
        <v>52467244</v>
      </c>
      <c r="F335" s="42">
        <f>+E335/E$338*100</f>
        <v>9.412354362042928</v>
      </c>
      <c r="G335" s="29">
        <v>46099640</v>
      </c>
      <c r="H335" s="42">
        <f>+G335/G$338*100</f>
        <v>10.388518645728162</v>
      </c>
      <c r="I335" s="43">
        <f t="shared" si="68"/>
        <v>87.86365832365809</v>
      </c>
    </row>
    <row r="336" spans="2:9" ht="15">
      <c r="B336" s="28" t="s">
        <v>32</v>
      </c>
      <c r="C336" s="29">
        <v>17229718</v>
      </c>
      <c r="D336" s="42">
        <f aca="true" t="shared" si="70" ref="D336:F338">+C336/C$338*100</f>
        <v>5.4442175017868575</v>
      </c>
      <c r="E336" s="29">
        <v>35942636</v>
      </c>
      <c r="F336" s="42">
        <f t="shared" si="70"/>
        <v>6.447924475276825</v>
      </c>
      <c r="G336" s="29">
        <v>31607254</v>
      </c>
      <c r="H336" s="42">
        <f aca="true" t="shared" si="71" ref="H336:H338">+G336/G$338*100</f>
        <v>7.122670535372208</v>
      </c>
      <c r="I336" s="43">
        <f t="shared" si="68"/>
        <v>87.93805217847684</v>
      </c>
    </row>
    <row r="337" spans="2:9" ht="15">
      <c r="B337" s="28" t="s">
        <v>33</v>
      </c>
      <c r="C337" s="29">
        <v>34235</v>
      </c>
      <c r="D337" s="42">
        <f t="shared" si="70"/>
        <v>0.010817518091339223</v>
      </c>
      <c r="E337" s="29">
        <v>1242535</v>
      </c>
      <c r="F337" s="42">
        <f t="shared" si="70"/>
        <v>0.2229044035025169</v>
      </c>
      <c r="G337" s="29">
        <v>725468</v>
      </c>
      <c r="H337" s="42">
        <f t="shared" si="71"/>
        <v>0.16348365941424095</v>
      </c>
      <c r="I337" s="43">
        <f t="shared" si="68"/>
        <v>58.38612192010688</v>
      </c>
    </row>
    <row r="338" spans="2:9" ht="15">
      <c r="B338" s="32" t="s">
        <v>9</v>
      </c>
      <c r="C338" s="23">
        <v>316477400</v>
      </c>
      <c r="D338" s="44">
        <f t="shared" si="70"/>
        <v>100</v>
      </c>
      <c r="E338" s="23">
        <v>557429544</v>
      </c>
      <c r="F338" s="44">
        <f t="shared" si="70"/>
        <v>100</v>
      </c>
      <c r="G338" s="23">
        <v>443755665</v>
      </c>
      <c r="H338" s="44">
        <f t="shared" si="71"/>
        <v>100</v>
      </c>
      <c r="I338" s="45">
        <f t="shared" si="68"/>
        <v>79.60748937268384</v>
      </c>
    </row>
    <row r="339" ht="15">
      <c r="G339" s="46"/>
    </row>
    <row r="341" ht="15">
      <c r="B341" s="4" t="s">
        <v>168</v>
      </c>
    </row>
    <row r="342" ht="15">
      <c r="B342" s="5" t="s">
        <v>2</v>
      </c>
    </row>
    <row r="343" spans="2:9" ht="15">
      <c r="B343" s="6" t="s">
        <v>18</v>
      </c>
      <c r="C343" s="6" t="s">
        <v>4</v>
      </c>
      <c r="D343" s="6" t="s">
        <v>8</v>
      </c>
      <c r="E343" s="6" t="s">
        <v>5</v>
      </c>
      <c r="F343" s="6" t="s">
        <v>8</v>
      </c>
      <c r="G343" s="6" t="s">
        <v>6</v>
      </c>
      <c r="H343" s="6" t="s">
        <v>8</v>
      </c>
      <c r="I343" s="7" t="s">
        <v>7</v>
      </c>
    </row>
    <row r="344" spans="2:9" ht="15">
      <c r="B344" s="28" t="s">
        <v>19</v>
      </c>
      <c r="C344" s="29">
        <v>396233</v>
      </c>
      <c r="D344" s="42">
        <f aca="true" t="shared" si="72" ref="D344:D357">+C344/C$357*100</f>
        <v>0.02615392438060088</v>
      </c>
      <c r="E344" s="29">
        <v>10771142</v>
      </c>
      <c r="F344" s="42">
        <f aca="true" t="shared" si="73" ref="F344:F357">+E344/E$357*100</f>
        <v>0.2087173158042703</v>
      </c>
      <c r="G344" s="29">
        <v>5477233</v>
      </c>
      <c r="H344" s="42">
        <f>+G344/G$357*100</f>
        <v>0.15485110956204517</v>
      </c>
      <c r="I344" s="43">
        <f aca="true" t="shared" si="74" ref="I344:I357">+G344/E344*100</f>
        <v>50.850996115360836</v>
      </c>
    </row>
    <row r="345" spans="2:9" ht="15">
      <c r="B345" s="28" t="s">
        <v>20</v>
      </c>
      <c r="C345" s="29">
        <v>1085890</v>
      </c>
      <c r="D345" s="42">
        <f t="shared" si="72"/>
        <v>0.07167571844255952</v>
      </c>
      <c r="E345" s="29">
        <v>25208220</v>
      </c>
      <c r="F345" s="42">
        <f t="shared" si="73"/>
        <v>0.48847114025639277</v>
      </c>
      <c r="G345" s="29">
        <v>17860283</v>
      </c>
      <c r="H345" s="42">
        <f>+G345/G$357*100</f>
        <v>0.5049419368579231</v>
      </c>
      <c r="I345" s="43">
        <f t="shared" si="74"/>
        <v>70.85102795834058</v>
      </c>
    </row>
    <row r="346" spans="2:9" ht="15">
      <c r="B346" s="28" t="s">
        <v>23</v>
      </c>
      <c r="C346" s="29">
        <v>3810419</v>
      </c>
      <c r="D346" s="42">
        <f t="shared" si="72"/>
        <v>0.25151214155409773</v>
      </c>
      <c r="E346" s="29">
        <v>12463849</v>
      </c>
      <c r="F346" s="42">
        <f t="shared" si="73"/>
        <v>0.24151766895931173</v>
      </c>
      <c r="G346" s="29">
        <v>8243252</v>
      </c>
      <c r="H346" s="42">
        <f aca="true" t="shared" si="75" ref="H346:H357">+G346/G$357*100</f>
        <v>0.23305138171035408</v>
      </c>
      <c r="I346" s="43">
        <f t="shared" si="74"/>
        <v>66.13729033463099</v>
      </c>
    </row>
    <row r="347" spans="2:9" ht="15">
      <c r="B347" s="28" t="s">
        <v>24</v>
      </c>
      <c r="C347" s="29">
        <v>23798707</v>
      </c>
      <c r="D347" s="42">
        <f t="shared" si="72"/>
        <v>1.5708676037434457</v>
      </c>
      <c r="E347" s="29">
        <v>44540919</v>
      </c>
      <c r="F347" s="42">
        <f t="shared" si="73"/>
        <v>0.8630896386971245</v>
      </c>
      <c r="G347" s="29">
        <v>29041581</v>
      </c>
      <c r="H347" s="42">
        <f t="shared" si="75"/>
        <v>0.8210570996862849</v>
      </c>
      <c r="I347" s="43">
        <f t="shared" si="74"/>
        <v>65.2020246820682</v>
      </c>
    </row>
    <row r="348" spans="2:9" ht="15">
      <c r="B348" s="28" t="s">
        <v>25</v>
      </c>
      <c r="C348" s="29">
        <v>312964362</v>
      </c>
      <c r="D348" s="42">
        <f t="shared" si="72"/>
        <v>20.657659148962853</v>
      </c>
      <c r="E348" s="29">
        <v>638620681</v>
      </c>
      <c r="F348" s="42">
        <f t="shared" si="73"/>
        <v>12.374843294742114</v>
      </c>
      <c r="G348" s="29">
        <v>435550007</v>
      </c>
      <c r="H348" s="42">
        <f t="shared" si="75"/>
        <v>12.313772639160419</v>
      </c>
      <c r="I348" s="43">
        <f t="shared" si="74"/>
        <v>68.2016758865346</v>
      </c>
    </row>
    <row r="349" spans="2:9" ht="15">
      <c r="B349" s="28" t="s">
        <v>26</v>
      </c>
      <c r="C349" s="29">
        <v>7971760</v>
      </c>
      <c r="D349" s="42">
        <f t="shared" si="72"/>
        <v>0.5261873902988868</v>
      </c>
      <c r="E349" s="29">
        <v>7682630</v>
      </c>
      <c r="F349" s="42">
        <f t="shared" si="73"/>
        <v>0.1488698145393832</v>
      </c>
      <c r="G349" s="29">
        <v>5916469</v>
      </c>
      <c r="H349" s="42">
        <f t="shared" si="75"/>
        <v>0.167269091773062</v>
      </c>
      <c r="I349" s="43">
        <f t="shared" si="74"/>
        <v>77.01098451962413</v>
      </c>
    </row>
    <row r="350" spans="2:9" ht="15">
      <c r="B350" s="28" t="s">
        <v>27</v>
      </c>
      <c r="C350" s="29">
        <v>32624750</v>
      </c>
      <c r="D350" s="42">
        <f t="shared" si="72"/>
        <v>2.153443162068804</v>
      </c>
      <c r="E350" s="29">
        <v>40516879</v>
      </c>
      <c r="F350" s="42">
        <f t="shared" si="73"/>
        <v>0.7851139860236183</v>
      </c>
      <c r="G350" s="29">
        <v>26761659</v>
      </c>
      <c r="H350" s="42">
        <f t="shared" si="75"/>
        <v>0.7565996534876446</v>
      </c>
      <c r="I350" s="43">
        <f t="shared" si="74"/>
        <v>66.05064274570606</v>
      </c>
    </row>
    <row r="351" spans="2:9" ht="15">
      <c r="B351" s="28" t="s">
        <v>28</v>
      </c>
      <c r="C351" s="29">
        <v>371428794</v>
      </c>
      <c r="D351" s="42">
        <f t="shared" si="72"/>
        <v>24.516687381045447</v>
      </c>
      <c r="E351" s="29">
        <v>1253538629</v>
      </c>
      <c r="F351" s="42">
        <f t="shared" si="73"/>
        <v>24.290387955320337</v>
      </c>
      <c r="G351" s="29">
        <v>786115430</v>
      </c>
      <c r="H351" s="42">
        <f t="shared" si="75"/>
        <v>22.22488007710175</v>
      </c>
      <c r="I351" s="43">
        <f t="shared" si="74"/>
        <v>62.71170363749516</v>
      </c>
    </row>
    <row r="352" spans="2:9" ht="15">
      <c r="B352" s="28" t="s">
        <v>29</v>
      </c>
      <c r="C352" s="29">
        <v>69055</v>
      </c>
      <c r="D352" s="42">
        <f t="shared" si="72"/>
        <v>0.004558073780079885</v>
      </c>
      <c r="E352" s="29">
        <v>576965</v>
      </c>
      <c r="F352" s="42">
        <f t="shared" si="73"/>
        <v>0.011180113131273435</v>
      </c>
      <c r="G352" s="29">
        <v>508170</v>
      </c>
      <c r="H352" s="42">
        <f t="shared" si="75"/>
        <v>0.014366868881813955</v>
      </c>
      <c r="I352" s="43">
        <f t="shared" si="74"/>
        <v>88.07639978161586</v>
      </c>
    </row>
    <row r="353" spans="2:9" ht="15">
      <c r="B353" s="28" t="s">
        <v>30</v>
      </c>
      <c r="C353" s="29">
        <v>112842256</v>
      </c>
      <c r="D353" s="42">
        <f t="shared" si="72"/>
        <v>7.448314073689989</v>
      </c>
      <c r="E353" s="29">
        <v>198522771</v>
      </c>
      <c r="F353" s="42">
        <f t="shared" si="73"/>
        <v>3.846865995188424</v>
      </c>
      <c r="G353" s="29">
        <v>128109538</v>
      </c>
      <c r="H353" s="42">
        <f t="shared" si="75"/>
        <v>3.621884280763844</v>
      </c>
      <c r="I353" s="43">
        <f t="shared" si="74"/>
        <v>64.5314073316053</v>
      </c>
    </row>
    <row r="354" spans="2:9" ht="15">
      <c r="B354" s="28" t="s">
        <v>31</v>
      </c>
      <c r="C354" s="29">
        <v>58957190</v>
      </c>
      <c r="D354" s="42">
        <f t="shared" si="72"/>
        <v>3.8915534267784815</v>
      </c>
      <c r="E354" s="29">
        <v>206526612</v>
      </c>
      <c r="F354" s="42">
        <f t="shared" si="73"/>
        <v>4.001960061318475</v>
      </c>
      <c r="G354" s="29">
        <v>154958851</v>
      </c>
      <c r="H354" s="42">
        <f t="shared" si="75"/>
        <v>4.380962068586388</v>
      </c>
      <c r="I354" s="43">
        <f t="shared" si="74"/>
        <v>75.03093644900348</v>
      </c>
    </row>
    <row r="355" spans="2:9" ht="15">
      <c r="B355" s="28" t="s">
        <v>32</v>
      </c>
      <c r="C355" s="29">
        <v>586141429</v>
      </c>
      <c r="D355" s="42">
        <f t="shared" si="72"/>
        <v>38.689101135956214</v>
      </c>
      <c r="E355" s="29">
        <v>2717409966</v>
      </c>
      <c r="F355" s="42">
        <f t="shared" si="73"/>
        <v>52.65648842465297</v>
      </c>
      <c r="G355" s="29">
        <v>1935429394</v>
      </c>
      <c r="H355" s="42">
        <f t="shared" si="75"/>
        <v>54.71802808825126</v>
      </c>
      <c r="I355" s="43">
        <f t="shared" si="74"/>
        <v>71.22331257395558</v>
      </c>
    </row>
    <row r="356" spans="2:9" ht="15">
      <c r="B356" s="28" t="s">
        <v>33</v>
      </c>
      <c r="C356" s="29">
        <v>2913153</v>
      </c>
      <c r="D356" s="42">
        <f t="shared" si="72"/>
        <v>0.1922868192985455</v>
      </c>
      <c r="E356" s="29">
        <v>4257248</v>
      </c>
      <c r="F356" s="42">
        <f t="shared" si="73"/>
        <v>0.08249463012121631</v>
      </c>
      <c r="G356" s="29">
        <v>3124518</v>
      </c>
      <c r="H356" s="42">
        <f t="shared" si="75"/>
        <v>0.08833567590544025</v>
      </c>
      <c r="I356" s="43">
        <f t="shared" si="74"/>
        <v>73.39290546381136</v>
      </c>
    </row>
    <row r="357" spans="2:9" ht="15">
      <c r="B357" s="32" t="s">
        <v>9</v>
      </c>
      <c r="C357" s="23">
        <v>1515003998</v>
      </c>
      <c r="D357" s="44">
        <f t="shared" si="72"/>
        <v>100</v>
      </c>
      <c r="E357" s="23">
        <v>5160636509</v>
      </c>
      <c r="F357" s="44">
        <f t="shared" si="73"/>
        <v>100</v>
      </c>
      <c r="G357" s="23">
        <v>3537096386</v>
      </c>
      <c r="H357" s="44">
        <f t="shared" si="75"/>
        <v>100</v>
      </c>
      <c r="I357" s="45">
        <f t="shared" si="74"/>
        <v>68.53992486840347</v>
      </c>
    </row>
    <row r="358" spans="5:7" ht="15">
      <c r="E358" s="47">
        <f>+E357/C357-1</f>
        <v>2.4063517428420673</v>
      </c>
      <c r="G358" s="30"/>
    </row>
    <row r="360" spans="2:5" ht="15">
      <c r="B360" s="4" t="s">
        <v>169</v>
      </c>
      <c r="C360" s="22"/>
      <c r="D360" s="22"/>
      <c r="E360" s="22"/>
    </row>
    <row r="361" spans="2:9" ht="15">
      <c r="B361" s="6" t="s">
        <v>170</v>
      </c>
      <c r="C361" s="6" t="s">
        <v>4</v>
      </c>
      <c r="D361" s="6" t="s">
        <v>8</v>
      </c>
      <c r="E361" s="6" t="s">
        <v>5</v>
      </c>
      <c r="F361" s="6" t="s">
        <v>8</v>
      </c>
      <c r="G361" s="6" t="s">
        <v>6</v>
      </c>
      <c r="H361" s="6" t="s">
        <v>8</v>
      </c>
      <c r="I361" s="7" t="s">
        <v>7</v>
      </c>
    </row>
    <row r="362" spans="2:9" ht="15">
      <c r="B362" t="s">
        <v>171</v>
      </c>
      <c r="C362" s="29">
        <v>11036318894</v>
      </c>
      <c r="D362" s="42">
        <f aca="true" t="shared" si="76" ref="D362:F366">+C362/C$367*100</f>
        <v>61.05667539010176</v>
      </c>
      <c r="E362" s="29">
        <v>11333660427</v>
      </c>
      <c r="F362" s="42">
        <f t="shared" si="76"/>
        <v>55.34993865088603</v>
      </c>
      <c r="G362" s="29">
        <v>11282872113</v>
      </c>
      <c r="H362" s="42">
        <f aca="true" t="shared" si="77" ref="H362:H366">+G362/G$367*100</f>
        <v>56.61382137841579</v>
      </c>
      <c r="I362" s="43">
        <f aca="true" t="shared" si="78" ref="I362:I367">+G362/E362*100</f>
        <v>99.55188075090898</v>
      </c>
    </row>
    <row r="363" spans="2:9" ht="15">
      <c r="B363" t="s">
        <v>172</v>
      </c>
      <c r="C363" s="29">
        <v>74942265</v>
      </c>
      <c r="D363" s="42">
        <f t="shared" si="76"/>
        <v>0.41460613734092266</v>
      </c>
      <c r="E363" s="29">
        <v>76443340</v>
      </c>
      <c r="F363" s="42">
        <f t="shared" si="76"/>
        <v>0.3733245941610407</v>
      </c>
      <c r="G363" s="29">
        <v>68134856</v>
      </c>
      <c r="H363" s="42">
        <f t="shared" si="77"/>
        <v>0.3418787812709193</v>
      </c>
      <c r="I363" s="43">
        <f t="shared" si="78"/>
        <v>89.1311865755735</v>
      </c>
    </row>
    <row r="364" spans="2:9" ht="15">
      <c r="B364" t="s">
        <v>173</v>
      </c>
      <c r="C364" s="29">
        <v>4558097538</v>
      </c>
      <c r="D364" s="42">
        <f t="shared" si="76"/>
        <v>25.21694819142909</v>
      </c>
      <c r="E364" s="29">
        <v>5957764313</v>
      </c>
      <c r="F364" s="42">
        <f t="shared" si="76"/>
        <v>29.0957975444016</v>
      </c>
      <c r="G364" s="29">
        <v>5528435047</v>
      </c>
      <c r="H364" s="42">
        <f t="shared" si="77"/>
        <v>27.73990798782634</v>
      </c>
      <c r="I364" s="43">
        <f t="shared" si="78"/>
        <v>92.79378566447834</v>
      </c>
    </row>
    <row r="365" spans="2:9" ht="15">
      <c r="B365" t="s">
        <v>75</v>
      </c>
      <c r="C365" s="29">
        <v>8305177</v>
      </c>
      <c r="D365" s="42">
        <f t="shared" si="76"/>
        <v>0.04594706813175012</v>
      </c>
      <c r="E365" s="29">
        <v>83750053</v>
      </c>
      <c r="F365" s="42">
        <f t="shared" si="76"/>
        <v>0.4090082216081957</v>
      </c>
      <c r="G365" s="29">
        <v>82367854</v>
      </c>
      <c r="H365" s="42">
        <f t="shared" si="77"/>
        <v>0.41329538498505103</v>
      </c>
      <c r="I365" s="43">
        <f t="shared" si="78"/>
        <v>98.34961417875162</v>
      </c>
    </row>
    <row r="366" spans="2:9" ht="15">
      <c r="B366" t="s">
        <v>174</v>
      </c>
      <c r="C366" s="29">
        <v>2397868120</v>
      </c>
      <c r="D366" s="42">
        <f t="shared" si="76"/>
        <v>13.265823218528825</v>
      </c>
      <c r="E366" s="29">
        <v>3024755830</v>
      </c>
      <c r="F366" s="42">
        <f t="shared" si="76"/>
        <v>14.771930984059459</v>
      </c>
      <c r="G366" s="29">
        <v>2967726485</v>
      </c>
      <c r="H366" s="42">
        <f t="shared" si="77"/>
        <v>14.891096472519575</v>
      </c>
      <c r="I366" s="43">
        <f t="shared" si="78"/>
        <v>98.11458021059505</v>
      </c>
    </row>
    <row r="367" spans="2:9" ht="15">
      <c r="B367" s="32" t="s">
        <v>9</v>
      </c>
      <c r="C367" s="23">
        <v>18075531993</v>
      </c>
      <c r="D367" s="44">
        <f>+C367/C$367*100</f>
        <v>100</v>
      </c>
      <c r="E367" s="23">
        <v>20476373964</v>
      </c>
      <c r="F367" s="44">
        <f>+E367/E$367*100</f>
        <v>100</v>
      </c>
      <c r="G367" s="23">
        <v>19929536354</v>
      </c>
      <c r="H367" s="44">
        <f>+G367/G$367*100</f>
        <v>100</v>
      </c>
      <c r="I367" s="45">
        <f t="shared" si="78"/>
        <v>97.32942164974419</v>
      </c>
    </row>
    <row r="368" spans="3:5" ht="15">
      <c r="C368" s="22"/>
      <c r="D368" s="22"/>
      <c r="E368" s="22"/>
    </row>
    <row r="370" spans="2:5" ht="15">
      <c r="B370" s="4" t="s">
        <v>175</v>
      </c>
      <c r="C370" s="22"/>
      <c r="D370" s="22"/>
      <c r="E370" s="22"/>
    </row>
    <row r="371" spans="2:9" ht="15">
      <c r="B371" s="6" t="s">
        <v>170</v>
      </c>
      <c r="C371" s="6" t="s">
        <v>4</v>
      </c>
      <c r="D371" s="6" t="s">
        <v>8</v>
      </c>
      <c r="E371" s="6" t="s">
        <v>5</v>
      </c>
      <c r="F371" s="6" t="s">
        <v>8</v>
      </c>
      <c r="G371" s="6" t="s">
        <v>6</v>
      </c>
      <c r="H371" s="6" t="s">
        <v>8</v>
      </c>
      <c r="I371" s="7" t="s">
        <v>7</v>
      </c>
    </row>
    <row r="372" spans="2:9" ht="15">
      <c r="B372" t="s">
        <v>171</v>
      </c>
      <c r="C372" s="29">
        <v>3251906303</v>
      </c>
      <c r="D372" s="42">
        <f aca="true" t="shared" si="79" ref="D372:D377">+C372/C$377*100</f>
        <v>36.13762849437542</v>
      </c>
      <c r="E372" s="29">
        <v>1913372111</v>
      </c>
      <c r="F372" s="42">
        <f aca="true" t="shared" si="80" ref="F372:F377">+E372/E$377*100</f>
        <v>23.277378462706793</v>
      </c>
      <c r="G372" s="29">
        <v>1902383769</v>
      </c>
      <c r="H372" s="42">
        <f aca="true" t="shared" si="81" ref="H372:H377">+G372/G$377*100</f>
        <v>23.796315899267597</v>
      </c>
      <c r="I372" s="43">
        <f aca="true" t="shared" si="82" ref="I372:I377">+G372/E372*100</f>
        <v>99.4257080503668</v>
      </c>
    </row>
    <row r="373" spans="2:9" ht="15">
      <c r="B373" t="s">
        <v>172</v>
      </c>
      <c r="C373" s="29">
        <v>72341533</v>
      </c>
      <c r="D373" s="42">
        <f t="shared" si="79"/>
        <v>0.8039135204651682</v>
      </c>
      <c r="E373" s="29">
        <v>39223941</v>
      </c>
      <c r="F373" s="42">
        <f t="shared" si="80"/>
        <v>0.4771839801609202</v>
      </c>
      <c r="G373" s="29">
        <v>32995686</v>
      </c>
      <c r="H373" s="42">
        <f t="shared" si="81"/>
        <v>0.41273258327985723</v>
      </c>
      <c r="I373" s="43">
        <f t="shared" si="82"/>
        <v>84.12129214654897</v>
      </c>
    </row>
    <row r="374" spans="2:9" ht="15">
      <c r="B374" t="s">
        <v>173</v>
      </c>
      <c r="C374" s="29">
        <v>3294472076</v>
      </c>
      <c r="D374" s="42">
        <f t="shared" si="79"/>
        <v>36.61065137631727</v>
      </c>
      <c r="E374" s="29">
        <v>3287237293</v>
      </c>
      <c r="F374" s="42">
        <f t="shared" si="80"/>
        <v>39.99131487596183</v>
      </c>
      <c r="G374" s="29">
        <v>3132460840</v>
      </c>
      <c r="H374" s="42">
        <f t="shared" si="81"/>
        <v>39.18296029717921</v>
      </c>
      <c r="I374" s="43">
        <f t="shared" si="82"/>
        <v>95.29159475862639</v>
      </c>
    </row>
    <row r="375" spans="2:9" ht="15">
      <c r="B375" t="s">
        <v>75</v>
      </c>
      <c r="C375" s="29">
        <v>1058940</v>
      </c>
      <c r="D375" s="42">
        <f t="shared" si="79"/>
        <v>0.011767737675138642</v>
      </c>
      <c r="E375" s="29">
        <v>42938030</v>
      </c>
      <c r="F375" s="42">
        <f t="shared" si="80"/>
        <v>0.5223682152609038</v>
      </c>
      <c r="G375" s="29">
        <v>42910338</v>
      </c>
      <c r="H375" s="42">
        <f t="shared" si="81"/>
        <v>0.5367518242279256</v>
      </c>
      <c r="I375" s="43">
        <f t="shared" si="82"/>
        <v>99.93550705516765</v>
      </c>
    </row>
    <row r="376" spans="2:9" ht="15">
      <c r="B376" t="s">
        <v>174</v>
      </c>
      <c r="C376" s="29">
        <v>2378892169</v>
      </c>
      <c r="D376" s="42">
        <f t="shared" si="79"/>
        <v>26.436038871166996</v>
      </c>
      <c r="E376" s="29">
        <v>2937106625</v>
      </c>
      <c r="F376" s="42">
        <f t="shared" si="80"/>
        <v>35.73175447807519</v>
      </c>
      <c r="G376" s="29">
        <v>2883695974</v>
      </c>
      <c r="H376" s="42">
        <f t="shared" si="81"/>
        <v>36.07123939604542</v>
      </c>
      <c r="I376" s="43">
        <f t="shared" si="82"/>
        <v>98.18152155099239</v>
      </c>
    </row>
    <row r="377" spans="2:9" ht="15">
      <c r="B377" s="32" t="s">
        <v>9</v>
      </c>
      <c r="C377" s="23">
        <v>8998671021</v>
      </c>
      <c r="D377" s="44">
        <f t="shared" si="79"/>
        <v>100</v>
      </c>
      <c r="E377" s="23">
        <v>8219877999</v>
      </c>
      <c r="F377" s="44">
        <f t="shared" si="80"/>
        <v>100</v>
      </c>
      <c r="G377" s="23">
        <v>7994446607</v>
      </c>
      <c r="H377" s="44">
        <f t="shared" si="81"/>
        <v>100</v>
      </c>
      <c r="I377" s="45">
        <f t="shared" si="82"/>
        <v>97.25748494044042</v>
      </c>
    </row>
    <row r="378" spans="3:5" ht="15">
      <c r="C378" s="22"/>
      <c r="D378" s="22"/>
      <c r="E378" s="22"/>
    </row>
    <row r="380" spans="2:5" ht="15">
      <c r="B380" s="4" t="s">
        <v>176</v>
      </c>
      <c r="C380" s="22"/>
      <c r="D380" s="22"/>
      <c r="E380" s="22"/>
    </row>
    <row r="381" spans="2:9" ht="15">
      <c r="B381" s="6" t="s">
        <v>170</v>
      </c>
      <c r="C381" s="6" t="s">
        <v>4</v>
      </c>
      <c r="D381" s="6" t="s">
        <v>8</v>
      </c>
      <c r="E381" s="6" t="s">
        <v>5</v>
      </c>
      <c r="F381" s="6" t="s">
        <v>8</v>
      </c>
      <c r="G381" s="6" t="s">
        <v>6</v>
      </c>
      <c r="H381" s="6" t="s">
        <v>8</v>
      </c>
      <c r="I381" s="7" t="s">
        <v>7</v>
      </c>
    </row>
    <row r="382" spans="2:9" ht="15">
      <c r="B382" t="s">
        <v>171</v>
      </c>
      <c r="C382" s="29">
        <v>7720747315</v>
      </c>
      <c r="D382" s="42">
        <f aca="true" t="shared" si="83" ref="D382:D387">+C382/C$387*100</f>
        <v>88.13252583684928</v>
      </c>
      <c r="E382" s="29">
        <v>9356466081</v>
      </c>
      <c r="F382" s="42">
        <f aca="true" t="shared" si="84" ref="F382:F387">+E382/E$387*100</f>
        <v>79.97617711619078</v>
      </c>
      <c r="G382" s="29">
        <v>9323870421</v>
      </c>
      <c r="H382" s="42">
        <f aca="true" t="shared" si="85" ref="H382:H387">+G382/G$387*100</f>
        <v>81.13827650007052</v>
      </c>
      <c r="I382" s="43">
        <f aca="true" t="shared" si="86" ref="I382:I387">+G382/E382*100</f>
        <v>99.65162423806365</v>
      </c>
    </row>
    <row r="383" spans="2:9" ht="15">
      <c r="B383" t="s">
        <v>172</v>
      </c>
      <c r="C383" s="29">
        <v>1369461</v>
      </c>
      <c r="D383" s="42">
        <f t="shared" si="83"/>
        <v>0.015632431944841787</v>
      </c>
      <c r="E383" s="29">
        <v>36284802</v>
      </c>
      <c r="F383" s="42">
        <f t="shared" si="84"/>
        <v>0.3101512607704299</v>
      </c>
      <c r="G383" s="29">
        <v>34397736</v>
      </c>
      <c r="H383" s="42">
        <f t="shared" si="85"/>
        <v>0.2993363151270707</v>
      </c>
      <c r="I383" s="43">
        <f t="shared" si="86"/>
        <v>94.7992936546822</v>
      </c>
    </row>
    <row r="384" spans="2:9" ht="15">
      <c r="B384" t="s">
        <v>173</v>
      </c>
      <c r="C384" s="29">
        <v>1021392047</v>
      </c>
      <c r="D384" s="42">
        <f t="shared" si="83"/>
        <v>11.659216044655631</v>
      </c>
      <c r="E384" s="29">
        <v>2220842364</v>
      </c>
      <c r="F384" s="42">
        <f t="shared" si="84"/>
        <v>18.983073386124087</v>
      </c>
      <c r="G384" s="29">
        <v>2050481522</v>
      </c>
      <c r="H384" s="42">
        <f t="shared" si="85"/>
        <v>17.84372038414469</v>
      </c>
      <c r="I384" s="43">
        <f t="shared" si="86"/>
        <v>92.32899890773157</v>
      </c>
    </row>
    <row r="385" spans="2:9" ht="15">
      <c r="B385" t="s">
        <v>75</v>
      </c>
      <c r="C385" s="29">
        <v>0</v>
      </c>
      <c r="D385" s="42">
        <f t="shared" si="83"/>
        <v>0</v>
      </c>
      <c r="E385" s="29">
        <v>32451</v>
      </c>
      <c r="F385" s="42">
        <f t="shared" si="84"/>
        <v>0.0002773811074747279</v>
      </c>
      <c r="G385" s="29">
        <v>24207</v>
      </c>
      <c r="H385" s="42">
        <f t="shared" si="85"/>
        <v>0.00021065439249493052</v>
      </c>
      <c r="I385" s="43">
        <f t="shared" si="86"/>
        <v>74.59554405103079</v>
      </c>
    </row>
    <row r="386" spans="2:9" ht="15">
      <c r="B386" t="s">
        <v>174</v>
      </c>
      <c r="C386" s="29">
        <v>16874750</v>
      </c>
      <c r="D386" s="42">
        <f t="shared" si="83"/>
        <v>0.19262569796527168</v>
      </c>
      <c r="E386" s="29">
        <v>85440722</v>
      </c>
      <c r="F386" s="42">
        <f t="shared" si="84"/>
        <v>0.7303208558072277</v>
      </c>
      <c r="G386" s="29">
        <v>82560196</v>
      </c>
      <c r="H386" s="42">
        <f t="shared" si="85"/>
        <v>0.7184561462652287</v>
      </c>
      <c r="I386" s="43">
        <f t="shared" si="86"/>
        <v>96.6286263358121</v>
      </c>
    </row>
    <row r="387" spans="2:9" ht="15">
      <c r="B387" s="32" t="s">
        <v>9</v>
      </c>
      <c r="C387" s="23">
        <v>8760383572</v>
      </c>
      <c r="D387" s="44">
        <f t="shared" si="83"/>
        <v>100</v>
      </c>
      <c r="E387" s="23">
        <v>11699066420</v>
      </c>
      <c r="F387" s="44">
        <f t="shared" si="84"/>
        <v>100</v>
      </c>
      <c r="G387" s="23">
        <v>11491334082</v>
      </c>
      <c r="H387" s="44">
        <f t="shared" si="85"/>
        <v>100</v>
      </c>
      <c r="I387" s="45">
        <f t="shared" si="86"/>
        <v>98.22436824835123</v>
      </c>
    </row>
    <row r="388" spans="3:5" ht="15">
      <c r="C388" s="22"/>
      <c r="D388" s="22"/>
      <c r="E388" s="22"/>
    </row>
    <row r="390" spans="2:5" ht="15">
      <c r="B390" s="4" t="s">
        <v>177</v>
      </c>
      <c r="C390" s="22"/>
      <c r="D390" s="22"/>
      <c r="E390" s="22"/>
    </row>
    <row r="391" spans="2:9" ht="15">
      <c r="B391" s="6" t="s">
        <v>170</v>
      </c>
      <c r="C391" s="6" t="s">
        <v>4</v>
      </c>
      <c r="D391" s="6" t="s">
        <v>8</v>
      </c>
      <c r="E391" s="6" t="s">
        <v>5</v>
      </c>
      <c r="F391" s="6" t="s">
        <v>8</v>
      </c>
      <c r="G391" s="6" t="s">
        <v>6</v>
      </c>
      <c r="H391" s="6" t="s">
        <v>8</v>
      </c>
      <c r="I391" s="7" t="s">
        <v>7</v>
      </c>
    </row>
    <row r="392" spans="2:9" ht="15">
      <c r="B392" t="s">
        <v>171</v>
      </c>
      <c r="C392" s="29">
        <v>63665276</v>
      </c>
      <c r="D392" s="42">
        <f aca="true" t="shared" si="87" ref="D392:D397">+C392/C$397*100</f>
        <v>20.11684752212954</v>
      </c>
      <c r="E392" s="29">
        <v>63822235</v>
      </c>
      <c r="F392" s="42">
        <f aca="true" t="shared" si="88" ref="F392:F397">+E392/E$397*100</f>
        <v>11.44938148452354</v>
      </c>
      <c r="G392" s="29">
        <v>56617923</v>
      </c>
      <c r="H392" s="42">
        <f aca="true" t="shared" si="89" ref="H392:H397">+G392/G$397*100</f>
        <v>12.758805681951124</v>
      </c>
      <c r="I392" s="43">
        <f aca="true" t="shared" si="90" ref="I392:I397">+G392/E392*100</f>
        <v>88.71190894521321</v>
      </c>
    </row>
    <row r="393" spans="2:9" ht="15">
      <c r="B393" t="s">
        <v>172</v>
      </c>
      <c r="C393" s="29">
        <v>1231271</v>
      </c>
      <c r="D393" s="42">
        <f t="shared" si="87"/>
        <v>0.3890549530550997</v>
      </c>
      <c r="E393" s="29">
        <v>934598</v>
      </c>
      <c r="F393" s="42">
        <f t="shared" si="88"/>
        <v>0.16766208573975405</v>
      </c>
      <c r="G393" s="29">
        <v>741434</v>
      </c>
      <c r="H393" s="42">
        <f t="shared" si="89"/>
        <v>0.1670815853133954</v>
      </c>
      <c r="I393" s="43">
        <f t="shared" si="90"/>
        <v>79.33186246921136</v>
      </c>
    </row>
    <row r="394" spans="2:9" ht="15">
      <c r="B394" t="s">
        <v>173</v>
      </c>
      <c r="C394" s="29">
        <v>242233416</v>
      </c>
      <c r="D394" s="42">
        <f t="shared" si="87"/>
        <v>76.54051000166204</v>
      </c>
      <c r="E394" s="29">
        <v>449684657</v>
      </c>
      <c r="F394" s="42">
        <f t="shared" si="88"/>
        <v>80.67112011558541</v>
      </c>
      <c r="G394" s="29">
        <v>345492685</v>
      </c>
      <c r="H394" s="42">
        <f t="shared" si="89"/>
        <v>77.85651254728208</v>
      </c>
      <c r="I394" s="43">
        <f t="shared" si="90"/>
        <v>76.82999177799388</v>
      </c>
    </row>
    <row r="395" spans="2:9" ht="15">
      <c r="B395" t="s">
        <v>75</v>
      </c>
      <c r="C395" s="29">
        <v>7246237</v>
      </c>
      <c r="D395" s="42">
        <f t="shared" si="87"/>
        <v>2.289653858379777</v>
      </c>
      <c r="E395" s="29">
        <v>40779572</v>
      </c>
      <c r="F395" s="42">
        <f t="shared" si="88"/>
        <v>7.31564597516202</v>
      </c>
      <c r="G395" s="29">
        <v>39433309</v>
      </c>
      <c r="H395" s="42">
        <f t="shared" si="89"/>
        <v>8.886266049133141</v>
      </c>
      <c r="I395" s="43">
        <f t="shared" si="90"/>
        <v>96.69868286013399</v>
      </c>
    </row>
    <row r="396" spans="2:9" ht="15">
      <c r="B396" t="s">
        <v>174</v>
      </c>
      <c r="C396" s="29">
        <v>2101201</v>
      </c>
      <c r="D396" s="42">
        <f t="shared" si="87"/>
        <v>0.6639339807518642</v>
      </c>
      <c r="E396" s="29">
        <v>2208483</v>
      </c>
      <c r="F396" s="42">
        <f t="shared" si="88"/>
        <v>0.3961905183841494</v>
      </c>
      <c r="G396" s="29">
        <v>1470315</v>
      </c>
      <c r="H396" s="42">
        <f t="shared" si="89"/>
        <v>0.3313343616695012</v>
      </c>
      <c r="I396" s="43">
        <f t="shared" si="90"/>
        <v>66.57578980684931</v>
      </c>
    </row>
    <row r="397" spans="2:9" ht="15">
      <c r="B397" s="32" t="s">
        <v>9</v>
      </c>
      <c r="C397" s="23">
        <v>316477400</v>
      </c>
      <c r="D397" s="44">
        <f t="shared" si="87"/>
        <v>100</v>
      </c>
      <c r="E397" s="23">
        <v>557429544</v>
      </c>
      <c r="F397" s="44">
        <f t="shared" si="88"/>
        <v>100</v>
      </c>
      <c r="G397" s="23">
        <v>443755665</v>
      </c>
      <c r="H397" s="44">
        <f t="shared" si="89"/>
        <v>100</v>
      </c>
      <c r="I397" s="45">
        <f t="shared" si="90"/>
        <v>79.60748937268384</v>
      </c>
    </row>
    <row r="398" spans="3:5" ht="15">
      <c r="C398" s="22"/>
      <c r="D398" s="22"/>
      <c r="E398" s="22"/>
    </row>
    <row r="400" spans="2:5" ht="15">
      <c r="B400" s="4" t="s">
        <v>178</v>
      </c>
      <c r="C400" s="22"/>
      <c r="D400" s="22"/>
      <c r="E400" s="22"/>
    </row>
    <row r="401" spans="2:9" ht="15">
      <c r="B401" s="6" t="s">
        <v>170</v>
      </c>
      <c r="C401" s="6" t="s">
        <v>4</v>
      </c>
      <c r="D401" s="6" t="s">
        <v>8</v>
      </c>
      <c r="E401" s="6" t="s">
        <v>5</v>
      </c>
      <c r="F401" s="6" t="s">
        <v>8</v>
      </c>
      <c r="G401" s="6" t="s">
        <v>6</v>
      </c>
      <c r="H401" s="6" t="s">
        <v>8</v>
      </c>
      <c r="I401" s="7" t="s">
        <v>7</v>
      </c>
    </row>
    <row r="402" spans="2:9" ht="15">
      <c r="B402" t="s">
        <v>75</v>
      </c>
      <c r="C402" s="29">
        <v>331382249</v>
      </c>
      <c r="D402" s="42">
        <f>+C402/C$405*100</f>
        <v>5.7898809450610536</v>
      </c>
      <c r="E402" s="29">
        <v>716956034</v>
      </c>
      <c r="F402" s="42">
        <f>+E402/E$405*100</f>
        <v>6.688326976684077</v>
      </c>
      <c r="G402" s="29">
        <v>711090911</v>
      </c>
      <c r="H402" s="42">
        <f>+G402/G$405*100</f>
        <v>8.486458277592376</v>
      </c>
      <c r="I402" s="43">
        <f aca="true" t="shared" si="91" ref="I402:I405">+G402/E402*100</f>
        <v>99.18194105051636</v>
      </c>
    </row>
    <row r="403" spans="2:9" ht="15">
      <c r="B403" t="s">
        <v>174</v>
      </c>
      <c r="C403" s="29">
        <v>42675204</v>
      </c>
      <c r="D403" s="42">
        <f aca="true" t="shared" si="92" ref="D403:F405">+C403/C$405*100</f>
        <v>0.745617338320959</v>
      </c>
      <c r="E403" s="29">
        <v>315766543</v>
      </c>
      <c r="F403" s="42">
        <f t="shared" si="92"/>
        <v>2.945717432766836</v>
      </c>
      <c r="G403" s="29">
        <v>242475412</v>
      </c>
      <c r="H403" s="42">
        <f aca="true" t="shared" si="93" ref="H403:H405">+G403/G$405*100</f>
        <v>2.893803640924363</v>
      </c>
      <c r="I403" s="43">
        <f t="shared" si="91"/>
        <v>76.78945644345862</v>
      </c>
    </row>
    <row r="404" spans="2:9" ht="15">
      <c r="B404" t="s">
        <v>179</v>
      </c>
      <c r="C404" s="29">
        <v>5349415140</v>
      </c>
      <c r="D404" s="42">
        <f t="shared" si="92"/>
        <v>93.4645017340899</v>
      </c>
      <c r="E404" s="29">
        <v>9686789739</v>
      </c>
      <c r="F404" s="42">
        <f t="shared" si="92"/>
        <v>90.36595559054909</v>
      </c>
      <c r="G404" s="29">
        <v>7425558251</v>
      </c>
      <c r="H404" s="42">
        <f t="shared" si="93"/>
        <v>88.61973808148326</v>
      </c>
      <c r="I404" s="43">
        <f t="shared" si="91"/>
        <v>76.65654412941315</v>
      </c>
    </row>
    <row r="405" spans="2:9" ht="15">
      <c r="B405" s="32" t="s">
        <v>9</v>
      </c>
      <c r="C405" s="23">
        <v>5723472592</v>
      </c>
      <c r="D405" s="44">
        <f t="shared" si="92"/>
        <v>100</v>
      </c>
      <c r="E405" s="23">
        <v>10719512316</v>
      </c>
      <c r="F405" s="44">
        <f t="shared" si="92"/>
        <v>100</v>
      </c>
      <c r="G405" s="23">
        <v>8379124574</v>
      </c>
      <c r="H405" s="44">
        <f t="shared" si="93"/>
        <v>100</v>
      </c>
      <c r="I405" s="45">
        <f t="shared" si="91"/>
        <v>78.1670315494976</v>
      </c>
    </row>
    <row r="407" spans="3:5" ht="15">
      <c r="C407" s="22"/>
      <c r="D407" s="22"/>
      <c r="E407" s="22"/>
    </row>
    <row r="408" spans="2:5" ht="15">
      <c r="B408" s="4" t="s">
        <v>180</v>
      </c>
      <c r="C408" s="22"/>
      <c r="D408" s="22"/>
      <c r="E408" s="22"/>
    </row>
    <row r="409" spans="2:9" ht="15">
      <c r="B409" s="6" t="s">
        <v>170</v>
      </c>
      <c r="C409" s="6" t="s">
        <v>4</v>
      </c>
      <c r="D409" s="6" t="s">
        <v>8</v>
      </c>
      <c r="E409" s="6" t="s">
        <v>5</v>
      </c>
      <c r="F409" s="6" t="s">
        <v>8</v>
      </c>
      <c r="G409" s="6" t="s">
        <v>6</v>
      </c>
      <c r="H409" s="6" t="s">
        <v>8</v>
      </c>
      <c r="I409" s="7" t="s">
        <v>7</v>
      </c>
    </row>
    <row r="410" spans="2:9" ht="15">
      <c r="B410" t="s">
        <v>75</v>
      </c>
      <c r="C410" s="29">
        <v>331285639</v>
      </c>
      <c r="D410" s="42">
        <f>+C410/C$413*100</f>
        <v>11.406064452763461</v>
      </c>
      <c r="E410" s="29">
        <v>712679940</v>
      </c>
      <c r="F410" s="42">
        <f>+E410/E$413*100</f>
        <v>23.57733008503192</v>
      </c>
      <c r="G410" s="29">
        <v>707013495</v>
      </c>
      <c r="H410" s="42">
        <f>+G410/G$413*100</f>
        <v>24.888652783434008</v>
      </c>
      <c r="I410" s="43">
        <f aca="true" t="shared" si="94" ref="I410:I413">+G410/E410*100</f>
        <v>99.2049102715028</v>
      </c>
    </row>
    <row r="411" spans="2:9" ht="15">
      <c r="B411" t="s">
        <v>174</v>
      </c>
      <c r="C411" s="29">
        <v>42634745</v>
      </c>
      <c r="D411" s="42">
        <f aca="true" t="shared" si="95" ref="D411:D413">+C411/C$413*100</f>
        <v>1.4679013882552714</v>
      </c>
      <c r="E411" s="29">
        <v>312395356</v>
      </c>
      <c r="F411" s="42">
        <f>+E411/E$413*100</f>
        <v>10.334861432248335</v>
      </c>
      <c r="G411" s="29">
        <v>239302199</v>
      </c>
      <c r="H411" s="42">
        <f aca="true" t="shared" si="96" ref="H411:H413">+G411/G$413*100</f>
        <v>8.42403912137947</v>
      </c>
      <c r="I411" s="43">
        <f t="shared" si="94"/>
        <v>76.60235480581215</v>
      </c>
    </row>
    <row r="412" spans="2:9" ht="15">
      <c r="B412" t="s">
        <v>179</v>
      </c>
      <c r="C412" s="29">
        <v>2530548904</v>
      </c>
      <c r="D412" s="42">
        <f t="shared" si="95"/>
        <v>87.12603415898127</v>
      </c>
      <c r="E412" s="29">
        <v>1997658566</v>
      </c>
      <c r="F412" s="42">
        <f>+E412/E$413*100</f>
        <v>66.08780851580238</v>
      </c>
      <c r="G412" s="29">
        <v>1894390475</v>
      </c>
      <c r="H412" s="42">
        <f t="shared" si="96"/>
        <v>66.68730809518652</v>
      </c>
      <c r="I412" s="43">
        <f t="shared" si="94"/>
        <v>94.83054347937055</v>
      </c>
    </row>
    <row r="413" spans="2:9" ht="15">
      <c r="B413" s="32" t="s">
        <v>9</v>
      </c>
      <c r="C413" s="23">
        <v>2904469288</v>
      </c>
      <c r="D413" s="44">
        <f t="shared" si="95"/>
        <v>100</v>
      </c>
      <c r="E413" s="23">
        <v>3022733861</v>
      </c>
      <c r="F413" s="44">
        <f>+E413/E$413*100</f>
        <v>100</v>
      </c>
      <c r="G413" s="23">
        <v>2840706169</v>
      </c>
      <c r="H413" s="44">
        <f t="shared" si="96"/>
        <v>100</v>
      </c>
      <c r="I413" s="45">
        <f t="shared" si="94"/>
        <v>93.97804436743297</v>
      </c>
    </row>
    <row r="415" spans="3:5" ht="15">
      <c r="C415" s="22"/>
      <c r="D415" s="22"/>
      <c r="E415" s="22"/>
    </row>
    <row r="416" spans="2:5" ht="15">
      <c r="B416" s="4" t="s">
        <v>181</v>
      </c>
      <c r="C416" s="22"/>
      <c r="D416" s="22"/>
      <c r="E416" s="22"/>
    </row>
    <row r="417" spans="2:9" ht="15">
      <c r="B417" s="6" t="s">
        <v>170</v>
      </c>
      <c r="C417" s="6" t="s">
        <v>4</v>
      </c>
      <c r="D417" s="6" t="s">
        <v>8</v>
      </c>
      <c r="E417" s="6" t="s">
        <v>5</v>
      </c>
      <c r="F417" s="6" t="s">
        <v>8</v>
      </c>
      <c r="G417" s="6" t="s">
        <v>6</v>
      </c>
      <c r="H417" s="6" t="s">
        <v>8</v>
      </c>
      <c r="I417" s="7" t="s">
        <v>7</v>
      </c>
    </row>
    <row r="418" spans="2:9" ht="15">
      <c r="B418" t="s">
        <v>75</v>
      </c>
      <c r="C418" s="29">
        <v>0</v>
      </c>
      <c r="D418" s="42">
        <f>+C418/C$421*100</f>
        <v>0</v>
      </c>
      <c r="E418" s="29">
        <v>790878</v>
      </c>
      <c r="F418" s="42">
        <f>+E418/E$421*100</f>
        <v>0.031184295561974155</v>
      </c>
      <c r="G418" s="29">
        <v>760110</v>
      </c>
      <c r="H418" s="42">
        <f>+G418/G$421*100</f>
        <v>0.03798039461733439</v>
      </c>
      <c r="I418" s="43">
        <f aca="true" t="shared" si="97" ref="I418:I421">+G418/E418*100</f>
        <v>96.10964017206194</v>
      </c>
    </row>
    <row r="419" spans="2:9" ht="15">
      <c r="B419" t="s">
        <v>174</v>
      </c>
      <c r="C419" s="29">
        <v>0</v>
      </c>
      <c r="D419" s="42">
        <f aca="true" t="shared" si="98" ref="D419:F421">+C419/C$421*100</f>
        <v>0</v>
      </c>
      <c r="E419" s="29">
        <v>2509389</v>
      </c>
      <c r="F419" s="42">
        <f t="shared" si="98"/>
        <v>0.0989451321897521</v>
      </c>
      <c r="G419" s="29">
        <v>2360737</v>
      </c>
      <c r="H419" s="42">
        <f aca="true" t="shared" si="99" ref="H419:H421">+G419/G$421*100</f>
        <v>0.11795887811993282</v>
      </c>
      <c r="I419" s="43">
        <f t="shared" si="97"/>
        <v>94.07616754516737</v>
      </c>
    </row>
    <row r="420" spans="2:9" ht="15">
      <c r="B420" t="s">
        <v>179</v>
      </c>
      <c r="C420" s="29">
        <v>1303999306</v>
      </c>
      <c r="D420" s="42">
        <f t="shared" si="98"/>
        <v>100</v>
      </c>
      <c r="E420" s="29">
        <v>2532841678</v>
      </c>
      <c r="F420" s="42">
        <f t="shared" si="98"/>
        <v>99.86987057224827</v>
      </c>
      <c r="G420" s="29">
        <v>1998201171</v>
      </c>
      <c r="H420" s="42">
        <f t="shared" si="99"/>
        <v>99.84406072726273</v>
      </c>
      <c r="I420" s="43">
        <f t="shared" si="97"/>
        <v>78.8916728730488</v>
      </c>
    </row>
    <row r="421" spans="2:9" ht="15">
      <c r="B421" s="32" t="s">
        <v>9</v>
      </c>
      <c r="C421" s="23">
        <v>1303999306</v>
      </c>
      <c r="D421" s="44">
        <f t="shared" si="98"/>
        <v>100</v>
      </c>
      <c r="E421" s="23">
        <v>2536141945</v>
      </c>
      <c r="F421" s="44">
        <f t="shared" si="98"/>
        <v>100</v>
      </c>
      <c r="G421" s="23">
        <v>2001322018</v>
      </c>
      <c r="H421" s="44">
        <f t="shared" si="99"/>
        <v>100</v>
      </c>
      <c r="I421" s="45">
        <f t="shared" si="97"/>
        <v>78.91206649318676</v>
      </c>
    </row>
    <row r="424" spans="2:5" ht="15">
      <c r="B424" s="4" t="s">
        <v>182</v>
      </c>
      <c r="C424" s="22"/>
      <c r="D424" s="22"/>
      <c r="E424" s="22"/>
    </row>
    <row r="425" spans="2:9" ht="15">
      <c r="B425" s="6" t="s">
        <v>170</v>
      </c>
      <c r="C425" s="6" t="s">
        <v>4</v>
      </c>
      <c r="D425" s="6" t="s">
        <v>8</v>
      </c>
      <c r="E425" s="6" t="s">
        <v>5</v>
      </c>
      <c r="F425" s="6" t="s">
        <v>8</v>
      </c>
      <c r="G425" s="6" t="s">
        <v>6</v>
      </c>
      <c r="H425" s="6" t="s">
        <v>8</v>
      </c>
      <c r="I425" s="7" t="s">
        <v>7</v>
      </c>
    </row>
    <row r="426" spans="2:9" ht="15">
      <c r="B426" t="s">
        <v>75</v>
      </c>
      <c r="C426" s="29">
        <v>96610</v>
      </c>
      <c r="D426" s="42">
        <f>+C426/C$429*100</f>
        <v>0.006376880861538162</v>
      </c>
      <c r="E426" s="29">
        <v>3485216</v>
      </c>
      <c r="F426" s="42">
        <f>+E426/E$429*100</f>
        <v>0.06753461504064245</v>
      </c>
      <c r="G426" s="29">
        <v>3317306</v>
      </c>
      <c r="H426" s="42">
        <f>+G426/G$429*100</f>
        <v>0.09378613523595396</v>
      </c>
      <c r="I426" s="43">
        <f aca="true" t="shared" si="100" ref="I426:I429">+G426/E426*100</f>
        <v>95.1822211306272</v>
      </c>
    </row>
    <row r="427" spans="2:9" ht="15">
      <c r="B427" t="s">
        <v>174</v>
      </c>
      <c r="C427" s="29">
        <v>40459</v>
      </c>
      <c r="D427" s="42">
        <f aca="true" t="shared" si="101" ref="D427:F429">+C427/C$429*100</f>
        <v>0.0026705540086634145</v>
      </c>
      <c r="E427" s="29">
        <v>861799</v>
      </c>
      <c r="F427" s="42">
        <f t="shared" si="101"/>
        <v>0.016699471053561853</v>
      </c>
      <c r="G427" s="29">
        <v>812476</v>
      </c>
      <c r="H427" s="42">
        <f aca="true" t="shared" si="102" ref="H427:H429">+G427/G$429*100</f>
        <v>0.022970140231852874</v>
      </c>
      <c r="I427" s="43">
        <f t="shared" si="100"/>
        <v>94.27673970380565</v>
      </c>
    </row>
    <row r="428" spans="2:9" ht="15">
      <c r="B428" t="s">
        <v>179</v>
      </c>
      <c r="C428" s="29">
        <v>1514866929</v>
      </c>
      <c r="D428" s="42">
        <f t="shared" si="101"/>
        <v>99.9909525651298</v>
      </c>
      <c r="E428" s="29">
        <v>5156289495</v>
      </c>
      <c r="F428" s="42">
        <f t="shared" si="101"/>
        <v>99.91576593328325</v>
      </c>
      <c r="G428" s="29">
        <v>3532966605</v>
      </c>
      <c r="H428" s="42">
        <f t="shared" si="102"/>
        <v>99.88324375280398</v>
      </c>
      <c r="I428" s="43">
        <f t="shared" si="100"/>
        <v>68.51761539816337</v>
      </c>
    </row>
    <row r="429" spans="2:9" ht="15">
      <c r="B429" s="32" t="s">
        <v>9</v>
      </c>
      <c r="C429" s="23">
        <v>1515003998</v>
      </c>
      <c r="D429" s="44">
        <f t="shared" si="101"/>
        <v>100</v>
      </c>
      <c r="E429" s="23">
        <v>5160636509</v>
      </c>
      <c r="F429" s="44">
        <f t="shared" si="101"/>
        <v>100</v>
      </c>
      <c r="G429" s="23">
        <v>3537096386</v>
      </c>
      <c r="H429" s="44">
        <f t="shared" si="102"/>
        <v>100</v>
      </c>
      <c r="I429" s="45">
        <f t="shared" si="100"/>
        <v>68.53992486840347</v>
      </c>
    </row>
    <row r="432" ht="15">
      <c r="B432" s="4" t="s">
        <v>183</v>
      </c>
    </row>
    <row r="433" ht="15">
      <c r="B433" s="5" t="s">
        <v>2</v>
      </c>
    </row>
    <row r="434" spans="2:9" ht="15">
      <c r="B434" s="6" t="s">
        <v>18</v>
      </c>
      <c r="C434" s="6" t="s">
        <v>4</v>
      </c>
      <c r="D434" s="6" t="s">
        <v>8</v>
      </c>
      <c r="E434" s="6" t="s">
        <v>5</v>
      </c>
      <c r="F434" s="6" t="s">
        <v>8</v>
      </c>
      <c r="G434" s="6" t="s">
        <v>6</v>
      </c>
      <c r="H434" s="6" t="s">
        <v>8</v>
      </c>
      <c r="I434" s="7" t="s">
        <v>7</v>
      </c>
    </row>
    <row r="435" spans="2:9" ht="15">
      <c r="B435" s="28" t="s">
        <v>19</v>
      </c>
      <c r="C435" s="29">
        <v>6493303</v>
      </c>
      <c r="D435" s="30">
        <f>+C435/C$450*100</f>
        <v>0.2281779139674874</v>
      </c>
      <c r="E435" s="29">
        <v>11096521</v>
      </c>
      <c r="F435" s="30">
        <f>+E435/E$450*100</f>
        <v>0.28901266341782056</v>
      </c>
      <c r="G435" s="29">
        <v>10475111</v>
      </c>
      <c r="H435" s="30">
        <f>+G435/G$450*100</f>
        <v>0.29157867359751694</v>
      </c>
      <c r="I435" s="31">
        <f>+G435/E435*100</f>
        <v>94.39995652691505</v>
      </c>
    </row>
    <row r="436" spans="2:9" ht="15">
      <c r="B436" s="28" t="s">
        <v>20</v>
      </c>
      <c r="C436" s="29">
        <v>1643117</v>
      </c>
      <c r="D436" s="30">
        <f aca="true" t="shared" si="103" ref="D436:F450">+C436/C$450*100</f>
        <v>0.057739952912179815</v>
      </c>
      <c r="E436" s="29">
        <v>6910057</v>
      </c>
      <c r="F436" s="30">
        <f t="shared" si="103"/>
        <v>0.1799747847040487</v>
      </c>
      <c r="G436" s="29">
        <v>6503092</v>
      </c>
      <c r="H436" s="30">
        <f aca="true" t="shared" si="104" ref="H436:H450">+G436/G$450*100</f>
        <v>0.1810160235669697</v>
      </c>
      <c r="I436" s="31">
        <f aca="true" t="shared" si="105" ref="I436:I450">+G436/E436*100</f>
        <v>94.11054062216853</v>
      </c>
    </row>
    <row r="437" spans="2:9" ht="15">
      <c r="B437" s="28" t="s">
        <v>21</v>
      </c>
      <c r="C437" s="29">
        <v>4951168</v>
      </c>
      <c r="D437" s="30">
        <f t="shared" si="103"/>
        <v>0.17398651902468998</v>
      </c>
      <c r="E437" s="29">
        <v>4608709</v>
      </c>
      <c r="F437" s="30">
        <f t="shared" si="103"/>
        <v>0.12003539334604788</v>
      </c>
      <c r="G437" s="29">
        <v>4570722</v>
      </c>
      <c r="H437" s="30">
        <f t="shared" si="104"/>
        <v>0.12722777430644788</v>
      </c>
      <c r="I437" s="31">
        <f t="shared" si="105"/>
        <v>99.17575616078167</v>
      </c>
    </row>
    <row r="438" spans="2:9" ht="15">
      <c r="B438" s="28" t="s">
        <v>22</v>
      </c>
      <c r="C438" s="29">
        <v>536121</v>
      </c>
      <c r="D438" s="30">
        <f t="shared" si="103"/>
        <v>0.018839559991912176</v>
      </c>
      <c r="E438" s="29">
        <v>905613</v>
      </c>
      <c r="F438" s="30">
        <f t="shared" si="103"/>
        <v>0.023586998587737794</v>
      </c>
      <c r="G438" s="29">
        <v>832282</v>
      </c>
      <c r="H438" s="30">
        <f t="shared" si="104"/>
        <v>0.023166884018612173</v>
      </c>
      <c r="I438" s="31">
        <f t="shared" si="105"/>
        <v>91.9026118220476</v>
      </c>
    </row>
    <row r="439" spans="2:9" ht="15">
      <c r="B439" s="28" t="s">
        <v>23</v>
      </c>
      <c r="C439" s="29">
        <v>1642602</v>
      </c>
      <c r="D439" s="30">
        <f t="shared" si="103"/>
        <v>0.057721855554688076</v>
      </c>
      <c r="E439" s="29">
        <v>18618090</v>
      </c>
      <c r="F439" s="30">
        <f t="shared" si="103"/>
        <v>0.48491448613963706</v>
      </c>
      <c r="G439" s="29">
        <v>15727609</v>
      </c>
      <c r="H439" s="30">
        <f t="shared" si="104"/>
        <v>0.43778394053107117</v>
      </c>
      <c r="I439" s="31">
        <f t="shared" si="105"/>
        <v>84.47487900208883</v>
      </c>
    </row>
    <row r="440" spans="2:9" ht="15">
      <c r="B440" s="28" t="s">
        <v>24</v>
      </c>
      <c r="C440" s="29">
        <v>26767621</v>
      </c>
      <c r="D440" s="30">
        <f t="shared" si="103"/>
        <v>0.9406275853217244</v>
      </c>
      <c r="E440" s="29">
        <v>27078354</v>
      </c>
      <c r="F440" s="30">
        <f t="shared" si="103"/>
        <v>0.7052649393905167</v>
      </c>
      <c r="G440" s="29">
        <v>23484987</v>
      </c>
      <c r="H440" s="30">
        <f t="shared" si="104"/>
        <v>0.6537134889467928</v>
      </c>
      <c r="I440" s="31">
        <f t="shared" si="105"/>
        <v>86.72974361735577</v>
      </c>
    </row>
    <row r="441" spans="2:9" ht="15">
      <c r="B441" s="28" t="s">
        <v>25</v>
      </c>
      <c r="C441" s="29">
        <v>80124853</v>
      </c>
      <c r="D441" s="30">
        <f t="shared" si="103"/>
        <v>2.815627395563024</v>
      </c>
      <c r="E441" s="29">
        <v>152702248</v>
      </c>
      <c r="F441" s="30">
        <f t="shared" si="103"/>
        <v>3.977181983827956</v>
      </c>
      <c r="G441" s="29">
        <v>124872945</v>
      </c>
      <c r="H441" s="30">
        <f t="shared" si="104"/>
        <v>3.4758856179486486</v>
      </c>
      <c r="I441" s="31">
        <f t="shared" si="105"/>
        <v>81.77544642302843</v>
      </c>
    </row>
    <row r="442" spans="2:9" ht="15">
      <c r="B442" s="28" t="s">
        <v>26</v>
      </c>
      <c r="C442" s="29">
        <v>11873606</v>
      </c>
      <c r="D442" s="30">
        <f t="shared" si="103"/>
        <v>0.4172444514528033</v>
      </c>
      <c r="E442" s="29">
        <v>6409659</v>
      </c>
      <c r="F442" s="30">
        <f t="shared" si="103"/>
        <v>0.16694174860661326</v>
      </c>
      <c r="G442" s="29">
        <v>5954611</v>
      </c>
      <c r="H442" s="30">
        <f t="shared" si="104"/>
        <v>0.1657488476417275</v>
      </c>
      <c r="I442" s="31">
        <f t="shared" si="105"/>
        <v>92.90058956334495</v>
      </c>
    </row>
    <row r="443" spans="2:9" ht="15">
      <c r="B443" s="28" t="s">
        <v>27</v>
      </c>
      <c r="C443" s="29">
        <v>8972061</v>
      </c>
      <c r="D443" s="30">
        <f t="shared" si="103"/>
        <v>0.31528270942678155</v>
      </c>
      <c r="E443" s="29">
        <v>9116271</v>
      </c>
      <c r="F443" s="30">
        <f t="shared" si="103"/>
        <v>0.2374363786765815</v>
      </c>
      <c r="G443" s="29">
        <v>8493874</v>
      </c>
      <c r="H443" s="30">
        <f t="shared" si="104"/>
        <v>0.23643019292343875</v>
      </c>
      <c r="I443" s="31">
        <f t="shared" si="105"/>
        <v>93.17267992581615</v>
      </c>
    </row>
    <row r="444" spans="2:9" ht="15">
      <c r="B444" s="28" t="s">
        <v>28</v>
      </c>
      <c r="C444" s="29">
        <v>40684517</v>
      </c>
      <c r="D444" s="30">
        <f t="shared" si="103"/>
        <v>1.4296742689867974</v>
      </c>
      <c r="E444" s="29">
        <v>158633511</v>
      </c>
      <c r="F444" s="30">
        <f t="shared" si="103"/>
        <v>4.131663745910105</v>
      </c>
      <c r="G444" s="29">
        <v>116352514</v>
      </c>
      <c r="H444" s="30">
        <f t="shared" si="104"/>
        <v>3.2387162008933856</v>
      </c>
      <c r="I444" s="31">
        <f t="shared" si="105"/>
        <v>73.34674323636447</v>
      </c>
    </row>
    <row r="445" spans="2:9" ht="15">
      <c r="B445" s="28" t="s">
        <v>29</v>
      </c>
      <c r="C445" s="29">
        <v>3791012</v>
      </c>
      <c r="D445" s="30">
        <f t="shared" si="103"/>
        <v>0.13321805712527388</v>
      </c>
      <c r="E445" s="29">
        <v>29286969</v>
      </c>
      <c r="F445" s="30">
        <f t="shared" si="103"/>
        <v>0.7627890682246395</v>
      </c>
      <c r="G445" s="29">
        <v>29240473</v>
      </c>
      <c r="H445" s="30">
        <f t="shared" si="104"/>
        <v>0.8139196169571862</v>
      </c>
      <c r="I445" s="31">
        <f t="shared" si="105"/>
        <v>99.84123997263083</v>
      </c>
    </row>
    <row r="446" spans="2:9" ht="15">
      <c r="B446" s="28" t="s">
        <v>30</v>
      </c>
      <c r="C446" s="29">
        <v>453280273</v>
      </c>
      <c r="D446" s="30">
        <f t="shared" si="103"/>
        <v>15.928495426095655</v>
      </c>
      <c r="E446" s="29">
        <v>670045124</v>
      </c>
      <c r="F446" s="30">
        <f t="shared" si="103"/>
        <v>17.45155313970603</v>
      </c>
      <c r="G446" s="29">
        <v>624361757</v>
      </c>
      <c r="H446" s="30">
        <f t="shared" si="104"/>
        <v>17.37934547434153</v>
      </c>
      <c r="I446" s="31">
        <f t="shared" si="105"/>
        <v>93.18204619902585</v>
      </c>
    </row>
    <row r="447" spans="2:9" ht="15">
      <c r="B447" s="28" t="s">
        <v>31</v>
      </c>
      <c r="C447" s="29">
        <v>14125519</v>
      </c>
      <c r="D447" s="30">
        <f t="shared" si="103"/>
        <v>0.49637780019323113</v>
      </c>
      <c r="E447" s="29">
        <v>13140916</v>
      </c>
      <c r="F447" s="30">
        <f t="shared" si="103"/>
        <v>0.34225962650004027</v>
      </c>
      <c r="G447" s="29">
        <v>10671634</v>
      </c>
      <c r="H447" s="30">
        <f t="shared" si="104"/>
        <v>0.29704896557546395</v>
      </c>
      <c r="I447" s="31">
        <f t="shared" si="105"/>
        <v>81.2092094645457</v>
      </c>
    </row>
    <row r="448" spans="2:9" ht="15">
      <c r="B448" s="28" t="s">
        <v>32</v>
      </c>
      <c r="C448" s="29">
        <v>1747966864</v>
      </c>
      <c r="D448" s="30">
        <f t="shared" si="103"/>
        <v>61.42442955639229</v>
      </c>
      <c r="E448" s="29">
        <v>2307486081</v>
      </c>
      <c r="F448" s="30">
        <f t="shared" si="103"/>
        <v>60.099259765232624</v>
      </c>
      <c r="G448" s="29">
        <v>2202408177</v>
      </c>
      <c r="H448" s="30">
        <f t="shared" si="104"/>
        <v>61.30486397423238</v>
      </c>
      <c r="I448" s="31">
        <f t="shared" si="105"/>
        <v>95.4462172116565</v>
      </c>
    </row>
    <row r="449" spans="2:9" ht="15">
      <c r="B449" s="28" t="s">
        <v>33</v>
      </c>
      <c r="C449" s="29">
        <v>442866692</v>
      </c>
      <c r="D449" s="30">
        <f t="shared" si="103"/>
        <v>15.562556983131964</v>
      </c>
      <c r="E449" s="29">
        <v>423420283</v>
      </c>
      <c r="F449" s="30">
        <f t="shared" si="103"/>
        <v>11.0281252777296</v>
      </c>
      <c r="G449" s="29">
        <v>408600679</v>
      </c>
      <c r="H449" s="30">
        <f t="shared" si="104"/>
        <v>11.373554324518832</v>
      </c>
      <c r="I449" s="31">
        <f t="shared" si="105"/>
        <v>96.50002501179189</v>
      </c>
    </row>
    <row r="450" spans="2:9" ht="15">
      <c r="B450" s="32" t="s">
        <v>9</v>
      </c>
      <c r="C450" s="23">
        <v>2845719328</v>
      </c>
      <c r="D450" s="48">
        <f t="shared" si="103"/>
        <v>100</v>
      </c>
      <c r="E450" s="23">
        <v>3839458406</v>
      </c>
      <c r="F450" s="48">
        <f t="shared" si="103"/>
        <v>100</v>
      </c>
      <c r="G450" s="23">
        <v>3592550467</v>
      </c>
      <c r="H450" s="48">
        <f t="shared" si="104"/>
        <v>100</v>
      </c>
      <c r="I450" s="25">
        <f t="shared" si="105"/>
        <v>93.56919875433077</v>
      </c>
    </row>
    <row r="453" ht="15">
      <c r="B453" s="4" t="s">
        <v>184</v>
      </c>
    </row>
    <row r="454" ht="15">
      <c r="B454" s="5" t="s">
        <v>2</v>
      </c>
    </row>
    <row r="455" spans="2:9" ht="15">
      <c r="B455" s="6" t="s">
        <v>35</v>
      </c>
      <c r="C455" s="6" t="s">
        <v>4</v>
      </c>
      <c r="D455" s="6" t="s">
        <v>8</v>
      </c>
      <c r="E455" s="6" t="s">
        <v>5</v>
      </c>
      <c r="F455" s="6" t="s">
        <v>8</v>
      </c>
      <c r="G455" s="6" t="s">
        <v>6</v>
      </c>
      <c r="H455" s="6" t="s">
        <v>8</v>
      </c>
      <c r="I455" s="7" t="s">
        <v>7</v>
      </c>
    </row>
    <row r="456" spans="2:9" ht="15">
      <c r="B456" s="33" t="s">
        <v>36</v>
      </c>
      <c r="C456" s="22">
        <v>300438287</v>
      </c>
      <c r="D456" s="30">
        <f>+C456/C$458*100</f>
        <v>10.557551619510946</v>
      </c>
      <c r="E456" s="22">
        <v>427352276</v>
      </c>
      <c r="F456" s="30">
        <f>+E456/E$458*100</f>
        <v>11.13053537270173</v>
      </c>
      <c r="G456" s="22">
        <v>378374257</v>
      </c>
      <c r="H456" s="30">
        <f>+G456/G$458*100</f>
        <v>10.532190444521875</v>
      </c>
      <c r="I456" s="31">
        <f aca="true" t="shared" si="106" ref="I456:I458">+G456/E456*100</f>
        <v>88.53919313161678</v>
      </c>
    </row>
    <row r="457" spans="2:9" ht="15">
      <c r="B457" s="33" t="s">
        <v>37</v>
      </c>
      <c r="C457" s="22">
        <v>2545281040</v>
      </c>
      <c r="D457" s="30">
        <f aca="true" t="shared" si="107" ref="D457:F458">+C457/C$458*100</f>
        <v>89.44244834534855</v>
      </c>
      <c r="E457" s="22">
        <v>3412106130</v>
      </c>
      <c r="F457" s="30">
        <f t="shared" si="107"/>
        <v>88.86946462729827</v>
      </c>
      <c r="G457" s="22">
        <v>3214176210</v>
      </c>
      <c r="H457" s="30">
        <f aca="true" t="shared" si="108" ref="H457:H458">+G457/G$458*100</f>
        <v>89.46780955547813</v>
      </c>
      <c r="I457" s="31">
        <f t="shared" si="106"/>
        <v>94.19918629553295</v>
      </c>
    </row>
    <row r="458" spans="2:9" ht="15">
      <c r="B458" s="14" t="s">
        <v>9</v>
      </c>
      <c r="C458" s="34">
        <v>2845719328</v>
      </c>
      <c r="D458" s="48">
        <f t="shared" si="107"/>
        <v>100</v>
      </c>
      <c r="E458" s="34">
        <v>3839458406</v>
      </c>
      <c r="F458" s="48">
        <f t="shared" si="107"/>
        <v>100</v>
      </c>
      <c r="G458" s="34">
        <v>3592550467</v>
      </c>
      <c r="H458" s="48">
        <f t="shared" si="108"/>
        <v>100</v>
      </c>
      <c r="I458" s="25">
        <f t="shared" si="106"/>
        <v>93.56919875433077</v>
      </c>
    </row>
    <row r="459" ht="15">
      <c r="H459" s="30"/>
    </row>
    <row r="461" ht="15">
      <c r="B461" s="4" t="s">
        <v>185</v>
      </c>
    </row>
    <row r="462" ht="15">
      <c r="B462" s="5" t="s">
        <v>2</v>
      </c>
    </row>
    <row r="463" spans="2:9" ht="15">
      <c r="B463" s="6" t="s">
        <v>37</v>
      </c>
      <c r="C463" s="6" t="s">
        <v>4</v>
      </c>
      <c r="D463" s="6" t="s">
        <v>8</v>
      </c>
      <c r="E463" s="6" t="s">
        <v>5</v>
      </c>
      <c r="F463" s="6" t="s">
        <v>8</v>
      </c>
      <c r="G463" s="6" t="s">
        <v>6</v>
      </c>
      <c r="H463" s="6" t="s">
        <v>8</v>
      </c>
      <c r="I463" s="7" t="s">
        <v>7</v>
      </c>
    </row>
    <row r="464" spans="2:9" ht="15">
      <c r="B464" t="s">
        <v>39</v>
      </c>
      <c r="C464" s="22">
        <v>203361544</v>
      </c>
      <c r="D464" s="35">
        <f>+C464/C$498*100</f>
        <v>7.989748115206269</v>
      </c>
      <c r="E464" s="22">
        <v>262784809</v>
      </c>
      <c r="F464" s="35">
        <f>+E464/E$498*100</f>
        <v>7.7015426539502165</v>
      </c>
      <c r="G464" s="22">
        <v>250179056</v>
      </c>
      <c r="H464" s="35">
        <f>+G464/G$498*100</f>
        <v>7.783613581036368</v>
      </c>
      <c r="I464" s="31">
        <f aca="true" t="shared" si="109" ref="I464:I498">+G464/E464*100</f>
        <v>95.20301304783565</v>
      </c>
    </row>
    <row r="465" spans="2:9" ht="15">
      <c r="B465" t="s">
        <v>40</v>
      </c>
      <c r="C465" s="22">
        <v>102003060</v>
      </c>
      <c r="D465" s="35">
        <f aca="true" t="shared" si="110" ref="D465:F498">+C465/C$498*100</f>
        <v>4.0075362349740615</v>
      </c>
      <c r="E465" s="22">
        <v>208677678</v>
      </c>
      <c r="F465" s="35">
        <f t="shared" si="110"/>
        <v>6.115802675809501</v>
      </c>
      <c r="G465" s="22">
        <v>199208353</v>
      </c>
      <c r="H465" s="35">
        <f aca="true" t="shared" si="111" ref="H465:H475">+G465/G$498*100</f>
        <v>6.197804351243082</v>
      </c>
      <c r="I465" s="31">
        <f t="shared" si="109"/>
        <v>95.46222428256078</v>
      </c>
    </row>
    <row r="466" spans="2:9" ht="15">
      <c r="B466" t="s">
        <v>41</v>
      </c>
      <c r="C466" s="22">
        <v>3964857</v>
      </c>
      <c r="D466" s="35">
        <f t="shared" si="110"/>
        <v>0.15577285714752628</v>
      </c>
      <c r="E466" s="22">
        <v>3720711</v>
      </c>
      <c r="F466" s="35">
        <f t="shared" si="110"/>
        <v>0.10904441005766723</v>
      </c>
      <c r="G466" s="22">
        <v>3683449</v>
      </c>
      <c r="H466" s="35">
        <f t="shared" si="111"/>
        <v>0.11460009530715803</v>
      </c>
      <c r="I466" s="31">
        <f t="shared" si="109"/>
        <v>98.99852474432977</v>
      </c>
    </row>
    <row r="467" spans="2:9" ht="15">
      <c r="B467" t="s">
        <v>42</v>
      </c>
      <c r="C467" s="22">
        <v>19737332</v>
      </c>
      <c r="D467" s="35">
        <f t="shared" si="110"/>
        <v>0.7754480421637652</v>
      </c>
      <c r="E467" s="22">
        <v>25324505</v>
      </c>
      <c r="F467" s="35">
        <f t="shared" si="110"/>
        <v>0.7421957006946909</v>
      </c>
      <c r="G467" s="22">
        <v>24961194</v>
      </c>
      <c r="H467" s="35">
        <f t="shared" si="111"/>
        <v>0.7765969371044533</v>
      </c>
      <c r="I467" s="31">
        <f t="shared" si="109"/>
        <v>98.56537768457864</v>
      </c>
    </row>
    <row r="468" spans="2:9" ht="15">
      <c r="B468" t="s">
        <v>43</v>
      </c>
      <c r="C468" s="22">
        <v>3243426</v>
      </c>
      <c r="D468" s="35">
        <f t="shared" si="110"/>
        <v>0.1274289930170426</v>
      </c>
      <c r="E468" s="22">
        <v>3915229</v>
      </c>
      <c r="F468" s="35">
        <f t="shared" si="110"/>
        <v>0.11474522921712287</v>
      </c>
      <c r="G468" s="22">
        <v>3878117</v>
      </c>
      <c r="H468" s="35">
        <f t="shared" si="111"/>
        <v>0.12065663941928063</v>
      </c>
      <c r="I468" s="31">
        <f t="shared" si="109"/>
        <v>99.05211163893605</v>
      </c>
    </row>
    <row r="469" spans="2:9" ht="15">
      <c r="B469" t="s">
        <v>44</v>
      </c>
      <c r="C469" s="22">
        <v>880676</v>
      </c>
      <c r="D469" s="35">
        <f t="shared" si="110"/>
        <v>0.03460034415900873</v>
      </c>
      <c r="E469" s="22">
        <v>1037210</v>
      </c>
      <c r="F469" s="35">
        <f t="shared" si="110"/>
        <v>0.030397940758073665</v>
      </c>
      <c r="G469" s="22">
        <v>1016739</v>
      </c>
      <c r="H469" s="35">
        <f t="shared" si="111"/>
        <v>0.03163295767160196</v>
      </c>
      <c r="I469" s="31">
        <f t="shared" si="109"/>
        <v>98.02633989259648</v>
      </c>
    </row>
    <row r="470" spans="2:9" ht="15">
      <c r="B470" t="s">
        <v>45</v>
      </c>
      <c r="C470" s="22">
        <v>1006105</v>
      </c>
      <c r="D470" s="35">
        <f t="shared" si="110"/>
        <v>0.039528247914215296</v>
      </c>
      <c r="E470" s="22">
        <v>1831527</v>
      </c>
      <c r="F470" s="35">
        <f t="shared" si="110"/>
        <v>0.05367731630317138</v>
      </c>
      <c r="G470" s="22">
        <v>1438613</v>
      </c>
      <c r="H470" s="35">
        <f t="shared" si="111"/>
        <v>0.044758373717164686</v>
      </c>
      <c r="I470" s="31">
        <f t="shared" si="109"/>
        <v>78.54719040450946</v>
      </c>
    </row>
    <row r="471" spans="2:9" ht="15">
      <c r="B471" t="s">
        <v>46</v>
      </c>
      <c r="C471" s="22">
        <v>22562118</v>
      </c>
      <c r="D471" s="35">
        <f t="shared" si="110"/>
        <v>0.8864293426369808</v>
      </c>
      <c r="E471" s="22">
        <v>20744518</v>
      </c>
      <c r="F471" s="35">
        <f t="shared" si="110"/>
        <v>0.6079681349184762</v>
      </c>
      <c r="G471" s="22">
        <v>17959245</v>
      </c>
      <c r="H471" s="35">
        <f t="shared" si="111"/>
        <v>0.5587511021992164</v>
      </c>
      <c r="I471" s="31">
        <f t="shared" si="109"/>
        <v>86.57345039301467</v>
      </c>
    </row>
    <row r="472" spans="2:9" ht="15">
      <c r="B472" t="s">
        <v>47</v>
      </c>
      <c r="C472" s="22">
        <v>11873606</v>
      </c>
      <c r="D472" s="35">
        <f t="shared" si="110"/>
        <v>0.46649489029844227</v>
      </c>
      <c r="E472" s="22">
        <v>6409659</v>
      </c>
      <c r="F472" s="35">
        <f t="shared" si="110"/>
        <v>0.18785051683020187</v>
      </c>
      <c r="G472" s="22">
        <v>5954611</v>
      </c>
      <c r="H472" s="35">
        <f t="shared" si="111"/>
        <v>0.18526087591196502</v>
      </c>
      <c r="I472" s="31">
        <f t="shared" si="109"/>
        <v>92.90058956334495</v>
      </c>
    </row>
    <row r="473" spans="2:9" ht="15">
      <c r="B473" t="s">
        <v>48</v>
      </c>
      <c r="C473" s="22">
        <v>0</v>
      </c>
      <c r="D473" s="35">
        <f t="shared" si="110"/>
        <v>0</v>
      </c>
      <c r="E473" s="22">
        <v>13023</v>
      </c>
      <c r="F473" s="35">
        <f t="shared" si="110"/>
        <v>0.0003816704259430524</v>
      </c>
      <c r="G473" s="22">
        <v>12996</v>
      </c>
      <c r="H473" s="35">
        <f t="shared" si="111"/>
        <v>0.0004043337748430414</v>
      </c>
      <c r="I473" s="31">
        <f t="shared" si="109"/>
        <v>99.79267449896338</v>
      </c>
    </row>
    <row r="474" spans="2:9" ht="15">
      <c r="B474" t="s">
        <v>49</v>
      </c>
      <c r="C474" s="22">
        <v>163857407</v>
      </c>
      <c r="D474" s="35">
        <f t="shared" si="110"/>
        <v>6.4376940840930885</v>
      </c>
      <c r="E474" s="22">
        <v>173977410</v>
      </c>
      <c r="F474" s="35">
        <f t="shared" si="110"/>
        <v>5.098827626443144</v>
      </c>
      <c r="G474" s="22">
        <v>170626294</v>
      </c>
      <c r="H474" s="35">
        <f t="shared" si="111"/>
        <v>5.308554442943874</v>
      </c>
      <c r="I474" s="31">
        <f t="shared" si="109"/>
        <v>98.07382119322273</v>
      </c>
    </row>
    <row r="475" spans="2:9" ht="15">
      <c r="B475" t="s">
        <v>50</v>
      </c>
      <c r="C475" s="22">
        <v>281</v>
      </c>
      <c r="D475" s="35">
        <f t="shared" si="110"/>
        <v>1.1040038230497313E-05</v>
      </c>
      <c r="E475" s="22">
        <v>281</v>
      </c>
      <c r="F475" s="35">
        <f t="shared" si="110"/>
        <v>8.235382760500478E-06</v>
      </c>
      <c r="G475" s="22">
        <v>0</v>
      </c>
      <c r="H475" s="35">
        <f t="shared" si="111"/>
        <v>0</v>
      </c>
      <c r="I475" s="31">
        <f t="shared" si="109"/>
        <v>0</v>
      </c>
    </row>
    <row r="476" spans="3:9" ht="15">
      <c r="C476" s="22"/>
      <c r="D476" s="35"/>
      <c r="E476" s="22"/>
      <c r="F476" s="35"/>
      <c r="G476" s="22"/>
      <c r="H476" s="35"/>
      <c r="I476" s="31"/>
    </row>
    <row r="477" spans="2:9" ht="15">
      <c r="B477" t="s">
        <v>52</v>
      </c>
      <c r="C477" s="22">
        <v>78135422</v>
      </c>
      <c r="D477" s="35">
        <f t="shared" si="110"/>
        <v>3.0698151104485443</v>
      </c>
      <c r="E477" s="22">
        <v>141923853</v>
      </c>
      <c r="F477" s="35">
        <f t="shared" si="110"/>
        <v>4.159420826690406</v>
      </c>
      <c r="G477" s="22">
        <v>117285566</v>
      </c>
      <c r="H477" s="35">
        <f aca="true" t="shared" si="112" ref="H477:H481">+G477/G$498*100</f>
        <v>3.6490085899801987</v>
      </c>
      <c r="I477" s="31">
        <f t="shared" si="109"/>
        <v>82.63978430743421</v>
      </c>
    </row>
    <row r="478" spans="2:9" ht="15">
      <c r="B478" t="s">
        <v>53</v>
      </c>
      <c r="C478" s="22">
        <v>2099119</v>
      </c>
      <c r="D478" s="35">
        <f t="shared" si="110"/>
        <v>0.08247101071303661</v>
      </c>
      <c r="E478" s="22">
        <v>2465722</v>
      </c>
      <c r="F478" s="35">
        <f t="shared" si="110"/>
        <v>0.07226393043055786</v>
      </c>
      <c r="G478" s="22">
        <v>2456205</v>
      </c>
      <c r="H478" s="35">
        <f t="shared" si="112"/>
        <v>0.07641787007066424</v>
      </c>
      <c r="I478" s="31">
        <f t="shared" si="109"/>
        <v>99.61402785877726</v>
      </c>
    </row>
    <row r="479" spans="2:9" ht="15">
      <c r="B479" t="s">
        <v>54</v>
      </c>
      <c r="C479" s="22">
        <v>15635905</v>
      </c>
      <c r="D479" s="35">
        <f t="shared" si="110"/>
        <v>0.614309569282648</v>
      </c>
      <c r="E479" s="22">
        <v>76011446</v>
      </c>
      <c r="F479" s="35">
        <f t="shared" si="110"/>
        <v>2.2276987615270922</v>
      </c>
      <c r="G479" s="22">
        <v>68024869</v>
      </c>
      <c r="H479" s="35">
        <f t="shared" si="112"/>
        <v>2.116401359339288</v>
      </c>
      <c r="I479" s="31">
        <f t="shared" si="109"/>
        <v>89.49292847290393</v>
      </c>
    </row>
    <row r="480" spans="2:9" ht="15">
      <c r="B480" t="s">
        <v>55</v>
      </c>
      <c r="C480" s="22">
        <v>4556044</v>
      </c>
      <c r="D480" s="35">
        <f t="shared" si="110"/>
        <v>0.1789996439139783</v>
      </c>
      <c r="E480" s="22">
        <v>16718383</v>
      </c>
      <c r="F480" s="35">
        <f t="shared" si="110"/>
        <v>0.48997253787062006</v>
      </c>
      <c r="G480" s="22">
        <v>15297286</v>
      </c>
      <c r="H480" s="35">
        <f t="shared" si="112"/>
        <v>0.47593177848827395</v>
      </c>
      <c r="I480" s="31">
        <f t="shared" si="109"/>
        <v>91.49979396930912</v>
      </c>
    </row>
    <row r="481" spans="2:9" ht="15">
      <c r="B481" t="s">
        <v>56</v>
      </c>
      <c r="C481" s="22">
        <v>1034603</v>
      </c>
      <c r="D481" s="35">
        <f t="shared" si="110"/>
        <v>0.04064788851739221</v>
      </c>
      <c r="E481" s="22">
        <v>1979921</v>
      </c>
      <c r="F481" s="35">
        <f t="shared" si="110"/>
        <v>0.05802636039342657</v>
      </c>
      <c r="G481" s="22">
        <v>1909569</v>
      </c>
      <c r="H481" s="35">
        <f t="shared" si="112"/>
        <v>0.05941083734173989</v>
      </c>
      <c r="I481" s="31">
        <f t="shared" si="109"/>
        <v>96.44672691486176</v>
      </c>
    </row>
    <row r="482" spans="3:9" ht="15">
      <c r="C482" s="22"/>
      <c r="D482" s="35"/>
      <c r="E482" s="22"/>
      <c r="F482" s="35"/>
      <c r="G482" s="22"/>
      <c r="H482" s="35"/>
      <c r="I482" s="31"/>
    </row>
    <row r="483" spans="2:9" ht="15">
      <c r="B483" t="s">
        <v>58</v>
      </c>
      <c r="C483" s="22">
        <v>12891670</v>
      </c>
      <c r="D483" s="35">
        <f t="shared" si="110"/>
        <v>0.5064929880959264</v>
      </c>
      <c r="E483" s="22">
        <v>43563653</v>
      </c>
      <c r="F483" s="35">
        <f t="shared" si="110"/>
        <v>1.276737924913256</v>
      </c>
      <c r="G483" s="22">
        <v>28580990</v>
      </c>
      <c r="H483" s="35">
        <f aca="true" t="shared" si="113" ref="H483:H496">+G483/G$498*100</f>
        <v>0.889216649388367</v>
      </c>
      <c r="I483" s="31">
        <f t="shared" si="109"/>
        <v>65.60742277512861</v>
      </c>
    </row>
    <row r="484" spans="2:9" ht="15">
      <c r="B484" t="s">
        <v>59</v>
      </c>
      <c r="C484" s="22">
        <v>22227595</v>
      </c>
      <c r="D484" s="35">
        <f t="shared" si="110"/>
        <v>0.8732864717865158</v>
      </c>
      <c r="E484" s="22">
        <v>104544910</v>
      </c>
      <c r="F484" s="35">
        <f t="shared" si="110"/>
        <v>3.0639407455945693</v>
      </c>
      <c r="G484" s="22">
        <v>81452319</v>
      </c>
      <c r="H484" s="35">
        <f t="shared" si="113"/>
        <v>2.5341584803777764</v>
      </c>
      <c r="I484" s="31">
        <f t="shared" si="109"/>
        <v>77.91131964243884</v>
      </c>
    </row>
    <row r="485" spans="2:9" ht="15">
      <c r="B485" t="s">
        <v>60</v>
      </c>
      <c r="C485" s="22">
        <v>1481583853</v>
      </c>
      <c r="D485" s="35">
        <f t="shared" si="110"/>
        <v>58.20904761141463</v>
      </c>
      <c r="E485" s="22">
        <v>1866662102</v>
      </c>
      <c r="F485" s="35">
        <f t="shared" si="110"/>
        <v>54.70703521170955</v>
      </c>
      <c r="G485" s="22">
        <v>1811708006</v>
      </c>
      <c r="H485" s="35">
        <f t="shared" si="113"/>
        <v>56.36616935821325</v>
      </c>
      <c r="I485" s="31">
        <f t="shared" si="109"/>
        <v>97.05602337235429</v>
      </c>
    </row>
    <row r="486" spans="2:9" ht="15">
      <c r="B486" t="s">
        <v>61</v>
      </c>
      <c r="C486" s="22">
        <v>80799659</v>
      </c>
      <c r="D486" s="35">
        <f t="shared" si="110"/>
        <v>3.174488698829702</v>
      </c>
      <c r="E486" s="22">
        <v>128930420</v>
      </c>
      <c r="F486" s="35">
        <f t="shared" si="110"/>
        <v>3.778616932996747</v>
      </c>
      <c r="G486" s="22">
        <v>101534099</v>
      </c>
      <c r="H486" s="35">
        <f t="shared" si="113"/>
        <v>3.158946254536555</v>
      </c>
      <c r="I486" s="31">
        <f t="shared" si="109"/>
        <v>78.75108062162522</v>
      </c>
    </row>
    <row r="487" spans="2:9" ht="15">
      <c r="B487" t="s">
        <v>62</v>
      </c>
      <c r="C487" s="22">
        <v>23699916</v>
      </c>
      <c r="D487" s="35">
        <f t="shared" si="110"/>
        <v>0.9311315967956405</v>
      </c>
      <c r="E487" s="22">
        <v>31057000</v>
      </c>
      <c r="F487" s="35">
        <f t="shared" si="110"/>
        <v>0.9102002932130367</v>
      </c>
      <c r="G487" s="22">
        <v>27430608</v>
      </c>
      <c r="H487" s="35">
        <f t="shared" si="113"/>
        <v>0.8534257678423921</v>
      </c>
      <c r="I487" s="31">
        <f t="shared" si="109"/>
        <v>88.32343111053869</v>
      </c>
    </row>
    <row r="488" spans="2:9" ht="15">
      <c r="B488" t="s">
        <v>63</v>
      </c>
      <c r="C488" s="22">
        <v>5283451</v>
      </c>
      <c r="D488" s="35">
        <f t="shared" si="110"/>
        <v>0.20757829547672335</v>
      </c>
      <c r="E488" s="22">
        <v>7162999</v>
      </c>
      <c r="F488" s="35">
        <f t="shared" si="110"/>
        <v>0.20992896255545251</v>
      </c>
      <c r="G488" s="22">
        <v>5530125</v>
      </c>
      <c r="H488" s="35">
        <f t="shared" si="113"/>
        <v>0.17205419487564436</v>
      </c>
      <c r="I488" s="31">
        <f t="shared" si="109"/>
        <v>77.20404540053684</v>
      </c>
    </row>
    <row r="489" spans="2:9" ht="15">
      <c r="B489" t="s">
        <v>64</v>
      </c>
      <c r="C489" s="22">
        <v>4131037</v>
      </c>
      <c r="D489" s="35">
        <f t="shared" si="110"/>
        <v>0.16230180217650864</v>
      </c>
      <c r="E489" s="22">
        <v>5370292</v>
      </c>
      <c r="F489" s="35">
        <f t="shared" si="110"/>
        <v>0.1573893599845325</v>
      </c>
      <c r="G489" s="22">
        <v>5346443</v>
      </c>
      <c r="H489" s="35">
        <f t="shared" si="113"/>
        <v>0.1663394490745733</v>
      </c>
      <c r="I489" s="31">
        <f t="shared" si="109"/>
        <v>99.55590869174338</v>
      </c>
    </row>
    <row r="490" spans="2:9" ht="15">
      <c r="B490" t="s">
        <v>65</v>
      </c>
      <c r="C490" s="22">
        <v>6564452</v>
      </c>
      <c r="D490" s="35">
        <f t="shared" si="110"/>
        <v>0.2579067652749628</v>
      </c>
      <c r="E490" s="22">
        <v>7605096</v>
      </c>
      <c r="F490" s="35">
        <f t="shared" si="110"/>
        <v>0.22288568146032434</v>
      </c>
      <c r="G490" s="22">
        <v>7543887</v>
      </c>
      <c r="H490" s="35">
        <f t="shared" si="113"/>
        <v>0.2347067026546127</v>
      </c>
      <c r="I490" s="31">
        <f t="shared" si="109"/>
        <v>99.19515808873417</v>
      </c>
    </row>
    <row r="491" spans="2:9" ht="15">
      <c r="B491" t="s">
        <v>66</v>
      </c>
      <c r="C491" s="22">
        <v>18727535</v>
      </c>
      <c r="D491" s="35">
        <f t="shared" si="110"/>
        <v>0.7357747415052545</v>
      </c>
      <c r="E491" s="22">
        <v>25198721</v>
      </c>
      <c r="F491" s="35">
        <f t="shared" si="110"/>
        <v>0.7385092971888304</v>
      </c>
      <c r="G491" s="22">
        <v>24644687</v>
      </c>
      <c r="H491" s="35">
        <f t="shared" si="113"/>
        <v>0.7667497171849207</v>
      </c>
      <c r="I491" s="31">
        <f t="shared" si="109"/>
        <v>97.80134079027265</v>
      </c>
    </row>
    <row r="492" spans="2:9" ht="15">
      <c r="B492" t="s">
        <v>67</v>
      </c>
      <c r="C492" s="22">
        <v>0</v>
      </c>
      <c r="D492" s="35">
        <f t="shared" si="110"/>
        <v>0</v>
      </c>
      <c r="E492" s="22">
        <v>25011701</v>
      </c>
      <c r="F492" s="35">
        <f t="shared" si="110"/>
        <v>0.7330282250042439</v>
      </c>
      <c r="G492" s="22">
        <v>24978182</v>
      </c>
      <c r="H492" s="35">
        <f t="shared" si="113"/>
        <v>0.7771254706660902</v>
      </c>
      <c r="I492" s="31">
        <f t="shared" si="109"/>
        <v>99.8659867235739</v>
      </c>
    </row>
    <row r="493" spans="2:9" ht="15">
      <c r="B493" t="s">
        <v>68</v>
      </c>
      <c r="C493" s="22">
        <v>251226057</v>
      </c>
      <c r="D493" s="35">
        <f t="shared" si="110"/>
        <v>9.87026787821031</v>
      </c>
      <c r="E493" s="22">
        <v>215555769</v>
      </c>
      <c r="F493" s="35">
        <f t="shared" si="110"/>
        <v>6.317381722238517</v>
      </c>
      <c r="G493" s="22">
        <v>207855841</v>
      </c>
      <c r="H493" s="35">
        <f t="shared" si="113"/>
        <v>6.466846476970221</v>
      </c>
      <c r="I493" s="31">
        <f t="shared" si="109"/>
        <v>96.4278719907515</v>
      </c>
    </row>
    <row r="494" spans="2:9" ht="15">
      <c r="B494" t="s">
        <v>69</v>
      </c>
      <c r="C494" s="22">
        <v>536121</v>
      </c>
      <c r="D494" s="35">
        <f t="shared" si="110"/>
        <v>0.021063332157197332</v>
      </c>
      <c r="E494" s="22">
        <v>905613</v>
      </c>
      <c r="F494" s="35">
        <f t="shared" si="110"/>
        <v>0.026541173266495084</v>
      </c>
      <c r="G494" s="22">
        <v>832282</v>
      </c>
      <c r="H494" s="35">
        <f t="shared" si="113"/>
        <v>0.025894099937974462</v>
      </c>
      <c r="I494" s="31">
        <f t="shared" si="109"/>
        <v>91.9026118220476</v>
      </c>
    </row>
    <row r="495" spans="2:9" ht="15">
      <c r="B495" t="s">
        <v>70</v>
      </c>
      <c r="C495" s="22">
        <v>3522502</v>
      </c>
      <c r="D495" s="35">
        <f t="shared" si="110"/>
        <v>0.13839344038079449</v>
      </c>
      <c r="E495" s="22">
        <v>2789007</v>
      </c>
      <c r="F495" s="35">
        <f t="shared" si="110"/>
        <v>0.08173857710574789</v>
      </c>
      <c r="G495" s="22">
        <v>2647704</v>
      </c>
      <c r="H495" s="35">
        <f t="shared" si="113"/>
        <v>0.08237581971275931</v>
      </c>
      <c r="I495" s="31">
        <f t="shared" si="109"/>
        <v>94.93357313194267</v>
      </c>
    </row>
    <row r="496" spans="2:9" ht="15">
      <c r="B496" t="s">
        <v>71</v>
      </c>
      <c r="C496" s="22">
        <v>135686</v>
      </c>
      <c r="D496" s="35">
        <f t="shared" si="110"/>
        <v>0.005330884794815867</v>
      </c>
      <c r="E496" s="22">
        <v>212962</v>
      </c>
      <c r="F496" s="35">
        <f t="shared" si="110"/>
        <v>0.006241365065628835</v>
      </c>
      <c r="G496" s="22">
        <v>198872</v>
      </c>
      <c r="H496" s="35">
        <f t="shared" si="113"/>
        <v>0.006187339679177079</v>
      </c>
      <c r="I496" s="31">
        <f t="shared" si="109"/>
        <v>93.38379617020877</v>
      </c>
    </row>
    <row r="497" spans="3:9" ht="15">
      <c r="C497" s="22"/>
      <c r="D497" s="35"/>
      <c r="E497" s="22"/>
      <c r="F497" s="35"/>
      <c r="G497" s="22"/>
      <c r="H497" s="35"/>
      <c r="I497" s="31"/>
    </row>
    <row r="498" spans="2:9" ht="15">
      <c r="B498" s="32" t="s">
        <v>72</v>
      </c>
      <c r="C498" s="34">
        <v>2545281041</v>
      </c>
      <c r="D498" s="24">
        <f t="shared" si="110"/>
        <v>100</v>
      </c>
      <c r="E498" s="34">
        <v>3412106130</v>
      </c>
      <c r="F498" s="24">
        <f t="shared" si="110"/>
        <v>100</v>
      </c>
      <c r="G498" s="34">
        <v>3214176210</v>
      </c>
      <c r="H498" s="24">
        <f aca="true" t="shared" si="114" ref="H498">+G498/G$498*100</f>
        <v>100</v>
      </c>
      <c r="I498" s="25">
        <f t="shared" si="109"/>
        <v>94.19918629553295</v>
      </c>
    </row>
    <row r="501" ht="15">
      <c r="B501" s="4" t="s">
        <v>186</v>
      </c>
    </row>
    <row r="502" ht="15">
      <c r="B502" s="5" t="s">
        <v>2</v>
      </c>
    </row>
    <row r="503" spans="2:9" ht="15">
      <c r="B503" s="6" t="s">
        <v>74</v>
      </c>
      <c r="C503" s="6" t="s">
        <v>4</v>
      </c>
      <c r="D503" s="6" t="s">
        <v>8</v>
      </c>
      <c r="E503" s="6" t="s">
        <v>5</v>
      </c>
      <c r="F503" s="6" t="s">
        <v>8</v>
      </c>
      <c r="G503" s="6" t="s">
        <v>6</v>
      </c>
      <c r="H503" s="6" t="s">
        <v>8</v>
      </c>
      <c r="I503" s="7" t="s">
        <v>7</v>
      </c>
    </row>
    <row r="504" spans="2:9" ht="15">
      <c r="B504" t="s">
        <v>75</v>
      </c>
      <c r="C504" s="22">
        <v>0</v>
      </c>
      <c r="D504" s="35">
        <f>+C504/C$509*100</f>
        <v>0</v>
      </c>
      <c r="E504" s="22">
        <v>150604585</v>
      </c>
      <c r="F504" s="35">
        <f>+E504/E$509*100</f>
        <v>3.9225476375690684</v>
      </c>
      <c r="G504" s="22">
        <v>134142804</v>
      </c>
      <c r="H504" s="35">
        <f>+G504/G$509*100</f>
        <v>3.733915646619085</v>
      </c>
      <c r="I504" s="31">
        <f aca="true" t="shared" si="115" ref="I504:I509">+G504/E504*100</f>
        <v>89.0695353000043</v>
      </c>
    </row>
    <row r="505" spans="2:9" ht="15">
      <c r="B505" t="s">
        <v>76</v>
      </c>
      <c r="C505" s="22">
        <v>209112568</v>
      </c>
      <c r="D505" s="35">
        <f aca="true" t="shared" si="116" ref="D505:F509">+C505/C$509*100</f>
        <v>7.3483201924543415</v>
      </c>
      <c r="E505" s="22">
        <v>313133287</v>
      </c>
      <c r="F505" s="35">
        <f t="shared" si="116"/>
        <v>8.15566295784479</v>
      </c>
      <c r="G505" s="22">
        <v>222582883</v>
      </c>
      <c r="H505" s="35">
        <f aca="true" t="shared" si="117" ref="H505:H509">+G505/G$509*100</f>
        <v>6.195678670197509</v>
      </c>
      <c r="I505" s="36">
        <f t="shared" si="115"/>
        <v>71.0824726213154</v>
      </c>
    </row>
    <row r="506" spans="2:9" ht="15">
      <c r="B506" t="s">
        <v>77</v>
      </c>
      <c r="C506" s="22">
        <v>36123218</v>
      </c>
      <c r="D506" s="35">
        <f t="shared" si="116"/>
        <v>1.2693879415503622</v>
      </c>
      <c r="E506" s="22">
        <v>39313626</v>
      </c>
      <c r="F506" s="35">
        <f t="shared" si="116"/>
        <v>1.023936759897276</v>
      </c>
      <c r="G506" s="22">
        <v>30103797</v>
      </c>
      <c r="H506" s="35">
        <f t="shared" si="117"/>
        <v>0.8379505667776608</v>
      </c>
      <c r="I506" s="36">
        <f t="shared" si="115"/>
        <v>76.57344300930166</v>
      </c>
    </row>
    <row r="507" spans="2:9" ht="15">
      <c r="B507" t="s">
        <v>78</v>
      </c>
      <c r="C507" s="22">
        <v>2598456844</v>
      </c>
      <c r="D507" s="35">
        <f t="shared" si="116"/>
        <v>91.31107268495876</v>
      </c>
      <c r="E507" s="22">
        <v>3175536862</v>
      </c>
      <c r="F507" s="35">
        <f t="shared" si="116"/>
        <v>82.70793758404893</v>
      </c>
      <c r="G507" s="22">
        <v>3073357264</v>
      </c>
      <c r="H507" s="35">
        <f t="shared" si="117"/>
        <v>85.5480609731404</v>
      </c>
      <c r="I507" s="36">
        <f t="shared" si="115"/>
        <v>96.78228902889681</v>
      </c>
    </row>
    <row r="508" spans="2:9" ht="15">
      <c r="B508" t="s">
        <v>79</v>
      </c>
      <c r="C508" s="22">
        <v>2026697</v>
      </c>
      <c r="D508" s="35">
        <f t="shared" si="116"/>
        <v>0.07121914589603547</v>
      </c>
      <c r="E508" s="22">
        <v>160870046</v>
      </c>
      <c r="F508" s="35">
        <f t="shared" si="116"/>
        <v>4.189915060639936</v>
      </c>
      <c r="G508" s="22">
        <v>132363719</v>
      </c>
      <c r="H508" s="35">
        <f t="shared" si="117"/>
        <v>3.684394143265351</v>
      </c>
      <c r="I508" s="36">
        <f t="shared" si="115"/>
        <v>82.27990374292553</v>
      </c>
    </row>
    <row r="509" spans="2:9" ht="15">
      <c r="B509" s="32" t="s">
        <v>9</v>
      </c>
      <c r="C509" s="34">
        <v>2845719328</v>
      </c>
      <c r="D509" s="24">
        <f t="shared" si="116"/>
        <v>100</v>
      </c>
      <c r="E509" s="34">
        <v>3839458406</v>
      </c>
      <c r="F509" s="24">
        <f t="shared" si="116"/>
        <v>100</v>
      </c>
      <c r="G509" s="34">
        <v>3592550467</v>
      </c>
      <c r="H509" s="24">
        <f t="shared" si="117"/>
        <v>100</v>
      </c>
      <c r="I509" s="37">
        <f t="shared" si="115"/>
        <v>93.56919875433077</v>
      </c>
    </row>
    <row r="512" ht="15">
      <c r="B512" s="4" t="s">
        <v>187</v>
      </c>
    </row>
    <row r="513" ht="15">
      <c r="B513" s="5" t="s">
        <v>2</v>
      </c>
    </row>
    <row r="514" spans="2:9" ht="15">
      <c r="B514" s="6" t="s">
        <v>85</v>
      </c>
      <c r="C514" s="6" t="s">
        <v>4</v>
      </c>
      <c r="D514" s="6" t="s">
        <v>8</v>
      </c>
      <c r="E514" s="6" t="s">
        <v>5</v>
      </c>
      <c r="F514" s="6" t="s">
        <v>8</v>
      </c>
      <c r="G514" s="6" t="s">
        <v>6</v>
      </c>
      <c r="H514" s="6" t="s">
        <v>8</v>
      </c>
      <c r="I514" s="7" t="s">
        <v>7</v>
      </c>
    </row>
    <row r="515" spans="2:9" ht="15">
      <c r="B515" t="s">
        <v>86</v>
      </c>
      <c r="C515" s="22">
        <v>979309266</v>
      </c>
      <c r="D515" s="35">
        <f>+C515/C$518*100</f>
        <v>34.41341724618599</v>
      </c>
      <c r="E515" s="22">
        <v>1468686480</v>
      </c>
      <c r="F515" s="35">
        <f>+E515/E$518*100</f>
        <v>38.25243887796398</v>
      </c>
      <c r="G515" s="22">
        <v>1343001560</v>
      </c>
      <c r="H515" s="35">
        <f>+G515/G$518*100</f>
        <v>37.382955990079346</v>
      </c>
      <c r="I515" s="31">
        <f aca="true" t="shared" si="118" ref="I515:I518">+G515/E515*100</f>
        <v>91.44235875310842</v>
      </c>
    </row>
    <row r="516" spans="2:9" ht="15">
      <c r="B516" t="s">
        <v>87</v>
      </c>
      <c r="C516" s="22">
        <v>1052241954</v>
      </c>
      <c r="D516" s="35">
        <f>+C516/C$518*100</f>
        <v>36.97630836768172</v>
      </c>
      <c r="E516" s="22">
        <v>1414875605</v>
      </c>
      <c r="F516" s="35">
        <f aca="true" t="shared" si="119" ref="F516:F518">+E516/E$518*100</f>
        <v>36.85091633728718</v>
      </c>
      <c r="G516" s="22">
        <v>1343661906</v>
      </c>
      <c r="H516" s="35">
        <f aca="true" t="shared" si="120" ref="H516:H518">+G516/G$518*100</f>
        <v>37.4013369705573</v>
      </c>
      <c r="I516" s="31">
        <f t="shared" si="118"/>
        <v>94.96678727456043</v>
      </c>
    </row>
    <row r="517" spans="2:9" ht="15">
      <c r="B517" t="s">
        <v>88</v>
      </c>
      <c r="C517" s="22">
        <v>814168108</v>
      </c>
      <c r="D517" s="35">
        <f>+C517/C$518*100</f>
        <v>28.610274386132296</v>
      </c>
      <c r="E517" s="22">
        <v>955896321</v>
      </c>
      <c r="F517" s="35">
        <f t="shared" si="119"/>
        <v>24.89664478474884</v>
      </c>
      <c r="G517" s="22">
        <v>905887001</v>
      </c>
      <c r="H517" s="35">
        <f t="shared" si="120"/>
        <v>25.215707039363355</v>
      </c>
      <c r="I517" s="31">
        <f t="shared" si="118"/>
        <v>94.76833220283939</v>
      </c>
    </row>
    <row r="518" spans="2:9" ht="15">
      <c r="B518" s="32" t="s">
        <v>9</v>
      </c>
      <c r="C518" s="23">
        <f>+C509</f>
        <v>2845719328</v>
      </c>
      <c r="D518" s="24">
        <f>+C518/C$518*100</f>
        <v>100</v>
      </c>
      <c r="E518" s="23">
        <f>+E509</f>
        <v>3839458406</v>
      </c>
      <c r="F518" s="24">
        <f t="shared" si="119"/>
        <v>100</v>
      </c>
      <c r="G518" s="23">
        <f>+G509</f>
        <v>3592550467</v>
      </c>
      <c r="H518" s="24">
        <f t="shared" si="120"/>
        <v>100</v>
      </c>
      <c r="I518" s="25">
        <f t="shared" si="118"/>
        <v>93.56919875433077</v>
      </c>
    </row>
    <row r="521" ht="15">
      <c r="B521" s="4" t="s">
        <v>188</v>
      </c>
    </row>
    <row r="522" ht="15">
      <c r="B522" s="5" t="s">
        <v>2</v>
      </c>
    </row>
    <row r="523" spans="2:9" ht="15">
      <c r="B523" s="6" t="s">
        <v>81</v>
      </c>
      <c r="C523" s="6" t="s">
        <v>4</v>
      </c>
      <c r="D523" s="6" t="s">
        <v>8</v>
      </c>
      <c r="E523" s="6" t="s">
        <v>5</v>
      </c>
      <c r="F523" s="6" t="s">
        <v>8</v>
      </c>
      <c r="G523" s="6" t="s">
        <v>6</v>
      </c>
      <c r="H523" s="6" t="s">
        <v>8</v>
      </c>
      <c r="I523" s="7" t="s">
        <v>7</v>
      </c>
    </row>
    <row r="524" spans="2:9" ht="15">
      <c r="B524" t="s">
        <v>82</v>
      </c>
      <c r="C524" s="22">
        <v>2102369491</v>
      </c>
      <c r="D524" s="35">
        <f>+C524/C$526*100</f>
        <v>73.8783150648088</v>
      </c>
      <c r="E524" s="22">
        <v>2604576289</v>
      </c>
      <c r="F524" s="35">
        <f>+E524/E$526*100</f>
        <v>67.83707527420471</v>
      </c>
      <c r="G524" s="22">
        <v>2547313808</v>
      </c>
      <c r="H524" s="35">
        <f>+G524/G$526*100</f>
        <v>70.90544256507448</v>
      </c>
      <c r="I524" s="31">
        <f aca="true" t="shared" si="121" ref="I524:I526">+G524/E524*100</f>
        <v>97.8014665478666</v>
      </c>
    </row>
    <row r="525" spans="2:9" ht="15">
      <c r="B525" t="s">
        <v>83</v>
      </c>
      <c r="C525" s="22">
        <v>743349836</v>
      </c>
      <c r="D525" s="35">
        <f aca="true" t="shared" si="122" ref="D525:F526">+C525/C$526*100</f>
        <v>26.12168490005069</v>
      </c>
      <c r="E525" s="22">
        <v>1234882117</v>
      </c>
      <c r="F525" s="35">
        <f t="shared" si="122"/>
        <v>32.1629247257953</v>
      </c>
      <c r="G525" s="22">
        <v>1045236659</v>
      </c>
      <c r="H525" s="35">
        <f aca="true" t="shared" si="123" ref="H525:H526">+G525/G$526*100</f>
        <v>29.094557434925523</v>
      </c>
      <c r="I525" s="31">
        <f t="shared" si="121"/>
        <v>84.6426265803637</v>
      </c>
    </row>
    <row r="526" spans="2:9" ht="15">
      <c r="B526" s="32" t="s">
        <v>9</v>
      </c>
      <c r="C526" s="34">
        <v>2845719328</v>
      </c>
      <c r="D526" s="24">
        <f t="shared" si="122"/>
        <v>100</v>
      </c>
      <c r="E526" s="34">
        <v>3839458406</v>
      </c>
      <c r="F526" s="24">
        <f t="shared" si="122"/>
        <v>100</v>
      </c>
      <c r="G526" s="34">
        <v>3592550467</v>
      </c>
      <c r="H526" s="24">
        <f t="shared" si="123"/>
        <v>100</v>
      </c>
      <c r="I526" s="25">
        <f t="shared" si="121"/>
        <v>93.56919875433077</v>
      </c>
    </row>
    <row r="528" spans="3:7" ht="15">
      <c r="C528" s="29"/>
      <c r="E528" s="29"/>
      <c r="G528" s="29"/>
    </row>
    <row r="529" spans="2:5" ht="15">
      <c r="B529" s="4" t="s">
        <v>189</v>
      </c>
      <c r="C529" s="22"/>
      <c r="D529" s="22"/>
      <c r="E529" s="22"/>
    </row>
    <row r="530" spans="2:9" ht="15">
      <c r="B530" s="6" t="s">
        <v>170</v>
      </c>
      <c r="C530" s="6" t="s">
        <v>4</v>
      </c>
      <c r="D530" s="6" t="s">
        <v>8</v>
      </c>
      <c r="E530" s="6" t="s">
        <v>5</v>
      </c>
      <c r="F530" s="6" t="s">
        <v>8</v>
      </c>
      <c r="G530" s="6" t="s">
        <v>6</v>
      </c>
      <c r="H530" s="6" t="s">
        <v>8</v>
      </c>
      <c r="I530" s="7" t="s">
        <v>7</v>
      </c>
    </row>
    <row r="531" spans="2:9" ht="15">
      <c r="B531" t="s">
        <v>171</v>
      </c>
      <c r="C531" s="29">
        <v>1307396750</v>
      </c>
      <c r="D531" s="42">
        <f>+C531/C$536*100</f>
        <v>62.18682089883886</v>
      </c>
      <c r="E531" s="29">
        <v>1448555767</v>
      </c>
      <c r="F531" s="42">
        <f>+E531/E$536*100</f>
        <v>55.61579336791698</v>
      </c>
      <c r="G531" s="29">
        <v>1441521381</v>
      </c>
      <c r="H531" s="42">
        <f>+G531/G$536*100</f>
        <v>56.58986248466172</v>
      </c>
      <c r="I531" s="43">
        <f aca="true" t="shared" si="124" ref="I531:I536">+G531/E531*100</f>
        <v>99.51438624868626</v>
      </c>
    </row>
    <row r="532" spans="2:9" ht="15">
      <c r="B532" t="s">
        <v>172</v>
      </c>
      <c r="C532" s="29">
        <v>1109014</v>
      </c>
      <c r="D532" s="42">
        <f aca="true" t="shared" si="125" ref="D532:F536">+C532/C$536*100</f>
        <v>0.05275067036253905</v>
      </c>
      <c r="E532" s="29">
        <v>7743283</v>
      </c>
      <c r="F532" s="42">
        <f t="shared" si="125"/>
        <v>0.29729530414227</v>
      </c>
      <c r="G532" s="29">
        <v>7628418</v>
      </c>
      <c r="H532" s="42">
        <f aca="true" t="shared" si="126" ref="H532:H536">+G532/G$536*100</f>
        <v>0.29946911040337754</v>
      </c>
      <c r="I532" s="43">
        <f t="shared" si="124"/>
        <v>98.51658527784662</v>
      </c>
    </row>
    <row r="533" spans="2:9" ht="15">
      <c r="B533" t="s">
        <v>173</v>
      </c>
      <c r="C533" s="29">
        <v>411414163</v>
      </c>
      <c r="D533" s="42">
        <f t="shared" si="125"/>
        <v>19.56907026862863</v>
      </c>
      <c r="E533" s="29">
        <v>670762534</v>
      </c>
      <c r="F533" s="42">
        <f t="shared" si="125"/>
        <v>25.75323045183416</v>
      </c>
      <c r="G533" s="29">
        <v>630642720</v>
      </c>
      <c r="H533" s="42">
        <f t="shared" si="126"/>
        <v>24.75716647157593</v>
      </c>
      <c r="I533" s="43">
        <f t="shared" si="124"/>
        <v>94.01877535396156</v>
      </c>
    </row>
    <row r="534" spans="2:9" ht="15">
      <c r="B534" t="s">
        <v>75</v>
      </c>
      <c r="C534" s="29">
        <v>934624</v>
      </c>
      <c r="D534" s="42">
        <f t="shared" si="125"/>
        <v>0.04445574405455449</v>
      </c>
      <c r="E534" s="29">
        <v>16282089</v>
      </c>
      <c r="F534" s="42">
        <f t="shared" si="125"/>
        <v>0.6251338871802191</v>
      </c>
      <c r="G534" s="29">
        <v>16165424</v>
      </c>
      <c r="H534" s="42">
        <f t="shared" si="126"/>
        <v>0.6346066962472964</v>
      </c>
      <c r="I534" s="43">
        <f t="shared" si="124"/>
        <v>99.28347646300176</v>
      </c>
    </row>
    <row r="535" spans="2:9" ht="15">
      <c r="B535" t="s">
        <v>174</v>
      </c>
      <c r="C535" s="29">
        <v>381514940</v>
      </c>
      <c r="D535" s="42">
        <f t="shared" si="125"/>
        <v>18.146902418115427</v>
      </c>
      <c r="E535" s="29">
        <v>461232616</v>
      </c>
      <c r="F535" s="42">
        <f t="shared" si="125"/>
        <v>17.708546988926383</v>
      </c>
      <c r="G535" s="29">
        <v>451355866</v>
      </c>
      <c r="H535" s="42">
        <f t="shared" si="126"/>
        <v>17.718895276368713</v>
      </c>
      <c r="I535" s="43">
        <f t="shared" si="124"/>
        <v>97.85861848070172</v>
      </c>
    </row>
    <row r="536" spans="2:9" ht="15">
      <c r="B536" s="32" t="s">
        <v>9</v>
      </c>
      <c r="C536" s="23">
        <v>2102369491</v>
      </c>
      <c r="D536" s="44">
        <f t="shared" si="125"/>
        <v>100</v>
      </c>
      <c r="E536" s="23">
        <v>2604576289</v>
      </c>
      <c r="F536" s="44">
        <f t="shared" si="125"/>
        <v>100</v>
      </c>
      <c r="G536" s="23">
        <v>2547313808</v>
      </c>
      <c r="H536" s="44">
        <f t="shared" si="126"/>
        <v>100</v>
      </c>
      <c r="I536" s="45">
        <f t="shared" si="124"/>
        <v>97.8014665478666</v>
      </c>
    </row>
    <row r="537" spans="3:5" ht="15">
      <c r="C537" s="22"/>
      <c r="D537" s="22"/>
      <c r="E537" s="22"/>
    </row>
    <row r="539" spans="2:5" ht="15">
      <c r="B539" s="4" t="s">
        <v>190</v>
      </c>
      <c r="C539" s="22"/>
      <c r="D539" s="22"/>
      <c r="E539" s="22"/>
    </row>
    <row r="540" spans="2:9" ht="15">
      <c r="B540" s="6" t="s">
        <v>170</v>
      </c>
      <c r="C540" s="6" t="s">
        <v>4</v>
      </c>
      <c r="D540" s="6" t="s">
        <v>8</v>
      </c>
      <c r="E540" s="6" t="s">
        <v>5</v>
      </c>
      <c r="F540" s="6" t="s">
        <v>8</v>
      </c>
      <c r="G540" s="6" t="s">
        <v>6</v>
      </c>
      <c r="H540" s="6" t="s">
        <v>8</v>
      </c>
      <c r="I540" s="7" t="s">
        <v>7</v>
      </c>
    </row>
    <row r="541" spans="2:9" ht="15">
      <c r="B541" t="s">
        <v>75</v>
      </c>
      <c r="C541" s="29">
        <v>1667356</v>
      </c>
      <c r="D541" s="42">
        <f aca="true" t="shared" si="127" ref="D541:D543">+C541/C$544*100</f>
        <v>0.22430300233495984</v>
      </c>
      <c r="E541" s="29">
        <v>10046063</v>
      </c>
      <c r="F541" s="42">
        <f aca="true" t="shared" si="128" ref="F541:H543">+E541/E$544*100</f>
        <v>0.8135240491137504</v>
      </c>
      <c r="G541" s="29">
        <v>9601591</v>
      </c>
      <c r="H541" s="42">
        <f t="shared" si="128"/>
        <v>0.9186045014136841</v>
      </c>
      <c r="I541" s="43">
        <f aca="true" t="shared" si="129" ref="I541:I544">+G541/E541*100</f>
        <v>95.57565983808782</v>
      </c>
    </row>
    <row r="542" spans="2:9" ht="15">
      <c r="B542" t="s">
        <v>174</v>
      </c>
      <c r="C542" s="29">
        <v>3409431</v>
      </c>
      <c r="D542" s="42">
        <f t="shared" si="127"/>
        <v>0.45865766492211885</v>
      </c>
      <c r="E542" s="29">
        <v>48663680</v>
      </c>
      <c r="F542" s="42">
        <f t="shared" si="128"/>
        <v>3.940755099622193</v>
      </c>
      <c r="G542" s="29">
        <v>44522692</v>
      </c>
      <c r="H542" s="42">
        <f t="shared" si="128"/>
        <v>4.259580030669398</v>
      </c>
      <c r="I542" s="43">
        <f t="shared" si="129"/>
        <v>91.49059832713021</v>
      </c>
    </row>
    <row r="543" spans="2:9" ht="15">
      <c r="B543" t="s">
        <v>179</v>
      </c>
      <c r="C543" s="29">
        <v>738273049</v>
      </c>
      <c r="D543" s="42">
        <f t="shared" si="127"/>
        <v>99.31703933274292</v>
      </c>
      <c r="E543" s="29">
        <v>1176172373</v>
      </c>
      <c r="F543" s="42">
        <f t="shared" si="128"/>
        <v>95.24572077028466</v>
      </c>
      <c r="G543" s="29">
        <v>991112376</v>
      </c>
      <c r="H543" s="42">
        <f t="shared" si="128"/>
        <v>94.82181546791692</v>
      </c>
      <c r="I543" s="43">
        <f t="shared" si="129"/>
        <v>84.26591193194095</v>
      </c>
    </row>
    <row r="544" spans="2:9" ht="15">
      <c r="B544" s="32" t="s">
        <v>9</v>
      </c>
      <c r="C544" s="23">
        <v>743349836</v>
      </c>
      <c r="D544" s="44">
        <f>+C544/C$544*100</f>
        <v>100</v>
      </c>
      <c r="E544" s="23">
        <v>1234882117</v>
      </c>
      <c r="F544" s="44">
        <f>+E544/E$544*100</f>
        <v>100</v>
      </c>
      <c r="G544" s="23">
        <v>1045236659</v>
      </c>
      <c r="H544" s="44">
        <f>+G544/G$544*100</f>
        <v>100</v>
      </c>
      <c r="I544" s="45">
        <f t="shared" si="129"/>
        <v>84.6426265803637</v>
      </c>
    </row>
    <row r="546" spans="3:5" ht="15">
      <c r="C546" s="22"/>
      <c r="D546" s="22"/>
      <c r="E546" s="22"/>
    </row>
    <row r="547" ht="15">
      <c r="B547" s="4" t="s">
        <v>191</v>
      </c>
    </row>
    <row r="548" ht="15">
      <c r="B548" s="5" t="s">
        <v>2</v>
      </c>
    </row>
    <row r="549" spans="2:9" ht="15">
      <c r="B549" s="6" t="s">
        <v>81</v>
      </c>
      <c r="C549" s="6" t="s">
        <v>4</v>
      </c>
      <c r="D549" s="6" t="s">
        <v>8</v>
      </c>
      <c r="E549" s="6" t="s">
        <v>5</v>
      </c>
      <c r="F549" s="6" t="s">
        <v>8</v>
      </c>
      <c r="G549" s="6" t="s">
        <v>6</v>
      </c>
      <c r="H549" s="6" t="s">
        <v>8</v>
      </c>
      <c r="I549" s="7" t="s">
        <v>7</v>
      </c>
    </row>
    <row r="550" spans="2:9" ht="15">
      <c r="B550" t="s">
        <v>82</v>
      </c>
      <c r="C550" s="22">
        <v>733696046</v>
      </c>
      <c r="D550" s="35">
        <f>+C550/C$552*100</f>
        <v>74.25333301903268</v>
      </c>
      <c r="E550" s="22">
        <v>715457197</v>
      </c>
      <c r="F550" s="35">
        <f>+E550/E$552*100</f>
        <v>77.65165246920508</v>
      </c>
      <c r="G550" s="22">
        <v>696250728</v>
      </c>
      <c r="H550" s="35">
        <f>+G550/G$552*100</f>
        <v>78.28209270988748</v>
      </c>
      <c r="I550" s="31">
        <f aca="true" t="shared" si="130" ref="I550:I552">+G550/E550*100</f>
        <v>97.31549712819508</v>
      </c>
    </row>
    <row r="551" spans="2:9" ht="15">
      <c r="B551" t="s">
        <v>83</v>
      </c>
      <c r="C551" s="22">
        <v>254402422</v>
      </c>
      <c r="D551" s="35">
        <f aca="true" t="shared" si="131" ref="D551:F552">+C551/C$552*100</f>
        <v>25.746666980967326</v>
      </c>
      <c r="E551" s="22">
        <v>205910442</v>
      </c>
      <c r="F551" s="35">
        <f t="shared" si="131"/>
        <v>22.348347530794925</v>
      </c>
      <c r="G551" s="22">
        <v>193161786</v>
      </c>
      <c r="H551" s="35">
        <f aca="true" t="shared" si="132" ref="H551:H552">+G551/G$552*100</f>
        <v>21.71790740254629</v>
      </c>
      <c r="I551" s="31">
        <f t="shared" si="130"/>
        <v>93.80864036025915</v>
      </c>
    </row>
    <row r="552" spans="2:9" ht="15">
      <c r="B552" s="32" t="s">
        <v>9</v>
      </c>
      <c r="C552" s="34">
        <v>988098468</v>
      </c>
      <c r="D552" s="24">
        <f t="shared" si="131"/>
        <v>100</v>
      </c>
      <c r="E552" s="34">
        <v>921367639</v>
      </c>
      <c r="F552" s="24">
        <f t="shared" si="131"/>
        <v>100</v>
      </c>
      <c r="G552" s="34">
        <v>889412513</v>
      </c>
      <c r="H552" s="24">
        <f t="shared" si="132"/>
        <v>100</v>
      </c>
      <c r="I552" s="25">
        <f t="shared" si="130"/>
        <v>96.53177248175524</v>
      </c>
    </row>
    <row r="555" ht="15">
      <c r="B555" s="4" t="s">
        <v>192</v>
      </c>
    </row>
    <row r="556" ht="15">
      <c r="B556" s="5" t="s">
        <v>2</v>
      </c>
    </row>
    <row r="557" spans="2:9" ht="15">
      <c r="B557" s="6" t="s">
        <v>81</v>
      </c>
      <c r="C557" s="6" t="s">
        <v>4</v>
      </c>
      <c r="D557" s="6" t="s">
        <v>8</v>
      </c>
      <c r="E557" s="6" t="s">
        <v>5</v>
      </c>
      <c r="F557" s="6" t="s">
        <v>8</v>
      </c>
      <c r="G557" s="6" t="s">
        <v>6</v>
      </c>
      <c r="H557" s="6" t="s">
        <v>8</v>
      </c>
      <c r="I557" s="7" t="s">
        <v>7</v>
      </c>
    </row>
    <row r="558" spans="2:9" ht="15">
      <c r="B558" t="s">
        <v>82</v>
      </c>
      <c r="C558" s="22">
        <v>1348422925</v>
      </c>
      <c r="D558" s="35">
        <f>+C558/C$560*100</f>
        <v>78.84485491081286</v>
      </c>
      <c r="E558" s="22">
        <v>1849200643</v>
      </c>
      <c r="F558" s="35">
        <f>+E558/E$560*100</f>
        <v>77.9844694910795</v>
      </c>
      <c r="G558" s="22">
        <v>1817647746</v>
      </c>
      <c r="H558" s="35">
        <f>+G558/G$560*100</f>
        <v>80.0328299465437</v>
      </c>
      <c r="I558" s="31">
        <f aca="true" t="shared" si="133" ref="I558:I560">+G558/E558*100</f>
        <v>98.29370073391219</v>
      </c>
    </row>
    <row r="559" spans="2:9" ht="15">
      <c r="B559" t="s">
        <v>83</v>
      </c>
      <c r="C559" s="22">
        <v>361800179</v>
      </c>
      <c r="D559" s="35">
        <f aca="true" t="shared" si="134" ref="D559:F560">+C559/C$560*100</f>
        <v>21.155145089187148</v>
      </c>
      <c r="E559" s="22">
        <v>522041548</v>
      </c>
      <c r="F559" s="35">
        <f t="shared" si="134"/>
        <v>22.015530508920502</v>
      </c>
      <c r="G559" s="22">
        <v>453479924</v>
      </c>
      <c r="H559" s="35">
        <f aca="true" t="shared" si="135" ref="H559:H560">+G559/G$560*100</f>
        <v>19.967170053456307</v>
      </c>
      <c r="I559" s="31">
        <f t="shared" si="133"/>
        <v>86.86663460740485</v>
      </c>
    </row>
    <row r="560" spans="2:9" ht="15">
      <c r="B560" s="32" t="s">
        <v>9</v>
      </c>
      <c r="C560" s="34">
        <v>1710223104</v>
      </c>
      <c r="D560" s="24">
        <f t="shared" si="134"/>
        <v>100</v>
      </c>
      <c r="E560" s="34">
        <v>2371242191</v>
      </c>
      <c r="F560" s="24">
        <f t="shared" si="134"/>
        <v>100</v>
      </c>
      <c r="G560" s="34">
        <v>2271127670</v>
      </c>
      <c r="H560" s="24">
        <f t="shared" si="135"/>
        <v>100</v>
      </c>
      <c r="I560" s="25">
        <f t="shared" si="133"/>
        <v>95.77797150455645</v>
      </c>
    </row>
    <row r="563" ht="15">
      <c r="B563" s="4" t="s">
        <v>193</v>
      </c>
    </row>
    <row r="564" ht="15">
      <c r="B564" s="5" t="s">
        <v>2</v>
      </c>
    </row>
    <row r="565" spans="2:9" ht="15">
      <c r="B565" s="6" t="s">
        <v>81</v>
      </c>
      <c r="C565" s="6" t="s">
        <v>4</v>
      </c>
      <c r="D565" s="6" t="s">
        <v>8</v>
      </c>
      <c r="E565" s="6" t="s">
        <v>5</v>
      </c>
      <c r="F565" s="6" t="s">
        <v>8</v>
      </c>
      <c r="G565" s="6" t="s">
        <v>6</v>
      </c>
      <c r="H565" s="6" t="s">
        <v>8</v>
      </c>
      <c r="I565" s="7" t="s">
        <v>7</v>
      </c>
    </row>
    <row r="566" spans="2:9" ht="15">
      <c r="B566" t="s">
        <v>82</v>
      </c>
      <c r="C566" s="22">
        <v>20250520</v>
      </c>
      <c r="D566" s="35">
        <f>+C566/C$568*100</f>
        <v>13.738689481812735</v>
      </c>
      <c r="E566" s="22">
        <v>39918449</v>
      </c>
      <c r="F566" s="35">
        <f>+E566/E$568*100</f>
        <v>7.299726240852459</v>
      </c>
      <c r="G566" s="22">
        <v>33415335</v>
      </c>
      <c r="H566" s="35">
        <f>+G566/G$568*100</f>
        <v>7.734847135571539</v>
      </c>
      <c r="I566" s="31">
        <f aca="true" t="shared" si="136" ref="I566:I568">+G566/E566*100</f>
        <v>83.70900131916447</v>
      </c>
    </row>
    <row r="567" spans="2:9" ht="15">
      <c r="B567" t="s">
        <v>83</v>
      </c>
      <c r="C567" s="22">
        <v>127147235</v>
      </c>
      <c r="D567" s="35">
        <f aca="true" t="shared" si="137" ref="D567:F568">+C567/C$568*100</f>
        <v>86.2613098397509</v>
      </c>
      <c r="E567" s="22">
        <v>506930127</v>
      </c>
      <c r="F567" s="35">
        <f t="shared" si="137"/>
        <v>92.70027375914755</v>
      </c>
      <c r="G567" s="22">
        <v>398594949</v>
      </c>
      <c r="H567" s="35">
        <f aca="true" t="shared" si="138" ref="H567:H568">+G567/G$568*100</f>
        <v>92.26515309590442</v>
      </c>
      <c r="I567" s="31">
        <f t="shared" si="136"/>
        <v>78.62916953838887</v>
      </c>
    </row>
    <row r="568" spans="2:9" ht="15">
      <c r="B568" s="32" t="s">
        <v>9</v>
      </c>
      <c r="C568" s="34">
        <v>147397756</v>
      </c>
      <c r="D568" s="24">
        <f t="shared" si="137"/>
        <v>100</v>
      </c>
      <c r="E568" s="34">
        <v>546848576</v>
      </c>
      <c r="F568" s="24">
        <f t="shared" si="137"/>
        <v>100</v>
      </c>
      <c r="G568" s="34">
        <v>432010283</v>
      </c>
      <c r="H568" s="24">
        <f t="shared" si="138"/>
        <v>100</v>
      </c>
      <c r="I568" s="25">
        <f t="shared" si="136"/>
        <v>78.99998316901534</v>
      </c>
    </row>
    <row r="570" spans="4:6" ht="15">
      <c r="D570" s="22"/>
      <c r="E570" s="22"/>
      <c r="F570" s="22"/>
    </row>
    <row r="571" ht="15">
      <c r="B571" s="4" t="s">
        <v>194</v>
      </c>
    </row>
    <row r="572" ht="15">
      <c r="B572" s="5" t="s">
        <v>2</v>
      </c>
    </row>
    <row r="573" spans="2:9" ht="15">
      <c r="B573" s="6" t="s">
        <v>131</v>
      </c>
      <c r="C573" s="6" t="s">
        <v>4</v>
      </c>
      <c r="D573" s="6" t="s">
        <v>8</v>
      </c>
      <c r="E573" s="6" t="s">
        <v>5</v>
      </c>
      <c r="F573" s="6" t="s">
        <v>8</v>
      </c>
      <c r="G573" s="6" t="s">
        <v>6</v>
      </c>
      <c r="H573" s="6" t="s">
        <v>8</v>
      </c>
      <c r="I573" s="7" t="s">
        <v>7</v>
      </c>
    </row>
    <row r="574" spans="2:9" ht="15">
      <c r="B574" s="38" t="s">
        <v>132</v>
      </c>
      <c r="C574" s="39">
        <f>+C575+C576+C577+C578</f>
        <v>791352366</v>
      </c>
      <c r="D574" s="40">
        <f>+C574/C$603*100</f>
        <v>32.32664228645586</v>
      </c>
      <c r="E574" s="39">
        <f>+E575+E576+E577+E578</f>
        <v>1129497017</v>
      </c>
      <c r="F574" s="40">
        <f>+E574/E$603*100</f>
        <v>35.21466713098022</v>
      </c>
      <c r="G574" s="39">
        <f>+G575+G576+G577+G578</f>
        <v>1031079988</v>
      </c>
      <c r="H574" s="40">
        <f>+G574/G$603*100</f>
        <v>33.94691066915821</v>
      </c>
      <c r="I574" s="41">
        <f>+G574/E574*100</f>
        <v>91.28664994074968</v>
      </c>
    </row>
    <row r="575" spans="2:9" ht="15">
      <c r="B575" t="s">
        <v>133</v>
      </c>
      <c r="C575" s="29">
        <v>148519084</v>
      </c>
      <c r="D575" s="42">
        <f aca="true" t="shared" si="139" ref="D575:F603">+C575/C$603*100</f>
        <v>6.06698546369177</v>
      </c>
      <c r="E575" s="29">
        <v>253032969</v>
      </c>
      <c r="F575" s="42">
        <f t="shared" si="139"/>
        <v>7.888884735760781</v>
      </c>
      <c r="G575" s="29">
        <v>225857308</v>
      </c>
      <c r="H575" s="42">
        <f aca="true" t="shared" si="140" ref="H575:H603">+G575/G$603*100</f>
        <v>7.4360456491107385</v>
      </c>
      <c r="I575" s="43">
        <f aca="true" t="shared" si="141" ref="I575:I603">+G575/E575*100</f>
        <v>89.26003156529377</v>
      </c>
    </row>
    <row r="576" spans="2:9" ht="15">
      <c r="B576" t="s">
        <v>134</v>
      </c>
      <c r="C576" s="29">
        <v>148512929</v>
      </c>
      <c r="D576" s="42">
        <f t="shared" si="139"/>
        <v>6.066734032734056</v>
      </c>
      <c r="E576" s="29">
        <v>253011664</v>
      </c>
      <c r="F576" s="42">
        <f t="shared" si="139"/>
        <v>7.888220503388377</v>
      </c>
      <c r="G576" s="29">
        <v>225836230</v>
      </c>
      <c r="H576" s="42">
        <f t="shared" si="140"/>
        <v>7.43535168453824</v>
      </c>
      <c r="I576" s="43">
        <f t="shared" si="141"/>
        <v>89.25921691894804</v>
      </c>
    </row>
    <row r="577" spans="2:9" ht="15">
      <c r="B577" t="s">
        <v>135</v>
      </c>
      <c r="C577" s="29">
        <v>56471397</v>
      </c>
      <c r="D577" s="42">
        <f t="shared" si="139"/>
        <v>2.3068492983256417</v>
      </c>
      <c r="E577" s="29">
        <v>65852482</v>
      </c>
      <c r="F577" s="42">
        <f t="shared" si="139"/>
        <v>2.053102574399155</v>
      </c>
      <c r="G577" s="29">
        <v>61555867</v>
      </c>
      <c r="H577" s="42">
        <f t="shared" si="140"/>
        <v>2.026643463680127</v>
      </c>
      <c r="I577" s="43">
        <f t="shared" si="141"/>
        <v>93.47539398742784</v>
      </c>
    </row>
    <row r="578" spans="2:9" ht="15">
      <c r="B578" t="s">
        <v>136</v>
      </c>
      <c r="C578" s="29">
        <v>437848956</v>
      </c>
      <c r="D578" s="42">
        <f t="shared" si="139"/>
        <v>17.88607349170439</v>
      </c>
      <c r="E578" s="29">
        <v>557599902</v>
      </c>
      <c r="F578" s="42">
        <f t="shared" si="139"/>
        <v>17.3844593174319</v>
      </c>
      <c r="G578" s="29">
        <v>517830583</v>
      </c>
      <c r="H578" s="42">
        <f t="shared" si="140"/>
        <v>17.048869871829105</v>
      </c>
      <c r="I578" s="43">
        <f t="shared" si="141"/>
        <v>92.86776793587026</v>
      </c>
    </row>
    <row r="579" spans="2:9" ht="15">
      <c r="B579" s="38" t="s">
        <v>137</v>
      </c>
      <c r="C579" s="39">
        <f>+C580+C581</f>
        <v>847165830</v>
      </c>
      <c r="D579" s="40">
        <f t="shared" si="139"/>
        <v>34.606615106422105</v>
      </c>
      <c r="E579" s="39">
        <f>+E580+E581</f>
        <v>1086203265</v>
      </c>
      <c r="F579" s="40">
        <f t="shared" si="139"/>
        <v>33.864884845073384</v>
      </c>
      <c r="G579" s="39">
        <f>+G580+G581</f>
        <v>1053671742</v>
      </c>
      <c r="H579" s="40">
        <f t="shared" si="140"/>
        <v>34.690713539763046</v>
      </c>
      <c r="I579" s="41">
        <f t="shared" si="141"/>
        <v>97.00502437727437</v>
      </c>
    </row>
    <row r="580" spans="2:9" ht="15">
      <c r="B580" t="s">
        <v>138</v>
      </c>
      <c r="C580" s="29">
        <v>846993970</v>
      </c>
      <c r="D580" s="42">
        <f t="shared" si="139"/>
        <v>34.59959464754431</v>
      </c>
      <c r="E580" s="29">
        <v>1086203265</v>
      </c>
      <c r="F580" s="42">
        <f t="shared" si="139"/>
        <v>33.864884845073384</v>
      </c>
      <c r="G580" s="29">
        <v>1053671742</v>
      </c>
      <c r="H580" s="42">
        <f t="shared" si="140"/>
        <v>34.690713539763046</v>
      </c>
      <c r="I580" s="43">
        <f t="shared" si="141"/>
        <v>97.00502437727437</v>
      </c>
    </row>
    <row r="581" spans="2:9" ht="15">
      <c r="B581" t="s">
        <v>139</v>
      </c>
      <c r="C581" s="29">
        <v>171860</v>
      </c>
      <c r="D581" s="42">
        <f t="shared" si="139"/>
        <v>0.007020458877796928</v>
      </c>
      <c r="E581" s="29">
        <v>0</v>
      </c>
      <c r="F581" s="42">
        <f t="shared" si="139"/>
        <v>0</v>
      </c>
      <c r="G581" s="29">
        <v>0</v>
      </c>
      <c r="H581" s="42">
        <f t="shared" si="140"/>
        <v>0</v>
      </c>
      <c r="I581" s="43"/>
    </row>
    <row r="582" spans="2:9" ht="15">
      <c r="B582" s="38" t="s">
        <v>140</v>
      </c>
      <c r="C582" s="39">
        <f>+C583+C584+C585+C586+C587+C588+C589+C590</f>
        <v>626477780</v>
      </c>
      <c r="D582" s="40">
        <f t="shared" si="139"/>
        <v>25.591536671380837</v>
      </c>
      <c r="E582" s="39">
        <f>+E583+E584+E585+E586+E587+E588+E589+E590</f>
        <v>684027804</v>
      </c>
      <c r="F582" s="40">
        <f t="shared" si="139"/>
        <v>21.32613992215207</v>
      </c>
      <c r="G582" s="39">
        <f>+G583+G584+G585+G586+G587+G588+G589+G590</f>
        <v>661853262</v>
      </c>
      <c r="H582" s="40">
        <f t="shared" si="140"/>
        <v>21.79062131230595</v>
      </c>
      <c r="I582" s="41">
        <f t="shared" si="141"/>
        <v>96.75823966945063</v>
      </c>
    </row>
    <row r="583" spans="2:9" ht="15">
      <c r="B583" t="s">
        <v>141</v>
      </c>
      <c r="C583" s="29">
        <v>618320592</v>
      </c>
      <c r="D583" s="42">
        <f t="shared" si="139"/>
        <v>25.258316591592294</v>
      </c>
      <c r="E583" s="29">
        <v>669297808</v>
      </c>
      <c r="F583" s="42">
        <f t="shared" si="139"/>
        <v>20.86689842069296</v>
      </c>
      <c r="G583" s="29">
        <v>648020951</v>
      </c>
      <c r="H583" s="42">
        <f t="shared" si="140"/>
        <v>21.335211226444585</v>
      </c>
      <c r="I583" s="43">
        <f t="shared" si="141"/>
        <v>96.82101797649993</v>
      </c>
    </row>
    <row r="584" spans="2:9" ht="15">
      <c r="B584" t="s">
        <v>142</v>
      </c>
      <c r="C584" s="29">
        <v>707981</v>
      </c>
      <c r="D584" s="42">
        <f t="shared" si="139"/>
        <v>0.02892093271710431</v>
      </c>
      <c r="E584" s="29">
        <v>905613</v>
      </c>
      <c r="F584" s="42">
        <f t="shared" si="139"/>
        <v>0.028234568010805455</v>
      </c>
      <c r="G584" s="29">
        <v>832282</v>
      </c>
      <c r="H584" s="42">
        <f t="shared" si="140"/>
        <v>0.02740175644408718</v>
      </c>
      <c r="I584" s="43">
        <f t="shared" si="141"/>
        <v>91.9026118220476</v>
      </c>
    </row>
    <row r="585" spans="2:9" ht="15">
      <c r="B585" t="s">
        <v>143</v>
      </c>
      <c r="C585" s="29">
        <v>536121</v>
      </c>
      <c r="D585" s="42">
        <f t="shared" si="139"/>
        <v>0.021900473839307384</v>
      </c>
      <c r="E585" s="29">
        <v>905613</v>
      </c>
      <c r="F585" s="42">
        <f t="shared" si="139"/>
        <v>0.028234568010805455</v>
      </c>
      <c r="G585" s="29">
        <v>832282</v>
      </c>
      <c r="H585" s="42">
        <f t="shared" si="140"/>
        <v>0.02740175644408718</v>
      </c>
      <c r="I585" s="43">
        <f t="shared" si="141"/>
        <v>91.9026118220476</v>
      </c>
    </row>
    <row r="586" spans="2:9" ht="15">
      <c r="B586" t="s">
        <v>144</v>
      </c>
      <c r="C586" s="29">
        <v>2278022</v>
      </c>
      <c r="D586" s="42">
        <f t="shared" si="139"/>
        <v>0.0930569054679199</v>
      </c>
      <c r="E586" s="29">
        <v>8359192</v>
      </c>
      <c r="F586" s="42">
        <f t="shared" si="139"/>
        <v>0.2606170351346335</v>
      </c>
      <c r="G586" s="29">
        <v>7648643</v>
      </c>
      <c r="H586" s="42">
        <f t="shared" si="140"/>
        <v>0.25182120076340986</v>
      </c>
      <c r="I586" s="43">
        <f t="shared" si="141"/>
        <v>91.49978849630442</v>
      </c>
    </row>
    <row r="587" spans="2:9" ht="15">
      <c r="B587" t="s">
        <v>145</v>
      </c>
      <c r="C587" s="29">
        <v>1164967</v>
      </c>
      <c r="D587" s="42">
        <f t="shared" si="139"/>
        <v>0.04758875199284565</v>
      </c>
      <c r="E587" s="29">
        <v>1111892</v>
      </c>
      <c r="F587" s="42">
        <f t="shared" si="139"/>
        <v>0.03466579023785049</v>
      </c>
      <c r="G587" s="29">
        <v>1105442</v>
      </c>
      <c r="H587" s="42">
        <f t="shared" si="140"/>
        <v>0.036395179094423066</v>
      </c>
      <c r="I587" s="43">
        <f t="shared" si="141"/>
        <v>99.41990768887625</v>
      </c>
    </row>
    <row r="588" spans="2:9" ht="15">
      <c r="B588" t="s">
        <v>146</v>
      </c>
      <c r="C588" s="29">
        <v>1903846</v>
      </c>
      <c r="D588" s="42">
        <f t="shared" si="139"/>
        <v>0.07777186403269039</v>
      </c>
      <c r="E588" s="29">
        <v>1788257</v>
      </c>
      <c r="F588" s="42">
        <f t="shared" si="139"/>
        <v>0.055753024622326466</v>
      </c>
      <c r="G588" s="29">
        <v>1770300</v>
      </c>
      <c r="H588" s="42">
        <f t="shared" si="140"/>
        <v>0.058284727331562536</v>
      </c>
      <c r="I588" s="43">
        <f t="shared" si="141"/>
        <v>98.99583784657351</v>
      </c>
    </row>
    <row r="589" spans="2:9" ht="15">
      <c r="B589" t="s">
        <v>147</v>
      </c>
      <c r="C589" s="29">
        <v>1394391</v>
      </c>
      <c r="D589" s="42">
        <f t="shared" si="139"/>
        <v>0.05696069286087592</v>
      </c>
      <c r="E589" s="29">
        <v>1659429</v>
      </c>
      <c r="F589" s="42">
        <f t="shared" si="139"/>
        <v>0.05173651544269228</v>
      </c>
      <c r="G589" s="29">
        <v>1643362</v>
      </c>
      <c r="H589" s="42">
        <f t="shared" si="140"/>
        <v>0.05410546578379443</v>
      </c>
      <c r="I589" s="43">
        <f t="shared" si="141"/>
        <v>99.03177538779906</v>
      </c>
    </row>
    <row r="590" spans="2:9" ht="15">
      <c r="B590" t="s">
        <v>148</v>
      </c>
      <c r="C590" s="29">
        <v>171860</v>
      </c>
      <c r="D590" s="42">
        <f t="shared" si="139"/>
        <v>0.007020458877796928</v>
      </c>
      <c r="E590" s="29">
        <v>0</v>
      </c>
      <c r="F590" s="42">
        <f t="shared" si="139"/>
        <v>0</v>
      </c>
      <c r="G590" s="29">
        <v>0</v>
      </c>
      <c r="H590" s="42">
        <f t="shared" si="140"/>
        <v>0</v>
      </c>
      <c r="I590" s="43"/>
    </row>
    <row r="591" spans="2:9" ht="15">
      <c r="B591" s="38" t="s">
        <v>149</v>
      </c>
      <c r="C591" s="39">
        <f>+SUM(C592:C602)</f>
        <v>182992154</v>
      </c>
      <c r="D591" s="40">
        <f t="shared" si="139"/>
        <v>7.4752059357412</v>
      </c>
      <c r="E591" s="39">
        <f>+SUM(E592:E602)</f>
        <v>307733773</v>
      </c>
      <c r="F591" s="40">
        <f t="shared" si="139"/>
        <v>9.59430810179433</v>
      </c>
      <c r="G591" s="39">
        <f>+SUM(G592:G602)</f>
        <v>290725851</v>
      </c>
      <c r="H591" s="40">
        <f t="shared" si="140"/>
        <v>9.571754478772796</v>
      </c>
      <c r="I591" s="41">
        <f t="shared" si="141"/>
        <v>94.47317015802487</v>
      </c>
    </row>
    <row r="592" spans="2:9" ht="15">
      <c r="B592" t="s">
        <v>150</v>
      </c>
      <c r="C592" s="29">
        <v>1034603</v>
      </c>
      <c r="D592" s="42">
        <f t="shared" si="139"/>
        <v>0.042263399373590915</v>
      </c>
      <c r="E592" s="29">
        <v>1979921</v>
      </c>
      <c r="F592" s="42">
        <f t="shared" si="139"/>
        <v>0.06172859061268108</v>
      </c>
      <c r="G592" s="29">
        <v>1909569</v>
      </c>
      <c r="H592" s="42">
        <f t="shared" si="140"/>
        <v>0.06286997033599082</v>
      </c>
      <c r="I592" s="43">
        <f t="shared" si="141"/>
        <v>96.44672691486176</v>
      </c>
    </row>
    <row r="593" spans="2:9" ht="15">
      <c r="B593" t="s">
        <v>151</v>
      </c>
      <c r="C593" s="29">
        <v>6745368</v>
      </c>
      <c r="D593" s="42">
        <f t="shared" si="139"/>
        <v>0.2755474145211644</v>
      </c>
      <c r="E593" s="29">
        <v>7859155</v>
      </c>
      <c r="F593" s="42">
        <f t="shared" si="139"/>
        <v>0.2450272316706604</v>
      </c>
      <c r="G593" s="29">
        <v>7782991</v>
      </c>
      <c r="H593" s="42">
        <f t="shared" si="140"/>
        <v>0.256244426514718</v>
      </c>
      <c r="I593" s="43">
        <f t="shared" si="141"/>
        <v>99.0308881807268</v>
      </c>
    </row>
    <row r="594" spans="2:9" ht="15">
      <c r="B594" t="s">
        <v>152</v>
      </c>
      <c r="C594" s="29">
        <v>0</v>
      </c>
      <c r="D594" s="42">
        <f t="shared" si="139"/>
        <v>0</v>
      </c>
      <c r="E594" s="29">
        <v>0</v>
      </c>
      <c r="F594" s="42">
        <f t="shared" si="139"/>
        <v>0</v>
      </c>
      <c r="G594" s="29">
        <v>0</v>
      </c>
      <c r="H594" s="42">
        <f t="shared" si="140"/>
        <v>0</v>
      </c>
      <c r="I594" s="43"/>
    </row>
    <row r="595" spans="2:9" ht="15">
      <c r="B595" t="s">
        <v>153</v>
      </c>
      <c r="C595" s="29">
        <v>321949</v>
      </c>
      <c r="D595" s="42">
        <f t="shared" si="139"/>
        <v>0.013151575208005604</v>
      </c>
      <c r="E595" s="29">
        <v>195660</v>
      </c>
      <c r="F595" s="42">
        <f t="shared" si="139"/>
        <v>0.006100150480386429</v>
      </c>
      <c r="G595" s="29">
        <v>182379</v>
      </c>
      <c r="H595" s="42">
        <f t="shared" si="140"/>
        <v>0.006004581305995055</v>
      </c>
      <c r="I595" s="43">
        <f t="shared" si="141"/>
        <v>93.21220484513952</v>
      </c>
    </row>
    <row r="596" spans="2:9" ht="15">
      <c r="B596" t="s">
        <v>154</v>
      </c>
      <c r="C596" s="29">
        <v>15635905</v>
      </c>
      <c r="D596" s="42">
        <f t="shared" si="139"/>
        <v>0.6387247065613835</v>
      </c>
      <c r="E596" s="29">
        <v>76024469</v>
      </c>
      <c r="F596" s="42">
        <f t="shared" si="139"/>
        <v>2.370237662738798</v>
      </c>
      <c r="G596" s="29">
        <v>68037865</v>
      </c>
      <c r="H596" s="42">
        <f t="shared" si="140"/>
        <v>2.2400544595529928</v>
      </c>
      <c r="I596" s="43">
        <f t="shared" si="141"/>
        <v>89.4946928205444</v>
      </c>
    </row>
    <row r="597" spans="2:9" ht="15">
      <c r="B597" t="s">
        <v>155</v>
      </c>
      <c r="C597" s="29">
        <v>1154751</v>
      </c>
      <c r="D597" s="42">
        <f t="shared" si="139"/>
        <v>0.04717142970787199</v>
      </c>
      <c r="E597" s="29">
        <v>1100386</v>
      </c>
      <c r="F597" s="42">
        <f t="shared" si="139"/>
        <v>0.0343070642262624</v>
      </c>
      <c r="G597" s="29">
        <v>1094301</v>
      </c>
      <c r="H597" s="42">
        <f t="shared" si="140"/>
        <v>0.03602837677436379</v>
      </c>
      <c r="I597" s="43">
        <f t="shared" si="141"/>
        <v>99.44701223025375</v>
      </c>
    </row>
    <row r="598" spans="2:9" ht="15">
      <c r="B598" t="s">
        <v>156</v>
      </c>
      <c r="C598" s="29">
        <v>1154751</v>
      </c>
      <c r="D598" s="42">
        <f t="shared" si="139"/>
        <v>0.04717142970787199</v>
      </c>
      <c r="E598" s="29">
        <v>1100386</v>
      </c>
      <c r="F598" s="42">
        <f t="shared" si="139"/>
        <v>0.0343070642262624</v>
      </c>
      <c r="G598" s="29">
        <v>1094301</v>
      </c>
      <c r="H598" s="42">
        <f t="shared" si="140"/>
        <v>0.03602837677436379</v>
      </c>
      <c r="I598" s="43">
        <f t="shared" si="141"/>
        <v>99.44701223025375</v>
      </c>
    </row>
    <row r="599" spans="2:9" ht="15">
      <c r="B599" t="s">
        <v>157</v>
      </c>
      <c r="C599" s="29">
        <v>4677253</v>
      </c>
      <c r="D599" s="42">
        <f t="shared" si="139"/>
        <v>0.19106518298354658</v>
      </c>
      <c r="E599" s="29">
        <v>3889393</v>
      </c>
      <c r="F599" s="42">
        <f t="shared" si="139"/>
        <v>0.12126077163120523</v>
      </c>
      <c r="G599" s="29">
        <v>3742005</v>
      </c>
      <c r="H599" s="42">
        <f t="shared" si="140"/>
        <v>0.12320044122371557</v>
      </c>
      <c r="I599" s="43">
        <f t="shared" si="141"/>
        <v>96.21051408278876</v>
      </c>
    </row>
    <row r="600" spans="2:9" ht="15">
      <c r="B600" t="s">
        <v>158</v>
      </c>
      <c r="C600" s="29">
        <v>2278022</v>
      </c>
      <c r="D600" s="42">
        <f t="shared" si="139"/>
        <v>0.0930569054679199</v>
      </c>
      <c r="E600" s="29">
        <v>8359192</v>
      </c>
      <c r="F600" s="42">
        <f t="shared" si="139"/>
        <v>0.2606170351346335</v>
      </c>
      <c r="G600" s="29">
        <v>7648643</v>
      </c>
      <c r="H600" s="42">
        <f t="shared" si="140"/>
        <v>0.25182120076340986</v>
      </c>
      <c r="I600" s="43">
        <f t="shared" si="141"/>
        <v>91.49978849630442</v>
      </c>
    </row>
    <row r="601" spans="2:9" ht="15">
      <c r="B601" t="s">
        <v>159</v>
      </c>
      <c r="C601" s="29">
        <v>1903846</v>
      </c>
      <c r="D601" s="42">
        <f t="shared" si="139"/>
        <v>0.07777186403269039</v>
      </c>
      <c r="E601" s="29">
        <v>1788257</v>
      </c>
      <c r="F601" s="42">
        <f t="shared" si="139"/>
        <v>0.055753024622326466</v>
      </c>
      <c r="G601" s="29">
        <v>1770300</v>
      </c>
      <c r="H601" s="42">
        <f t="shared" si="140"/>
        <v>0.058284727331562536</v>
      </c>
      <c r="I601" s="43">
        <f t="shared" si="141"/>
        <v>98.99583784657351</v>
      </c>
    </row>
    <row r="602" spans="2:9" ht="15">
      <c r="B602" t="s">
        <v>160</v>
      </c>
      <c r="C602" s="29">
        <v>148085706</v>
      </c>
      <c r="D602" s="42">
        <f t="shared" si="139"/>
        <v>6.049282028177155</v>
      </c>
      <c r="E602" s="29">
        <v>205436954</v>
      </c>
      <c r="F602" s="42">
        <f t="shared" si="139"/>
        <v>6.404969506451113</v>
      </c>
      <c r="G602" s="29">
        <v>197463497</v>
      </c>
      <c r="H602" s="42">
        <f t="shared" si="140"/>
        <v>6.501217918195683</v>
      </c>
      <c r="I602" s="43">
        <f t="shared" si="141"/>
        <v>96.11878153138895</v>
      </c>
    </row>
    <row r="603" spans="2:9" ht="15">
      <c r="B603" s="32" t="s">
        <v>161</v>
      </c>
      <c r="C603" s="23">
        <f>+C574+C579+C582+C591</f>
        <v>2447988130</v>
      </c>
      <c r="D603" s="44">
        <f t="shared" si="139"/>
        <v>100</v>
      </c>
      <c r="E603" s="23">
        <f>+E574+E579+E582+E591</f>
        <v>3207461859</v>
      </c>
      <c r="F603" s="44">
        <f t="shared" si="139"/>
        <v>100</v>
      </c>
      <c r="G603" s="23">
        <f>+G574+G579+G582+G591</f>
        <v>3037330843</v>
      </c>
      <c r="H603" s="44">
        <f t="shared" si="140"/>
        <v>100</v>
      </c>
      <c r="I603" s="45">
        <f t="shared" si="141"/>
        <v>94.6957743075691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Beltrán Arias, Dante</dc:creator>
  <cp:keywords/>
  <dc:description/>
  <cp:lastModifiedBy>Castañeda Veliz, Carlos Celso</cp:lastModifiedBy>
  <dcterms:created xsi:type="dcterms:W3CDTF">2017-06-05T23:13:05Z</dcterms:created>
  <dcterms:modified xsi:type="dcterms:W3CDTF">2017-06-09T17:30:58Z</dcterms:modified>
  <cp:category/>
  <cp:version/>
  <cp:contentType/>
  <cp:contentStatus/>
</cp:coreProperties>
</file>