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\ccastañeda\VARIOS\Difusion\Web PpR\Materiales link seguimiento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02" i="1" l="1"/>
  <c r="I602" i="1"/>
  <c r="P601" i="1"/>
  <c r="I601" i="1"/>
  <c r="P600" i="1"/>
  <c r="I600" i="1"/>
  <c r="P599" i="1"/>
  <c r="I599" i="1"/>
  <c r="P598" i="1"/>
  <c r="I598" i="1"/>
  <c r="P597" i="1"/>
  <c r="I597" i="1"/>
  <c r="P596" i="1"/>
  <c r="I596" i="1"/>
  <c r="P595" i="1"/>
  <c r="I595" i="1"/>
  <c r="P593" i="1"/>
  <c r="I593" i="1"/>
  <c r="P592" i="1"/>
  <c r="I592" i="1"/>
  <c r="N591" i="1"/>
  <c r="L591" i="1"/>
  <c r="J591" i="1"/>
  <c r="G591" i="1"/>
  <c r="E591" i="1"/>
  <c r="C591" i="1"/>
  <c r="P589" i="1"/>
  <c r="I589" i="1"/>
  <c r="P588" i="1"/>
  <c r="I588" i="1"/>
  <c r="P587" i="1"/>
  <c r="I587" i="1"/>
  <c r="P586" i="1"/>
  <c r="I586" i="1"/>
  <c r="P585" i="1"/>
  <c r="I585" i="1"/>
  <c r="P584" i="1"/>
  <c r="I584" i="1"/>
  <c r="P583" i="1"/>
  <c r="I583" i="1"/>
  <c r="N582" i="1"/>
  <c r="L582" i="1"/>
  <c r="J582" i="1"/>
  <c r="G582" i="1"/>
  <c r="E582" i="1"/>
  <c r="C582" i="1"/>
  <c r="P580" i="1"/>
  <c r="I580" i="1"/>
  <c r="N579" i="1"/>
  <c r="L579" i="1"/>
  <c r="J579" i="1"/>
  <c r="G579" i="1"/>
  <c r="E579" i="1"/>
  <c r="C579" i="1"/>
  <c r="P578" i="1"/>
  <c r="I578" i="1"/>
  <c r="P577" i="1"/>
  <c r="I577" i="1"/>
  <c r="P576" i="1"/>
  <c r="I576" i="1"/>
  <c r="P575" i="1"/>
  <c r="I575" i="1"/>
  <c r="N574" i="1"/>
  <c r="P574" i="1" s="1"/>
  <c r="L574" i="1"/>
  <c r="J574" i="1"/>
  <c r="G574" i="1"/>
  <c r="E574" i="1"/>
  <c r="C574" i="1"/>
  <c r="P568" i="1"/>
  <c r="O568" i="1"/>
  <c r="M568" i="1"/>
  <c r="K568" i="1"/>
  <c r="I568" i="1"/>
  <c r="H568" i="1"/>
  <c r="F568" i="1"/>
  <c r="D568" i="1"/>
  <c r="P567" i="1"/>
  <c r="O567" i="1"/>
  <c r="M567" i="1"/>
  <c r="K567" i="1"/>
  <c r="I567" i="1"/>
  <c r="H567" i="1"/>
  <c r="F567" i="1"/>
  <c r="D567" i="1"/>
  <c r="P566" i="1"/>
  <c r="O566" i="1"/>
  <c r="M566" i="1"/>
  <c r="K566" i="1"/>
  <c r="I566" i="1"/>
  <c r="H566" i="1"/>
  <c r="F566" i="1"/>
  <c r="D566" i="1"/>
  <c r="P560" i="1"/>
  <c r="O560" i="1"/>
  <c r="M560" i="1"/>
  <c r="K560" i="1"/>
  <c r="I560" i="1"/>
  <c r="H560" i="1"/>
  <c r="F560" i="1"/>
  <c r="D560" i="1"/>
  <c r="P559" i="1"/>
  <c r="O559" i="1"/>
  <c r="M559" i="1"/>
  <c r="K559" i="1"/>
  <c r="I559" i="1"/>
  <c r="H559" i="1"/>
  <c r="F559" i="1"/>
  <c r="D559" i="1"/>
  <c r="P558" i="1"/>
  <c r="O558" i="1"/>
  <c r="M558" i="1"/>
  <c r="K558" i="1"/>
  <c r="I558" i="1"/>
  <c r="H558" i="1"/>
  <c r="F558" i="1"/>
  <c r="D558" i="1"/>
  <c r="P552" i="1"/>
  <c r="O552" i="1"/>
  <c r="M552" i="1"/>
  <c r="K552" i="1"/>
  <c r="I552" i="1"/>
  <c r="H552" i="1"/>
  <c r="F552" i="1"/>
  <c r="D552" i="1"/>
  <c r="P551" i="1"/>
  <c r="O551" i="1"/>
  <c r="M551" i="1"/>
  <c r="K551" i="1"/>
  <c r="I551" i="1"/>
  <c r="H551" i="1"/>
  <c r="F551" i="1"/>
  <c r="D551" i="1"/>
  <c r="P550" i="1"/>
  <c r="O550" i="1"/>
  <c r="M550" i="1"/>
  <c r="K550" i="1"/>
  <c r="I550" i="1"/>
  <c r="H550" i="1"/>
  <c r="F550" i="1"/>
  <c r="D550" i="1"/>
  <c r="P544" i="1"/>
  <c r="O544" i="1"/>
  <c r="M544" i="1"/>
  <c r="K544" i="1"/>
  <c r="I544" i="1"/>
  <c r="H544" i="1"/>
  <c r="F544" i="1"/>
  <c r="D544" i="1"/>
  <c r="P543" i="1"/>
  <c r="O543" i="1"/>
  <c r="M543" i="1"/>
  <c r="K543" i="1"/>
  <c r="I543" i="1"/>
  <c r="H543" i="1"/>
  <c r="F543" i="1"/>
  <c r="D543" i="1"/>
  <c r="P542" i="1"/>
  <c r="O542" i="1"/>
  <c r="M542" i="1"/>
  <c r="K542" i="1"/>
  <c r="I542" i="1"/>
  <c r="H542" i="1"/>
  <c r="F542" i="1"/>
  <c r="D542" i="1"/>
  <c r="P541" i="1"/>
  <c r="O541" i="1"/>
  <c r="M541" i="1"/>
  <c r="K541" i="1"/>
  <c r="I541" i="1"/>
  <c r="H541" i="1"/>
  <c r="F541" i="1"/>
  <c r="D541" i="1"/>
  <c r="P536" i="1"/>
  <c r="O536" i="1"/>
  <c r="M536" i="1"/>
  <c r="K536" i="1"/>
  <c r="I536" i="1"/>
  <c r="H536" i="1"/>
  <c r="F536" i="1"/>
  <c r="D536" i="1"/>
  <c r="P535" i="1"/>
  <c r="O535" i="1"/>
  <c r="M535" i="1"/>
  <c r="K535" i="1"/>
  <c r="I535" i="1"/>
  <c r="H535" i="1"/>
  <c r="F535" i="1"/>
  <c r="D535" i="1"/>
  <c r="P534" i="1"/>
  <c r="O534" i="1"/>
  <c r="M534" i="1"/>
  <c r="K534" i="1"/>
  <c r="I534" i="1"/>
  <c r="H534" i="1"/>
  <c r="F534" i="1"/>
  <c r="D534" i="1"/>
  <c r="P533" i="1"/>
  <c r="O533" i="1"/>
  <c r="M533" i="1"/>
  <c r="K533" i="1"/>
  <c r="I533" i="1"/>
  <c r="H533" i="1"/>
  <c r="F533" i="1"/>
  <c r="D533" i="1"/>
  <c r="P532" i="1"/>
  <c r="O532" i="1"/>
  <c r="M532" i="1"/>
  <c r="K532" i="1"/>
  <c r="I532" i="1"/>
  <c r="H532" i="1"/>
  <c r="F532" i="1"/>
  <c r="D532" i="1"/>
  <c r="P531" i="1"/>
  <c r="O531" i="1"/>
  <c r="M531" i="1"/>
  <c r="K531" i="1"/>
  <c r="I531" i="1"/>
  <c r="H531" i="1"/>
  <c r="F531" i="1"/>
  <c r="D531" i="1"/>
  <c r="P526" i="1"/>
  <c r="O526" i="1"/>
  <c r="M526" i="1"/>
  <c r="K526" i="1"/>
  <c r="I526" i="1"/>
  <c r="H526" i="1"/>
  <c r="F526" i="1"/>
  <c r="D526" i="1"/>
  <c r="P525" i="1"/>
  <c r="O525" i="1"/>
  <c r="M525" i="1"/>
  <c r="K525" i="1"/>
  <c r="I525" i="1"/>
  <c r="H525" i="1"/>
  <c r="F525" i="1"/>
  <c r="D525" i="1"/>
  <c r="P524" i="1"/>
  <c r="O524" i="1"/>
  <c r="M524" i="1"/>
  <c r="K524" i="1"/>
  <c r="I524" i="1"/>
  <c r="H524" i="1"/>
  <c r="F524" i="1"/>
  <c r="D524" i="1"/>
  <c r="I240" i="1"/>
  <c r="H240" i="1"/>
  <c r="F240" i="1"/>
  <c r="D240" i="1"/>
  <c r="I239" i="1"/>
  <c r="H239" i="1"/>
  <c r="F239" i="1"/>
  <c r="D239" i="1"/>
  <c r="I238" i="1"/>
  <c r="H238" i="1"/>
  <c r="F238" i="1"/>
  <c r="D238" i="1"/>
  <c r="I237" i="1"/>
  <c r="H237" i="1"/>
  <c r="F237" i="1"/>
  <c r="D237" i="1"/>
  <c r="I236" i="1"/>
  <c r="H236" i="1"/>
  <c r="F236" i="1"/>
  <c r="D236" i="1"/>
  <c r="I235" i="1"/>
  <c r="H235" i="1"/>
  <c r="F235" i="1"/>
  <c r="D235" i="1"/>
  <c r="I234" i="1"/>
  <c r="H234" i="1"/>
  <c r="F234" i="1"/>
  <c r="D234" i="1"/>
  <c r="I233" i="1"/>
  <c r="H233" i="1"/>
  <c r="F233" i="1"/>
  <c r="D233" i="1"/>
  <c r="I232" i="1"/>
  <c r="H232" i="1"/>
  <c r="F232" i="1"/>
  <c r="D232" i="1"/>
  <c r="I231" i="1"/>
  <c r="H231" i="1"/>
  <c r="F231" i="1"/>
  <c r="D231" i="1"/>
  <c r="I230" i="1"/>
  <c r="H230" i="1"/>
  <c r="F230" i="1"/>
  <c r="D230" i="1"/>
  <c r="I229" i="1"/>
  <c r="H229" i="1"/>
  <c r="F229" i="1"/>
  <c r="D229" i="1"/>
  <c r="I228" i="1"/>
  <c r="H228" i="1"/>
  <c r="F228" i="1"/>
  <c r="D228" i="1"/>
  <c r="I227" i="1"/>
  <c r="H227" i="1"/>
  <c r="F227" i="1"/>
  <c r="D227" i="1"/>
  <c r="I226" i="1"/>
  <c r="H226" i="1"/>
  <c r="F226" i="1"/>
  <c r="D226" i="1"/>
  <c r="I225" i="1"/>
  <c r="H225" i="1"/>
  <c r="F225" i="1"/>
  <c r="D225" i="1"/>
  <c r="I224" i="1"/>
  <c r="H224" i="1"/>
  <c r="F224" i="1"/>
  <c r="D224" i="1"/>
  <c r="I223" i="1"/>
  <c r="H223" i="1"/>
  <c r="F223" i="1"/>
  <c r="D223" i="1"/>
  <c r="I222" i="1"/>
  <c r="H222" i="1"/>
  <c r="F222" i="1"/>
  <c r="D222" i="1"/>
  <c r="I221" i="1"/>
  <c r="H221" i="1"/>
  <c r="F221" i="1"/>
  <c r="D221" i="1"/>
  <c r="I220" i="1"/>
  <c r="H220" i="1"/>
  <c r="F220" i="1"/>
  <c r="D220" i="1"/>
  <c r="I219" i="1"/>
  <c r="H219" i="1"/>
  <c r="F219" i="1"/>
  <c r="D219" i="1"/>
  <c r="I218" i="1"/>
  <c r="H218" i="1"/>
  <c r="F218" i="1"/>
  <c r="D218" i="1"/>
  <c r="I217" i="1"/>
  <c r="H217" i="1"/>
  <c r="F217" i="1"/>
  <c r="D217" i="1"/>
  <c r="I216" i="1"/>
  <c r="H216" i="1"/>
  <c r="F216" i="1"/>
  <c r="D216" i="1"/>
  <c r="I215" i="1"/>
  <c r="H215" i="1"/>
  <c r="F215" i="1"/>
  <c r="D215" i="1"/>
  <c r="I214" i="1"/>
  <c r="H214" i="1"/>
  <c r="F214" i="1"/>
  <c r="D214" i="1"/>
  <c r="I213" i="1"/>
  <c r="H213" i="1"/>
  <c r="F213" i="1"/>
  <c r="D213" i="1"/>
  <c r="I212" i="1"/>
  <c r="H212" i="1"/>
  <c r="F212" i="1"/>
  <c r="D212" i="1"/>
  <c r="I211" i="1"/>
  <c r="H211" i="1"/>
  <c r="F211" i="1"/>
  <c r="D211" i="1"/>
  <c r="I205" i="1"/>
  <c r="H205" i="1"/>
  <c r="F205" i="1"/>
  <c r="D205" i="1"/>
  <c r="I203" i="1"/>
  <c r="H203" i="1"/>
  <c r="F203" i="1"/>
  <c r="D203" i="1"/>
  <c r="I202" i="1"/>
  <c r="H202" i="1"/>
  <c r="F202" i="1"/>
  <c r="D202" i="1"/>
  <c r="I201" i="1"/>
  <c r="H201" i="1"/>
  <c r="F201" i="1"/>
  <c r="D201" i="1"/>
  <c r="I200" i="1"/>
  <c r="H200" i="1"/>
  <c r="F200" i="1"/>
  <c r="D200" i="1"/>
  <c r="I199" i="1"/>
  <c r="H199" i="1"/>
  <c r="F199" i="1"/>
  <c r="D199" i="1"/>
  <c r="I198" i="1"/>
  <c r="H198" i="1"/>
  <c r="F198" i="1"/>
  <c r="D198" i="1"/>
  <c r="I197" i="1"/>
  <c r="H197" i="1"/>
  <c r="F197" i="1"/>
  <c r="D197" i="1"/>
  <c r="I196" i="1"/>
  <c r="H196" i="1"/>
  <c r="F196" i="1"/>
  <c r="D196" i="1"/>
  <c r="I195" i="1"/>
  <c r="H195" i="1"/>
  <c r="F195" i="1"/>
  <c r="D195" i="1"/>
  <c r="I194" i="1"/>
  <c r="H194" i="1"/>
  <c r="F194" i="1"/>
  <c r="D194" i="1"/>
  <c r="I193" i="1"/>
  <c r="H193" i="1"/>
  <c r="F193" i="1"/>
  <c r="D193" i="1"/>
  <c r="I192" i="1"/>
  <c r="H192" i="1"/>
  <c r="F192" i="1"/>
  <c r="D192" i="1"/>
  <c r="I191" i="1"/>
  <c r="H191" i="1"/>
  <c r="F191" i="1"/>
  <c r="D191" i="1"/>
  <c r="I190" i="1"/>
  <c r="H190" i="1"/>
  <c r="F190" i="1"/>
  <c r="D190" i="1"/>
  <c r="I189" i="1"/>
  <c r="H189" i="1"/>
  <c r="F189" i="1"/>
  <c r="D189" i="1"/>
  <c r="I188" i="1"/>
  <c r="H188" i="1"/>
  <c r="F188" i="1"/>
  <c r="D188" i="1"/>
  <c r="I187" i="1"/>
  <c r="H187" i="1"/>
  <c r="F187" i="1"/>
  <c r="D187" i="1"/>
  <c r="I186" i="1"/>
  <c r="H186" i="1"/>
  <c r="F186" i="1"/>
  <c r="D186" i="1"/>
  <c r="I185" i="1"/>
  <c r="H185" i="1"/>
  <c r="F185" i="1"/>
  <c r="D185" i="1"/>
  <c r="I184" i="1"/>
  <c r="H184" i="1"/>
  <c r="F184" i="1"/>
  <c r="D184" i="1"/>
  <c r="I183" i="1"/>
  <c r="H183" i="1"/>
  <c r="F183" i="1"/>
  <c r="D183" i="1"/>
  <c r="I182" i="1"/>
  <c r="H182" i="1"/>
  <c r="F182" i="1"/>
  <c r="D182" i="1"/>
  <c r="I181" i="1"/>
  <c r="H181" i="1"/>
  <c r="F181" i="1"/>
  <c r="D181" i="1"/>
  <c r="I180" i="1"/>
  <c r="H180" i="1"/>
  <c r="F180" i="1"/>
  <c r="D180" i="1"/>
  <c r="I179" i="1"/>
  <c r="H179" i="1"/>
  <c r="F179" i="1"/>
  <c r="D179" i="1"/>
  <c r="I173" i="1"/>
  <c r="H173" i="1"/>
  <c r="F173" i="1"/>
  <c r="D173" i="1"/>
  <c r="I172" i="1"/>
  <c r="H172" i="1"/>
  <c r="F172" i="1"/>
  <c r="D172" i="1"/>
  <c r="I171" i="1"/>
  <c r="H171" i="1"/>
  <c r="F171" i="1"/>
  <c r="D171" i="1"/>
  <c r="I170" i="1"/>
  <c r="H170" i="1"/>
  <c r="F170" i="1"/>
  <c r="D170" i="1"/>
  <c r="I169" i="1"/>
  <c r="H169" i="1"/>
  <c r="F169" i="1"/>
  <c r="D169" i="1"/>
  <c r="I168" i="1"/>
  <c r="H168" i="1"/>
  <c r="F168" i="1"/>
  <c r="D168" i="1"/>
  <c r="I167" i="1"/>
  <c r="H167" i="1"/>
  <c r="F167" i="1"/>
  <c r="D167" i="1"/>
  <c r="I166" i="1"/>
  <c r="H166" i="1"/>
  <c r="F166" i="1"/>
  <c r="D166" i="1"/>
  <c r="I165" i="1"/>
  <c r="H165" i="1"/>
  <c r="F165" i="1"/>
  <c r="D165" i="1"/>
  <c r="I164" i="1"/>
  <c r="H164" i="1"/>
  <c r="F164" i="1"/>
  <c r="D164" i="1"/>
  <c r="I163" i="1"/>
  <c r="H163" i="1"/>
  <c r="F163" i="1"/>
  <c r="D163" i="1"/>
  <c r="I162" i="1"/>
  <c r="H162" i="1"/>
  <c r="F162" i="1"/>
  <c r="D162" i="1"/>
  <c r="I161" i="1"/>
  <c r="H161" i="1"/>
  <c r="F161" i="1"/>
  <c r="D161" i="1"/>
  <c r="I160" i="1"/>
  <c r="H160" i="1"/>
  <c r="F160" i="1"/>
  <c r="D160" i="1"/>
  <c r="I159" i="1"/>
  <c r="H159" i="1"/>
  <c r="F159" i="1"/>
  <c r="D159" i="1"/>
  <c r="I158" i="1"/>
  <c r="H158" i="1"/>
  <c r="F158" i="1"/>
  <c r="D158" i="1"/>
  <c r="I157" i="1"/>
  <c r="H157" i="1"/>
  <c r="F157" i="1"/>
  <c r="D157" i="1"/>
  <c r="I156" i="1"/>
  <c r="H156" i="1"/>
  <c r="F156" i="1"/>
  <c r="D156" i="1"/>
  <c r="I155" i="1"/>
  <c r="H155" i="1"/>
  <c r="F155" i="1"/>
  <c r="D155" i="1"/>
  <c r="I154" i="1"/>
  <c r="H154" i="1"/>
  <c r="F154" i="1"/>
  <c r="D154" i="1"/>
  <c r="I153" i="1"/>
  <c r="H153" i="1"/>
  <c r="F153" i="1"/>
  <c r="D153" i="1"/>
  <c r="I152" i="1"/>
  <c r="H152" i="1"/>
  <c r="F152" i="1"/>
  <c r="D152" i="1"/>
  <c r="I151" i="1"/>
  <c r="H151" i="1"/>
  <c r="F151" i="1"/>
  <c r="D151" i="1"/>
  <c r="I150" i="1"/>
  <c r="H150" i="1"/>
  <c r="F150" i="1"/>
  <c r="D150" i="1"/>
  <c r="I149" i="1"/>
  <c r="H149" i="1"/>
  <c r="F149" i="1"/>
  <c r="D149" i="1"/>
  <c r="I148" i="1"/>
  <c r="H148" i="1"/>
  <c r="F148" i="1"/>
  <c r="D148" i="1"/>
  <c r="I142" i="1"/>
  <c r="H142" i="1"/>
  <c r="F142" i="1"/>
  <c r="D142" i="1"/>
  <c r="I141" i="1"/>
  <c r="H141" i="1"/>
  <c r="F141" i="1"/>
  <c r="D141" i="1"/>
  <c r="I140" i="1"/>
  <c r="H140" i="1"/>
  <c r="F140" i="1"/>
  <c r="D140" i="1"/>
  <c r="I139" i="1"/>
  <c r="H139" i="1"/>
  <c r="F139" i="1"/>
  <c r="D139" i="1"/>
  <c r="I133" i="1"/>
  <c r="H133" i="1"/>
  <c r="F133" i="1"/>
  <c r="D133" i="1"/>
  <c r="I132" i="1"/>
  <c r="H132" i="1"/>
  <c r="F132" i="1"/>
  <c r="D132" i="1"/>
  <c r="I131" i="1"/>
  <c r="H131" i="1"/>
  <c r="F131" i="1"/>
  <c r="D131" i="1"/>
  <c r="I130" i="1"/>
  <c r="H130" i="1"/>
  <c r="F130" i="1"/>
  <c r="D130" i="1"/>
  <c r="I129" i="1"/>
  <c r="H129" i="1"/>
  <c r="F129" i="1"/>
  <c r="D129" i="1"/>
  <c r="I123" i="1"/>
  <c r="H123" i="1"/>
  <c r="F123" i="1"/>
  <c r="D123" i="1"/>
  <c r="I122" i="1"/>
  <c r="H122" i="1"/>
  <c r="F122" i="1"/>
  <c r="D122" i="1"/>
  <c r="I121" i="1"/>
  <c r="H121" i="1"/>
  <c r="F121" i="1"/>
  <c r="D121" i="1"/>
  <c r="I120" i="1"/>
  <c r="H120" i="1"/>
  <c r="F120" i="1"/>
  <c r="D120" i="1"/>
  <c r="I114" i="1"/>
  <c r="H114" i="1"/>
  <c r="F114" i="1"/>
  <c r="D114" i="1"/>
  <c r="I113" i="1"/>
  <c r="H113" i="1"/>
  <c r="F113" i="1"/>
  <c r="D113" i="1"/>
  <c r="I112" i="1"/>
  <c r="H112" i="1"/>
  <c r="F112" i="1"/>
  <c r="D112" i="1"/>
  <c r="I106" i="1"/>
  <c r="H106" i="1"/>
  <c r="F106" i="1"/>
  <c r="D106" i="1"/>
  <c r="I105" i="1"/>
  <c r="H105" i="1"/>
  <c r="F105" i="1"/>
  <c r="D105" i="1"/>
  <c r="I104" i="1"/>
  <c r="H104" i="1"/>
  <c r="F104" i="1"/>
  <c r="D104" i="1"/>
  <c r="I103" i="1"/>
  <c r="H103" i="1"/>
  <c r="F103" i="1"/>
  <c r="D103" i="1"/>
  <c r="I102" i="1"/>
  <c r="H102" i="1"/>
  <c r="F102" i="1"/>
  <c r="D102" i="1"/>
  <c r="I101" i="1"/>
  <c r="H101" i="1"/>
  <c r="F101" i="1"/>
  <c r="D101" i="1"/>
  <c r="I95" i="1"/>
  <c r="H95" i="1"/>
  <c r="F95" i="1"/>
  <c r="D95" i="1"/>
  <c r="I89" i="1"/>
  <c r="H89" i="1"/>
  <c r="F89" i="1"/>
  <c r="D89" i="1"/>
  <c r="I88" i="1"/>
  <c r="H88" i="1"/>
  <c r="F88" i="1"/>
  <c r="D88" i="1"/>
  <c r="I87" i="1"/>
  <c r="H87" i="1"/>
  <c r="F87" i="1"/>
  <c r="D87" i="1"/>
  <c r="I86" i="1"/>
  <c r="H86" i="1"/>
  <c r="F86" i="1"/>
  <c r="D86" i="1"/>
  <c r="I85" i="1"/>
  <c r="H85" i="1"/>
  <c r="F85" i="1"/>
  <c r="D85" i="1"/>
  <c r="I84" i="1"/>
  <c r="H84" i="1"/>
  <c r="F84" i="1"/>
  <c r="D84" i="1"/>
  <c r="I83" i="1"/>
  <c r="H83" i="1"/>
  <c r="F83" i="1"/>
  <c r="D83" i="1"/>
  <c r="I82" i="1"/>
  <c r="H82" i="1"/>
  <c r="F82" i="1"/>
  <c r="D82" i="1"/>
  <c r="I81" i="1"/>
  <c r="H81" i="1"/>
  <c r="F81" i="1"/>
  <c r="D81" i="1"/>
  <c r="I80" i="1"/>
  <c r="H80" i="1"/>
  <c r="F80" i="1"/>
  <c r="D80" i="1"/>
  <c r="I79" i="1"/>
  <c r="H79" i="1"/>
  <c r="F79" i="1"/>
  <c r="D79" i="1"/>
  <c r="I78" i="1"/>
  <c r="H78" i="1"/>
  <c r="F78" i="1"/>
  <c r="D78" i="1"/>
  <c r="I77" i="1"/>
  <c r="H77" i="1"/>
  <c r="F77" i="1"/>
  <c r="D77" i="1"/>
  <c r="I76" i="1"/>
  <c r="H76" i="1"/>
  <c r="F76" i="1"/>
  <c r="D76" i="1"/>
  <c r="I75" i="1"/>
  <c r="H75" i="1"/>
  <c r="F75" i="1"/>
  <c r="D75" i="1"/>
  <c r="I74" i="1"/>
  <c r="H74" i="1"/>
  <c r="F74" i="1"/>
  <c r="D74" i="1"/>
  <c r="I73" i="1"/>
  <c r="H73" i="1"/>
  <c r="F73" i="1"/>
  <c r="D73" i="1"/>
  <c r="I72" i="1"/>
  <c r="H72" i="1"/>
  <c r="F72" i="1"/>
  <c r="D72" i="1"/>
  <c r="I71" i="1"/>
  <c r="H71" i="1"/>
  <c r="F71" i="1"/>
  <c r="D71" i="1"/>
  <c r="I70" i="1"/>
  <c r="H70" i="1"/>
  <c r="F70" i="1"/>
  <c r="D70" i="1"/>
  <c r="I69" i="1"/>
  <c r="H69" i="1"/>
  <c r="F69" i="1"/>
  <c r="D69" i="1"/>
  <c r="I68" i="1"/>
  <c r="H68" i="1"/>
  <c r="F68" i="1"/>
  <c r="D68" i="1"/>
  <c r="I67" i="1"/>
  <c r="H67" i="1"/>
  <c r="F67" i="1"/>
  <c r="D67" i="1"/>
  <c r="I66" i="1"/>
  <c r="H66" i="1"/>
  <c r="F66" i="1"/>
  <c r="D66" i="1"/>
  <c r="I65" i="1"/>
  <c r="H65" i="1"/>
  <c r="F65" i="1"/>
  <c r="D65" i="1"/>
  <c r="I64" i="1"/>
  <c r="H64" i="1"/>
  <c r="F64" i="1"/>
  <c r="D64" i="1"/>
  <c r="I63" i="1"/>
  <c r="H63" i="1"/>
  <c r="F63" i="1"/>
  <c r="D63" i="1"/>
  <c r="I62" i="1"/>
  <c r="H62" i="1"/>
  <c r="F62" i="1"/>
  <c r="D62" i="1"/>
  <c r="I61" i="1"/>
  <c r="H61" i="1"/>
  <c r="F61" i="1"/>
  <c r="D61" i="1"/>
  <c r="I60" i="1"/>
  <c r="H60" i="1"/>
  <c r="F60" i="1"/>
  <c r="D60" i="1"/>
  <c r="I59" i="1"/>
  <c r="H59" i="1"/>
  <c r="F59" i="1"/>
  <c r="D59" i="1"/>
  <c r="I58" i="1"/>
  <c r="H58" i="1"/>
  <c r="F58" i="1"/>
  <c r="D58" i="1"/>
  <c r="I57" i="1"/>
  <c r="H57" i="1"/>
  <c r="F57" i="1"/>
  <c r="D57" i="1"/>
  <c r="I56" i="1"/>
  <c r="H56" i="1"/>
  <c r="F56" i="1"/>
  <c r="D56" i="1"/>
  <c r="I55" i="1"/>
  <c r="H55" i="1"/>
  <c r="F55" i="1"/>
  <c r="D55" i="1"/>
  <c r="I54" i="1"/>
  <c r="H54" i="1"/>
  <c r="F54" i="1"/>
  <c r="D54" i="1"/>
  <c r="I48" i="1"/>
  <c r="H48" i="1"/>
  <c r="F48" i="1"/>
  <c r="D48" i="1"/>
  <c r="I47" i="1"/>
  <c r="H47" i="1"/>
  <c r="F47" i="1"/>
  <c r="D47" i="1"/>
  <c r="I46" i="1"/>
  <c r="H46" i="1"/>
  <c r="F46" i="1"/>
  <c r="D46" i="1"/>
  <c r="I40" i="1"/>
  <c r="H40" i="1"/>
  <c r="F40" i="1"/>
  <c r="D40" i="1"/>
  <c r="I39" i="1"/>
  <c r="H39" i="1"/>
  <c r="F39" i="1"/>
  <c r="D39" i="1"/>
  <c r="I38" i="1"/>
  <c r="H38" i="1"/>
  <c r="F38" i="1"/>
  <c r="D38" i="1"/>
  <c r="I37" i="1"/>
  <c r="H37" i="1"/>
  <c r="F37" i="1"/>
  <c r="D37" i="1"/>
  <c r="I36" i="1"/>
  <c r="H36" i="1"/>
  <c r="F36" i="1"/>
  <c r="D36" i="1"/>
  <c r="I35" i="1"/>
  <c r="H35" i="1"/>
  <c r="F35" i="1"/>
  <c r="D35" i="1"/>
  <c r="I34" i="1"/>
  <c r="H34" i="1"/>
  <c r="F34" i="1"/>
  <c r="D34" i="1"/>
  <c r="I33" i="1"/>
  <c r="H33" i="1"/>
  <c r="F33" i="1"/>
  <c r="D33" i="1"/>
  <c r="I32" i="1"/>
  <c r="H32" i="1"/>
  <c r="F32" i="1"/>
  <c r="D32" i="1"/>
  <c r="I31" i="1"/>
  <c r="H31" i="1"/>
  <c r="F31" i="1"/>
  <c r="D31" i="1"/>
  <c r="I30" i="1"/>
  <c r="H30" i="1"/>
  <c r="F30" i="1"/>
  <c r="D30" i="1"/>
  <c r="I29" i="1"/>
  <c r="H29" i="1"/>
  <c r="F29" i="1"/>
  <c r="D29" i="1"/>
  <c r="I28" i="1"/>
  <c r="H28" i="1"/>
  <c r="F28" i="1"/>
  <c r="D28" i="1"/>
  <c r="I27" i="1"/>
  <c r="H27" i="1"/>
  <c r="F27" i="1"/>
  <c r="D27" i="1"/>
  <c r="I26" i="1"/>
  <c r="H26" i="1"/>
  <c r="F26" i="1"/>
  <c r="D26" i="1"/>
  <c r="I25" i="1"/>
  <c r="H25" i="1"/>
  <c r="F25" i="1"/>
  <c r="D25" i="1"/>
  <c r="I19" i="1"/>
  <c r="H19" i="1"/>
  <c r="F19" i="1"/>
  <c r="D19" i="1"/>
  <c r="I18" i="1"/>
  <c r="H18" i="1"/>
  <c r="F18" i="1"/>
  <c r="D18" i="1"/>
  <c r="I17" i="1"/>
  <c r="H17" i="1"/>
  <c r="F17" i="1"/>
  <c r="D17" i="1"/>
  <c r="G11" i="1"/>
  <c r="E11" i="1"/>
  <c r="C11" i="1"/>
  <c r="I10" i="1"/>
  <c r="I9" i="1"/>
  <c r="I8" i="1"/>
  <c r="I7" i="1"/>
  <c r="N603" i="1" l="1"/>
  <c r="O602" i="1" s="1"/>
  <c r="E603" i="1"/>
  <c r="F579" i="1" s="1"/>
  <c r="I11" i="1"/>
  <c r="L603" i="1"/>
  <c r="M596" i="1" s="1"/>
  <c r="F600" i="1"/>
  <c r="F594" i="1"/>
  <c r="F581" i="1"/>
  <c r="G603" i="1"/>
  <c r="H603" i="1" s="1"/>
  <c r="F591" i="1"/>
  <c r="H602" i="1"/>
  <c r="H581" i="1"/>
  <c r="H580" i="1"/>
  <c r="H584" i="1"/>
  <c r="H585" i="1"/>
  <c r="H586" i="1"/>
  <c r="I603" i="1"/>
  <c r="H590" i="1"/>
  <c r="H576" i="1"/>
  <c r="H591" i="1"/>
  <c r="H575" i="1"/>
  <c r="H600" i="1"/>
  <c r="H589" i="1"/>
  <c r="H587" i="1"/>
  <c r="H598" i="1"/>
  <c r="M600" i="1"/>
  <c r="M599" i="1"/>
  <c r="M598" i="1"/>
  <c r="M597" i="1"/>
  <c r="M576" i="1"/>
  <c r="M587" i="1"/>
  <c r="M580" i="1"/>
  <c r="M588" i="1"/>
  <c r="M575" i="1"/>
  <c r="M591" i="1"/>
  <c r="H574" i="1"/>
  <c r="P579" i="1"/>
  <c r="M585" i="1"/>
  <c r="M590" i="1"/>
  <c r="O592" i="1"/>
  <c r="M582" i="1"/>
  <c r="O576" i="1"/>
  <c r="I574" i="1"/>
  <c r="M586" i="1"/>
  <c r="F578" i="1"/>
  <c r="F575" i="1"/>
  <c r="F603" i="1"/>
  <c r="F601" i="1"/>
  <c r="F595" i="1"/>
  <c r="F590" i="1"/>
  <c r="F589" i="1"/>
  <c r="F586" i="1"/>
  <c r="F585" i="1"/>
  <c r="F584" i="1"/>
  <c r="F583" i="1"/>
  <c r="F592" i="1"/>
  <c r="F599" i="1"/>
  <c r="F593" i="1"/>
  <c r="F580" i="1"/>
  <c r="M577" i="1"/>
  <c r="I579" i="1"/>
  <c r="H579" i="1"/>
  <c r="O580" i="1"/>
  <c r="I582" i="1"/>
  <c r="M592" i="1"/>
  <c r="J603" i="1"/>
  <c r="K591" i="1" s="1"/>
  <c r="F597" i="1"/>
  <c r="P582" i="1"/>
  <c r="C603" i="1"/>
  <c r="P591" i="1"/>
  <c r="F574" i="1"/>
  <c r="K579" i="1"/>
  <c r="I591" i="1"/>
  <c r="O583" i="1" l="1"/>
  <c r="O598" i="1"/>
  <c r="O593" i="1"/>
  <c r="O590" i="1"/>
  <c r="O589" i="1"/>
  <c r="O599" i="1"/>
  <c r="O587" i="1"/>
  <c r="O585" i="1"/>
  <c r="O596" i="1"/>
  <c r="O594" i="1"/>
  <c r="O575" i="1"/>
  <c r="O601" i="1"/>
  <c r="O582" i="1"/>
  <c r="O586" i="1"/>
  <c r="O584" i="1"/>
  <c r="O578" i="1"/>
  <c r="O581" i="1"/>
  <c r="M589" i="1"/>
  <c r="M603" i="1"/>
  <c r="M601" i="1"/>
  <c r="M583" i="1"/>
  <c r="O588" i="1"/>
  <c r="O597" i="1"/>
  <c r="M593" i="1"/>
  <c r="M594" i="1"/>
  <c r="M579" i="1"/>
  <c r="M602" i="1"/>
  <c r="O591" i="1"/>
  <c r="F602" i="1"/>
  <c r="F587" i="1"/>
  <c r="F576" i="1"/>
  <c r="M584" i="1"/>
  <c r="O600" i="1"/>
  <c r="O603" i="1"/>
  <c r="O579" i="1"/>
  <c r="M574" i="1"/>
  <c r="M595" i="1"/>
  <c r="H601" i="1"/>
  <c r="H599" i="1"/>
  <c r="O574" i="1"/>
  <c r="F582" i="1"/>
  <c r="H582" i="1"/>
  <c r="F596" i="1"/>
  <c r="F588" i="1"/>
  <c r="F577" i="1"/>
  <c r="M581" i="1"/>
  <c r="O577" i="1"/>
  <c r="P603" i="1"/>
  <c r="O595" i="1"/>
  <c r="M578" i="1"/>
  <c r="H583" i="1"/>
  <c r="H595" i="1"/>
  <c r="H597" i="1"/>
  <c r="F598" i="1"/>
  <c r="H592" i="1"/>
  <c r="H594" i="1"/>
  <c r="H577" i="1"/>
  <c r="H596" i="1"/>
  <c r="H578" i="1"/>
  <c r="H588" i="1"/>
  <c r="H593" i="1"/>
  <c r="D600" i="1"/>
  <c r="D594" i="1"/>
  <c r="D593" i="1"/>
  <c r="D592" i="1"/>
  <c r="D578" i="1"/>
  <c r="D603" i="1"/>
  <c r="D602" i="1"/>
  <c r="D601" i="1"/>
  <c r="D598" i="1"/>
  <c r="D595" i="1"/>
  <c r="D583" i="1"/>
  <c r="D576" i="1"/>
  <c r="D584" i="1"/>
  <c r="D599" i="1"/>
  <c r="D596" i="1"/>
  <c r="D585" i="1"/>
  <c r="D577" i="1"/>
  <c r="D597" i="1"/>
  <c r="D590" i="1"/>
  <c r="D588" i="1"/>
  <c r="D580" i="1"/>
  <c r="D581" i="1"/>
  <c r="D586" i="1"/>
  <c r="D575" i="1"/>
  <c r="D589" i="1"/>
  <c r="D587" i="1"/>
  <c r="K594" i="1"/>
  <c r="K581" i="1"/>
  <c r="K596" i="1"/>
  <c r="K590" i="1"/>
  <c r="K580" i="1"/>
  <c r="K598" i="1"/>
  <c r="K575" i="1"/>
  <c r="K599" i="1"/>
  <c r="K602" i="1"/>
  <c r="K586" i="1"/>
  <c r="K603" i="1"/>
  <c r="K587" i="1"/>
  <c r="K600" i="1"/>
  <c r="K597" i="1"/>
  <c r="K588" i="1"/>
  <c r="K578" i="1"/>
  <c r="K601" i="1"/>
  <c r="K585" i="1"/>
  <c r="K574" i="1"/>
  <c r="K592" i="1"/>
  <c r="K583" i="1"/>
  <c r="K577" i="1"/>
  <c r="K589" i="1"/>
  <c r="K584" i="1"/>
  <c r="K595" i="1"/>
  <c r="K593" i="1"/>
  <c r="K576" i="1"/>
  <c r="K582" i="1"/>
  <c r="D582" i="1"/>
  <c r="D591" i="1"/>
  <c r="D574" i="1"/>
  <c r="D579" i="1"/>
</calcChain>
</file>

<file path=xl/sharedStrings.xml><?xml version="1.0" encoding="utf-8"?>
<sst xmlns="http://schemas.openxmlformats.org/spreadsheetml/2006/main" count="469" uniqueCount="178">
  <si>
    <t>SEGUIMIENTO DEL GASTO EN NIÑAS NIÑOS Y ADOLESCENTES (GPNNA)</t>
  </si>
  <si>
    <t>Gasto público total 2013</t>
  </si>
  <si>
    <t>(Soles)</t>
  </si>
  <si>
    <t>CLASE DE GASTO</t>
  </si>
  <si>
    <t>PIA</t>
  </si>
  <si>
    <t>PIM</t>
  </si>
  <si>
    <t>DEV</t>
  </si>
  <si>
    <t>AVANCE (%)</t>
  </si>
  <si>
    <t>Part (%)</t>
  </si>
  <si>
    <t>Total</t>
  </si>
  <si>
    <t>Deuda</t>
  </si>
  <si>
    <t>Reserva de contingencia</t>
  </si>
  <si>
    <t>Pensiones</t>
  </si>
  <si>
    <t>Gasto público total</t>
  </si>
  <si>
    <t>Gasto en niñas niños y adolescentes por clase de gasto 2013</t>
  </si>
  <si>
    <t>Gasto específico</t>
  </si>
  <si>
    <t>Gasto no específico</t>
  </si>
  <si>
    <t>Gasto en niñas niños y adolescentes por función 2013</t>
  </si>
  <si>
    <t>FUNCIÓN</t>
  </si>
  <si>
    <t>03 Planeamiento gestión y reserva</t>
  </si>
  <si>
    <t>05 Orden público y seguridad</t>
  </si>
  <si>
    <t>06 Justicia</t>
  </si>
  <si>
    <t>07 Trabajo</t>
  </si>
  <si>
    <t>10 Agropecuaria</t>
  </si>
  <si>
    <t>12 Energía</t>
  </si>
  <si>
    <t>15 Transporte</t>
  </si>
  <si>
    <t>16 Comunicaciones</t>
  </si>
  <si>
    <t>17 Ambiente</t>
  </si>
  <si>
    <t>18 Saneamiento</t>
  </si>
  <si>
    <t>19 Vivienda y desarrollo urbano</t>
  </si>
  <si>
    <t>20 Salud</t>
  </si>
  <si>
    <t>21 Cultura y deporte</t>
  </si>
  <si>
    <t>22 Educación</t>
  </si>
  <si>
    <t>23 Protección social</t>
  </si>
  <si>
    <t>Gasto en niñas niños y adolescentes en la categoría de gasto 2013</t>
  </si>
  <si>
    <t>CATEGORÍA DE GASTO</t>
  </si>
  <si>
    <t>APNOP</t>
  </si>
  <si>
    <t>PP</t>
  </si>
  <si>
    <t>Gasto en niñas niños y adolescentes por programa presupuestal 2013</t>
  </si>
  <si>
    <t>0001 PROGRAMA ARTICULADO NUTRICIONAL</t>
  </si>
  <si>
    <t>0002 SALUD MATERNO NEONATAL</t>
  </si>
  <si>
    <t>0016 TBC-VIH/SIDA</t>
  </si>
  <si>
    <t>0017 ENFERMEDADES METAXENICAS Y ZOONOSIS</t>
  </si>
  <si>
    <t>0018 ENFERMEDADES NO TRANSMISIBLES</t>
  </si>
  <si>
    <t>0024 PREVENCION Y CONTROL DEL CÁNCER</t>
  </si>
  <si>
    <t>0032 LUCHA CONTRA EL TERRORISMO</t>
  </si>
  <si>
    <t>0036 GESTION INTEGRAL DE RESIDUOS SOLIDOS</t>
  </si>
  <si>
    <t>0038 PROGRAMA NACIONAL DE EMPLEO JUVENIL-JÓVENES A LA OBRA</t>
  </si>
  <si>
    <t>0041 MEJORA DE LA INOCUIDAD AGROALIMENTARIA</t>
  </si>
  <si>
    <t>0046 ACCESO Y USO DE LA ELECTRIFICACIÓN RURAL</t>
  </si>
  <si>
    <t>0047 ACCESO Y USO ADECUADO DE LOS SERVICIOS PÚBLICOS DE TELECOMUNICACIONES E INFORMACIÓN ASOCIADOS</t>
  </si>
  <si>
    <t>0048 PREVENCION Y ATENCION DE INCENDIOS EMERGENCIAS MÉDICAS RESCATES Y OTROS</t>
  </si>
  <si>
    <t xml:space="preserve">0049 PROGRAMA NACIONAL DE APOYO DIRECTO A LOS MÁS POBRES </t>
  </si>
  <si>
    <t>0051 PREVENCION Y TRATAMIENTO DE CONSUMO DE DROGAS</t>
  </si>
  <si>
    <t>0059 BONO FAMILIAR HABITACIONAL</t>
  </si>
  <si>
    <t>0061 REDUCCION DEL COSTO TIEMPO E INSEGURIDAD VIAL EN EL SISTEMA DE TRANSPORTE TERRESTRE</t>
  </si>
  <si>
    <t>0067 CELERIDAD EN LOS PROCESOS JUDICIALES DE FAMILIA</t>
  </si>
  <si>
    <t>0068 REDUCCION DE VULNERABILIDAD Y ATENCIÓN DE EMERGENCIAS POR DESASTRES</t>
  </si>
  <si>
    <t>0072 PROGRAMA DE DESARROLLO ALTERNATIVO INTEGRAL Y SOSTENIBLE-PIRDAIS</t>
  </si>
  <si>
    <t>0079 ACCESO DE LA POBLACION A LA IDENTIDAD</t>
  </si>
  <si>
    <t>0080 LUCHA CONTRA LA VIOLENCIA FAMILIAR</t>
  </si>
  <si>
    <t>0082 PROGRAMA NACIONAL DE SANEAMIENTO URBANO</t>
  </si>
  <si>
    <t>0083 PROGRAMA NACIONAL DE SANEAMIENTO RURAL</t>
  </si>
  <si>
    <t>0086 MEJORA DE LOS SERVICIOS DEL SISTEMA DE JUSTICIA PENAL</t>
  </si>
  <si>
    <t>0090 LOGROS DE APRENDIZAJE DE ESTUDIANTES DE LA EDUCACIÓN BÁSICA REGULAR</t>
  </si>
  <si>
    <t>0091 INCREMENTO EN EL ACCESO DE LA POBLACIÓN DE 3 A 16 AÑOS A LOS SERVICIOS EDUCATIVOS PÚBLICOS DE LA EDUCACIÓN BÁSICA REGULAR</t>
  </si>
  <si>
    <t>0092 INCLUSION SOCIAL INTEGRAL DE LAS PERSONAS CON DISCAPACIDAD</t>
  </si>
  <si>
    <t>0098 CUNA MAS</t>
  </si>
  <si>
    <t>0101 INCREMENTO DE LA PRÁCTICA DE ACTIVIDADES FÍSICAS DEPORTIVAS Y RECREATIVAS EN LA POBLACIÓN PERUANA</t>
  </si>
  <si>
    <t>0104 REDUCCION DE LA MORTALIDAD POR EMERGENCIAS Y URGENCIAS MÉDICAS</t>
  </si>
  <si>
    <t>0106 INCLUSION DE NIÑOS NIÑAS Y JÓVENES CON DISCAPACIDAD EN LA EDUCACIÓN BÁSICA Y TÉCNICO PRODUCTIVA</t>
  </si>
  <si>
    <t>0107 MEJORA DE  LA FORMACIÓN EN CARRERAS DOCENTES EN INSTITUTOS DE EDUCACIÓN SUPERIOR NO UNIVERSITARIA</t>
  </si>
  <si>
    <t>0108 MEJORAMIENTO INTEGRAL DE BARRIOS</t>
  </si>
  <si>
    <t>0109 NUESTRAS CIUDADES</t>
  </si>
  <si>
    <t>0111 APOYO AL HABITAT RURAL</t>
  </si>
  <si>
    <t>TOTAL</t>
  </si>
  <si>
    <t>Gasto en niñas niños y adolescentes por fuente de financiamiento 2013</t>
  </si>
  <si>
    <t>FUENTE</t>
  </si>
  <si>
    <t>Donaciones y transferencias</t>
  </si>
  <si>
    <t>Recursos determinados</t>
  </si>
  <si>
    <t>Recursos directamente recaudados</t>
  </si>
  <si>
    <t>Recursos ordinarios</t>
  </si>
  <si>
    <t>Recursos por operaciones oficiales</t>
  </si>
  <si>
    <t>Gasto en niñas niños y adolescentes por tipo de transacción 2013</t>
  </si>
  <si>
    <t>TIPO DE TRANSACCIÓN</t>
  </si>
  <si>
    <t>Gastos corrientes</t>
  </si>
  <si>
    <t>Gastos de capital</t>
  </si>
  <si>
    <t>Gasto en niñas niños y adolescentes por ciclo de vida 2013</t>
  </si>
  <si>
    <t>CICLO DE VIDA</t>
  </si>
  <si>
    <t>Primera infancia: 0 a 5 años</t>
  </si>
  <si>
    <t>Niñez: 6 a 11 años</t>
  </si>
  <si>
    <t>Adolescencia: 12 a 17 años</t>
  </si>
  <si>
    <t>Gasto en niñas niños y adolescentes por derecho 2013</t>
  </si>
  <si>
    <t>DERECHO</t>
  </si>
  <si>
    <t>Derecho al Pleno Desarrollo</t>
  </si>
  <si>
    <t>Derecho a la Participación</t>
  </si>
  <si>
    <t>Derecho a la Protección</t>
  </si>
  <si>
    <t>Derecho a la Supervivencia</t>
  </si>
  <si>
    <t>Gasto en niñas niños y adolescentes por nivel de gobierno 2013</t>
  </si>
  <si>
    <t>NIVEL DE GOBIERNO</t>
  </si>
  <si>
    <t>Gobierno Nacional</t>
  </si>
  <si>
    <t>Gobierno Regional</t>
  </si>
  <si>
    <t>Gobierno Local</t>
  </si>
  <si>
    <t>Gasto en niñas niños y adolescentes por gobierno regional 2013</t>
  </si>
  <si>
    <t>GOBIERNO REGIONAL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</si>
  <si>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</si>
  <si>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</si>
  <si>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</si>
  <si>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</si>
  <si>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</si>
  <si>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</si>
  <si>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</si>
  <si>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</si>
  <si>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</si>
  <si>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</si>
  <si>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</si>
  <si>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</si>
  <si>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</si>
  <si>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</si>
  <si>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</si>
  <si>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</si>
  <si>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</si>
  <si>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</si>
  <si>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</si>
  <si>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</si>
  <si>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</si>
  <si>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</si>
  <si>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</si>
  <si>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</si>
  <si>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</si>
  <si>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Gasto en niñas niños y adolescentes por departamento 2013</t>
  </si>
  <si>
    <t>DEPARTAMENTO</t>
  </si>
  <si>
    <t>Exterior</t>
  </si>
  <si>
    <t>Gasto en niñas niños y adolescentes por resultados del PNAIA 2013</t>
  </si>
  <si>
    <t>RESULTADOS PNAIA</t>
  </si>
  <si>
    <t>Objetivo 1: Garantizar el crecimiento y desarrollo integral de niñas y niños de 0 a 5 años de edad.</t>
  </si>
  <si>
    <t>Resultado 1: Niñas niños y madres gestantes acceden a condiciones saludables y seguras de atención durante la gestación el parto y el periodo neonatal con respeto de su cultura priorizando zonas rurales y las comunidades nativas.</t>
  </si>
  <si>
    <t>Resultado 2: Niñas y niños menores de 5 años de edad alcanzan un estado adecuado de nutrición y salud.</t>
  </si>
  <si>
    <t>Resultado 3: Niñas y niños de 0 a 2 años de edad cuentan con cuidados atención integral y aprendizaje oportuno.</t>
  </si>
  <si>
    <t>Resultado 4: Niñas y niños de 3 a 5 años de edad acceden a Educación inicial de calidad oportuna intercultural inclusiva con cultura ambiental y libre de violencia.</t>
  </si>
  <si>
    <t>Objetivo 2: Garantizar la continuación del crecimiento y desarrollo integral de niñas y niños de 6 a 11 años de edad</t>
  </si>
  <si>
    <t>Resultado 5: Niñas y niños de 6 a 11 años de edad acceden y concluyen en la edad normativa una educación primaria de calidad intercultural inclusiva con cultura ambiental y libre de violencia.</t>
  </si>
  <si>
    <t>Resultado 6: Niñas niños y adolescentes se encuentran protegidos frente al trabajo infantil.</t>
  </si>
  <si>
    <t>Objetivo 3: Consolidar el crecimiento y desarrollo integral de las y los adolescentes de 12 a 17 años de edad.</t>
  </si>
  <si>
    <t>Resultado 7: Las y los adolescentes acceden y concluyen en la edad normativa una educación secundaria de calidad intercultural inclusiva con cultura ambiental y libre de violencia.</t>
  </si>
  <si>
    <t>Resultado 8: Las y los adolescentes se encuentran protegidos frente al trabajo peligroso.</t>
  </si>
  <si>
    <t>Resultado 9: Las y los adolescentes postergan su maternidad y paternidad hasta alcanzar la edad adulta.</t>
  </si>
  <si>
    <t>Resultado 10: Las y los adolescentes disminuyen el consumo de drogas legales e ilegales.</t>
  </si>
  <si>
    <t>Resultado 11: Las y los adolescentes involucrados en conflictos con la ley penal disminuyen.</t>
  </si>
  <si>
    <t>Resultado 12: Se reducen la infección de VIH y SIDA en las y los adolescentes</t>
  </si>
  <si>
    <t>Resultado 13: Las y los adolescentes acceden a una atención de salud de calidad con pertinencia cultural.</t>
  </si>
  <si>
    <t>Resultado 14: Las y los adolescentes no son objeto de explotación sexual.</t>
  </si>
  <si>
    <t xml:space="preserve">Objetivo 4: Garantizar la protección de niñas niños y adolescentes de 0 a 17 años de edad. </t>
  </si>
  <si>
    <t>Resultado 15: Niñas niños y adolescentes tienen asegurado el derecho al nombre y a la identidad de manera universal y oportuna.</t>
  </si>
  <si>
    <t>Resultado 16: Niñas niños y adolescentes con discapacidad acceden a servicios especializados de educación y salud.</t>
  </si>
  <si>
    <t>Resultado 17: Niñas niños y adolescentes están protegidos integralmente ante situaciones de trata (sexual laboral mendicidad).</t>
  </si>
  <si>
    <t>Resultado 18: Niñas niños y adolescentes participan en el ciclo de políticas públicas que les involucran o interesan.</t>
  </si>
  <si>
    <t>Resultado 19: Niñas niños y adolescentes  son menos vulnerables en situaciones de emergencia y desastre.</t>
  </si>
  <si>
    <t>Resultado 20: Se reduce el número de niñas niños y adolescentes  víctimas de violencia familiar y escolar.</t>
  </si>
  <si>
    <t>Resultado 21: Se reduce el número de niñas niños y adolescentes víctimas de violencia sexual.</t>
  </si>
  <si>
    <t>Resultado 22: Niñas niños y adolescentes  sin cuidados parentales se integran a una familia.</t>
  </si>
  <si>
    <t>Resultado 23: Niñas niños y adolescentes  no participan en conflictos internos.</t>
  </si>
  <si>
    <t>Resultado 24: Ninguna niña niño o adolescente fallecerá de Tuberculosis en el Perú.</t>
  </si>
  <si>
    <t>Resultado 25: Todas las niñas niños y adolescentes cuentan con un seguro de salud.</t>
  </si>
  <si>
    <t>Total PNAIA</t>
  </si>
  <si>
    <t>GENÉRICA</t>
  </si>
  <si>
    <t>Personal y obligaciones sociales</t>
  </si>
  <si>
    <t>Pensiones y otras prestaciones sociales</t>
  </si>
  <si>
    <t>Bienes y servicios</t>
  </si>
  <si>
    <t>Otros gastos</t>
  </si>
  <si>
    <t>Adquisición de activos no financieros</t>
  </si>
  <si>
    <t>Gasto en niñas niños y adolescentes en departamentos de la Amazonía por tipo de transacción 2016</t>
  </si>
  <si>
    <t>Gasto corriente en niñas niños y adolescentes de la Amazonía por genérica de gasto 2016</t>
  </si>
  <si>
    <t>Gasto de capital en niñas niños y adolescentes de la Amazonía por genérica de gasto 2016</t>
  </si>
  <si>
    <t>Gasto en niñas niños y adolescentes en departamentos de la Amazonía en gobierno nacional por tipo de transacción 2016</t>
  </si>
  <si>
    <t>Gasto en niñas niños y adolescentes en departamentos de la Amazonía en gobierno regional por tipo de transacción 2016</t>
  </si>
  <si>
    <t>Gasto en niñas niños y adolescentes en departamentos de la Amazonía en gobierno local por tipo de transacción 2016</t>
  </si>
  <si>
    <t>Gasto en niñas niños y adolescentes en la Amazonía por resultados del PNAIA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</si>
</sst>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  <numFmt numFmtId="167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ill="1"/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165" fontId="1" fillId="0" borderId="2" xfId="1" applyNumberFormat="1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6" fontId="0" fillId="0" borderId="2" xfId="0" applyNumberFormat="1" applyFont="1" applyFill="1" applyBorder="1" applyAlignment="1">
      <alignment horizontal="center"/>
    </xf>
    <xf numFmtId="3" fontId="0" fillId="0" borderId="0" xfId="0" applyNumberFormat="1"/>
    <xf numFmtId="165" fontId="0" fillId="0" borderId="2" xfId="1" applyNumberFormat="1" applyFont="1" applyBorder="1"/>
    <xf numFmtId="166" fontId="0" fillId="0" borderId="2" xfId="0" applyNumberFormat="1" applyBorder="1"/>
    <xf numFmtId="166" fontId="0" fillId="0" borderId="2" xfId="0" applyNumberFormat="1" applyFill="1" applyBorder="1"/>
    <xf numFmtId="165" fontId="0" fillId="0" borderId="2" xfId="1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165" fontId="0" fillId="0" borderId="0" xfId="1" applyNumberFormat="1" applyFont="1"/>
    <xf numFmtId="167" fontId="0" fillId="0" borderId="0" xfId="0" applyNumberFormat="1"/>
    <xf numFmtId="166" fontId="0" fillId="0" borderId="0" xfId="0" applyNumberFormat="1" applyFill="1"/>
    <xf numFmtId="0" fontId="0" fillId="0" borderId="2" xfId="0" applyBorder="1"/>
    <xf numFmtId="167" fontId="0" fillId="0" borderId="2" xfId="0" applyNumberFormat="1" applyBorder="1"/>
    <xf numFmtId="0" fontId="0" fillId="0" borderId="0" xfId="0" applyFont="1" applyAlignment="1">
      <alignment horizontal="left"/>
    </xf>
    <xf numFmtId="3" fontId="0" fillId="0" borderId="2" xfId="0" applyNumberFormat="1" applyBorder="1"/>
    <xf numFmtId="166" fontId="0" fillId="0" borderId="0" xfId="0" applyNumberFormat="1"/>
    <xf numFmtId="167" fontId="0" fillId="0" borderId="0" xfId="0" applyNumberFormat="1" applyFill="1"/>
    <xf numFmtId="167" fontId="0" fillId="0" borderId="2" xfId="0" applyNumberFormat="1" applyFill="1" applyBorder="1"/>
    <xf numFmtId="165" fontId="0" fillId="0" borderId="0" xfId="0" applyNumberFormat="1"/>
    <xf numFmtId="0" fontId="7" fillId="0" borderId="0" xfId="0" applyFont="1"/>
    <xf numFmtId="165" fontId="7" fillId="0" borderId="0" xfId="0" applyNumberFormat="1" applyFont="1"/>
    <xf numFmtId="166" fontId="7" fillId="0" borderId="0" xfId="1" applyNumberFormat="1" applyFont="1"/>
    <xf numFmtId="166" fontId="7" fillId="0" borderId="0" xfId="1" applyNumberFormat="1" applyFont="1" applyFill="1"/>
    <xf numFmtId="166" fontId="0" fillId="0" borderId="0" xfId="1" applyNumberFormat="1" applyFont="1"/>
    <xf numFmtId="166" fontId="0" fillId="0" borderId="0" xfId="1" applyNumberFormat="1" applyFont="1" applyFill="1"/>
    <xf numFmtId="166" fontId="0" fillId="0" borderId="2" xfId="1" applyNumberFormat="1" applyFont="1" applyBorder="1"/>
    <xf numFmtId="166" fontId="0" fillId="0" borderId="2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603"/>
  <sheetViews>
    <sheetView tabSelected="1" workbookViewId="0">
      <selection activeCell="K8" sqref="K8"/>
    </sheetView>
  </sheetViews>
  <sheetFormatPr baseColWidth="10" defaultRowHeight="15" x14ac:dyDescent="0.25"/>
  <cols>
    <col min="1" max="1" width="2.85546875" customWidth="1"/>
    <col min="2" max="2" width="32.85546875" customWidth="1"/>
    <col min="3" max="3" width="17.140625" customWidth="1"/>
    <col min="4" max="4" width="8.5703125" customWidth="1"/>
    <col min="5" max="5" width="17.140625" customWidth="1"/>
    <col min="6" max="6" width="8.5703125" customWidth="1"/>
    <col min="7" max="7" width="17.140625" customWidth="1"/>
    <col min="8" max="8" width="8.5703125" customWidth="1"/>
    <col min="9" max="9" width="12.85546875" style="3" customWidth="1"/>
    <col min="10" max="10" width="17.140625" customWidth="1"/>
    <col min="11" max="11" width="8.5703125" customWidth="1"/>
    <col min="12" max="12" width="17.140625" customWidth="1"/>
    <col min="13" max="13" width="8.5703125" customWidth="1"/>
    <col min="14" max="14" width="17.140625" customWidth="1"/>
    <col min="15" max="15" width="8.5703125" customWidth="1"/>
    <col min="16" max="16" width="12.85546875" style="3" customWidth="1"/>
    <col min="17" max="17" width="13.140625" bestFit="1" customWidth="1"/>
    <col min="18" max="18" width="32.85546875" customWidth="1"/>
    <col min="19" max="19" width="17.140625" customWidth="1"/>
    <col min="20" max="20" width="8.5703125" customWidth="1"/>
    <col min="21" max="21" width="17.140625" customWidth="1"/>
    <col min="22" max="22" width="8.5703125" customWidth="1"/>
    <col min="23" max="23" width="17.140625" customWidth="1"/>
    <col min="24" max="24" width="8.5703125" customWidth="1"/>
    <col min="25" max="25" width="11.42578125" style="3"/>
    <col min="27" max="27" width="32.85546875" customWidth="1"/>
    <col min="28" max="28" width="17.140625" customWidth="1"/>
    <col min="29" max="29" width="8.5703125" customWidth="1"/>
    <col min="30" max="30" width="17.140625" customWidth="1"/>
    <col min="31" max="31" width="8.5703125" customWidth="1"/>
    <col min="32" max="32" width="17.140625" customWidth="1"/>
    <col min="33" max="33" width="8.5703125" customWidth="1"/>
    <col min="34" max="34" width="11.42578125" style="3"/>
    <col min="36" max="36" width="11.42578125" customWidth="1"/>
  </cols>
  <sheetData>
    <row r="2" spans="2:34" ht="21" x14ac:dyDescent="0.35">
      <c r="B2" s="1" t="s">
        <v>0</v>
      </c>
      <c r="H2" s="2"/>
      <c r="I2" s="2"/>
    </row>
    <row r="3" spans="2:34" x14ac:dyDescent="0.25">
      <c r="P3"/>
      <c r="Y3"/>
      <c r="AH3"/>
    </row>
    <row r="4" spans="2:34" x14ac:dyDescent="0.25">
      <c r="B4" s="4" t="s">
        <v>1</v>
      </c>
      <c r="P4"/>
      <c r="Y4"/>
      <c r="AH4"/>
    </row>
    <row r="5" spans="2:34" x14ac:dyDescent="0.25">
      <c r="B5" s="5" t="s">
        <v>2</v>
      </c>
      <c r="P5"/>
      <c r="Y5"/>
      <c r="AH5"/>
    </row>
    <row r="6" spans="2:34" x14ac:dyDescent="0.25">
      <c r="B6" s="6" t="s">
        <v>3</v>
      </c>
      <c r="C6" s="6" t="s">
        <v>4</v>
      </c>
      <c r="D6" s="6" t="s">
        <v>8</v>
      </c>
      <c r="E6" s="6" t="s">
        <v>5</v>
      </c>
      <c r="F6" s="6" t="s">
        <v>8</v>
      </c>
      <c r="G6" s="6" t="s">
        <v>6</v>
      </c>
      <c r="H6" s="6" t="s">
        <v>8</v>
      </c>
      <c r="I6" s="7" t="s">
        <v>7</v>
      </c>
      <c r="P6"/>
      <c r="Y6"/>
      <c r="AH6"/>
    </row>
    <row r="7" spans="2:34" x14ac:dyDescent="0.25">
      <c r="B7" s="8" t="s">
        <v>9</v>
      </c>
      <c r="C7" s="11">
        <v>108418909559</v>
      </c>
      <c r="D7" s="9"/>
      <c r="E7" s="11">
        <v>133676693187</v>
      </c>
      <c r="F7" s="9"/>
      <c r="G7" s="11">
        <v>115773107175</v>
      </c>
      <c r="H7" s="9"/>
      <c r="I7" s="10">
        <f>+G7/E7*100</f>
        <v>86.606800643284373</v>
      </c>
      <c r="P7"/>
      <c r="Y7"/>
      <c r="AH7"/>
    </row>
    <row r="8" spans="2:34" x14ac:dyDescent="0.25">
      <c r="B8" s="8" t="s">
        <v>10</v>
      </c>
      <c r="C8" s="11">
        <v>8912835093</v>
      </c>
      <c r="D8" s="9"/>
      <c r="E8" s="11">
        <v>9033414581</v>
      </c>
      <c r="F8" s="9"/>
      <c r="G8" s="11">
        <v>8790831401</v>
      </c>
      <c r="H8" s="9"/>
      <c r="I8" s="10">
        <f t="shared" ref="I8:I11" si="0">+G8/E8*100</f>
        <v>97.314601496202485</v>
      </c>
      <c r="P8"/>
      <c r="Y8"/>
      <c r="AH8"/>
    </row>
    <row r="9" spans="2:34" x14ac:dyDescent="0.25">
      <c r="B9" s="8" t="s">
        <v>11</v>
      </c>
      <c r="C9" s="11">
        <v>5123915981</v>
      </c>
      <c r="D9" s="9"/>
      <c r="E9" s="11">
        <v>327116676</v>
      </c>
      <c r="F9" s="9"/>
      <c r="G9" s="11"/>
      <c r="H9" s="9"/>
      <c r="I9" s="10">
        <f t="shared" si="0"/>
        <v>0</v>
      </c>
      <c r="P9"/>
      <c r="Y9"/>
      <c r="AH9"/>
    </row>
    <row r="10" spans="2:34" x14ac:dyDescent="0.25">
      <c r="B10" s="8" t="s">
        <v>12</v>
      </c>
      <c r="C10" s="11">
        <v>9414974192</v>
      </c>
      <c r="D10" s="9"/>
      <c r="E10" s="11">
        <v>10726266184</v>
      </c>
      <c r="F10" s="9"/>
      <c r="G10" s="11">
        <v>10471390599</v>
      </c>
      <c r="H10" s="9"/>
      <c r="I10" s="10">
        <f t="shared" si="0"/>
        <v>97.623818198916325</v>
      </c>
      <c r="P10"/>
      <c r="Y10"/>
      <c r="AH10"/>
    </row>
    <row r="11" spans="2:34" x14ac:dyDescent="0.25">
      <c r="B11" s="12" t="s">
        <v>13</v>
      </c>
      <c r="C11" s="13">
        <f>+C7-C8-C9-C10</f>
        <v>84967184293</v>
      </c>
      <c r="D11" s="13"/>
      <c r="E11" s="13">
        <f>+E7-E8-E9-E10</f>
        <v>113589895746</v>
      </c>
      <c r="F11" s="13"/>
      <c r="G11" s="13">
        <f>+G7-G8-G9-G10</f>
        <v>96510885175</v>
      </c>
      <c r="H11" s="14"/>
      <c r="I11" s="15">
        <f t="shared" si="0"/>
        <v>84.96432234677755</v>
      </c>
      <c r="P11"/>
      <c r="Y11"/>
      <c r="AH11"/>
    </row>
    <row r="12" spans="2:34" x14ac:dyDescent="0.25">
      <c r="P12"/>
      <c r="Y12"/>
      <c r="AH12"/>
    </row>
    <row r="13" spans="2:34" x14ac:dyDescent="0.25">
      <c r="P13"/>
      <c r="Y13"/>
      <c r="AH13"/>
    </row>
    <row r="14" spans="2:34" x14ac:dyDescent="0.25">
      <c r="B14" s="4" t="s">
        <v>14</v>
      </c>
      <c r="P14"/>
      <c r="Y14"/>
      <c r="AH14"/>
    </row>
    <row r="15" spans="2:34" x14ac:dyDescent="0.25">
      <c r="B15" s="5" t="s">
        <v>2</v>
      </c>
      <c r="P15"/>
      <c r="Y15"/>
      <c r="AH15"/>
    </row>
    <row r="16" spans="2:34" x14ac:dyDescent="0.25">
      <c r="B16" s="6" t="s">
        <v>3</v>
      </c>
      <c r="C16" s="6" t="s">
        <v>4</v>
      </c>
      <c r="D16" s="6" t="s">
        <v>8</v>
      </c>
      <c r="E16" s="6" t="s">
        <v>5</v>
      </c>
      <c r="F16" s="6" t="s">
        <v>8</v>
      </c>
      <c r="G16" s="6" t="s">
        <v>6</v>
      </c>
      <c r="H16" s="6" t="s">
        <v>8</v>
      </c>
      <c r="I16" s="7" t="s">
        <v>7</v>
      </c>
      <c r="P16"/>
      <c r="Y16"/>
      <c r="AH16"/>
    </row>
    <row r="17" spans="2:34" x14ac:dyDescent="0.25">
      <c r="B17" s="8" t="s">
        <v>15</v>
      </c>
      <c r="C17" s="11">
        <v>16287050712</v>
      </c>
      <c r="D17" s="9">
        <f>+C17/C$19*100</f>
        <v>77.890027316722737</v>
      </c>
      <c r="E17" s="11">
        <v>19406608254</v>
      </c>
      <c r="F17" s="9">
        <f>+E17/E$19*100</f>
        <v>71.764565569711706</v>
      </c>
      <c r="G17" s="11">
        <v>17715465589</v>
      </c>
      <c r="H17" s="9">
        <f>+G17/G$19*100</f>
        <v>75.11723583082501</v>
      </c>
      <c r="I17" s="10">
        <f>+G17/E17*100</f>
        <v>91.285738121438982</v>
      </c>
      <c r="P17"/>
      <c r="Y17"/>
      <c r="AH17"/>
    </row>
    <row r="18" spans="2:34" x14ac:dyDescent="0.25">
      <c r="B18" s="8" t="s">
        <v>16</v>
      </c>
      <c r="C18" s="11">
        <v>4623265118</v>
      </c>
      <c r="D18" s="9">
        <f>+C18/C$19*100</f>
        <v>22.109972683277256</v>
      </c>
      <c r="E18" s="11">
        <v>7635439726</v>
      </c>
      <c r="F18" s="9">
        <f>+E18/E$19*100</f>
        <v>28.235434430288294</v>
      </c>
      <c r="G18" s="11">
        <v>5868290379</v>
      </c>
      <c r="H18" s="9">
        <f>+G18/G$19*100</f>
        <v>24.882764164934784</v>
      </c>
      <c r="I18" s="10">
        <f t="shared" ref="I18:I19" si="1">+G18/E18*100</f>
        <v>76.855958393823101</v>
      </c>
      <c r="P18"/>
      <c r="Y18"/>
      <c r="AH18"/>
    </row>
    <row r="19" spans="2:34" x14ac:dyDescent="0.25">
      <c r="B19" s="12" t="s">
        <v>9</v>
      </c>
      <c r="C19" s="20">
        <v>20910315830</v>
      </c>
      <c r="D19" s="14">
        <f>+C19/C$19*100</f>
        <v>100</v>
      </c>
      <c r="E19" s="20">
        <v>27042047980</v>
      </c>
      <c r="F19" s="14">
        <f>+E19/E$19*100</f>
        <v>100</v>
      </c>
      <c r="G19" s="20">
        <v>23583755969</v>
      </c>
      <c r="H19" s="14">
        <f>+G19/G$19*100</f>
        <v>100</v>
      </c>
      <c r="I19" s="15">
        <f t="shared" si="1"/>
        <v>87.211427131710906</v>
      </c>
      <c r="P19"/>
      <c r="Y19"/>
      <c r="AH19"/>
    </row>
    <row r="20" spans="2:34" x14ac:dyDescent="0.25">
      <c r="P20"/>
      <c r="Y20"/>
      <c r="AH20"/>
    </row>
    <row r="21" spans="2:34" x14ac:dyDescent="0.25">
      <c r="P21"/>
      <c r="Y21"/>
      <c r="AH21"/>
    </row>
    <row r="22" spans="2:34" x14ac:dyDescent="0.25">
      <c r="B22" s="4" t="s">
        <v>17</v>
      </c>
      <c r="P22"/>
      <c r="Y22"/>
      <c r="AH22"/>
    </row>
    <row r="23" spans="2:34" x14ac:dyDescent="0.25">
      <c r="B23" s="5" t="s">
        <v>2</v>
      </c>
      <c r="P23"/>
      <c r="Y23"/>
      <c r="AH23"/>
    </row>
    <row r="24" spans="2:34" x14ac:dyDescent="0.25">
      <c r="B24" s="6" t="s">
        <v>18</v>
      </c>
      <c r="C24" s="6" t="s">
        <v>4</v>
      </c>
      <c r="D24" s="6" t="s">
        <v>8</v>
      </c>
      <c r="E24" s="6" t="s">
        <v>5</v>
      </c>
      <c r="F24" s="6" t="s">
        <v>8</v>
      </c>
      <c r="G24" s="6" t="s">
        <v>6</v>
      </c>
      <c r="H24" s="6" t="s">
        <v>8</v>
      </c>
      <c r="I24" s="7" t="s">
        <v>7</v>
      </c>
      <c r="P24"/>
      <c r="Y24"/>
      <c r="AH24"/>
    </row>
    <row r="25" spans="2:34" x14ac:dyDescent="0.25">
      <c r="B25" s="21" t="s">
        <v>19</v>
      </c>
      <c r="C25" s="22">
        <v>260629798</v>
      </c>
      <c r="D25" s="23">
        <f>+C25/C$40*100</f>
        <v>1.2464173191782919</v>
      </c>
      <c r="E25" s="22">
        <v>342517573</v>
      </c>
      <c r="F25" s="23">
        <f>+E25/E$40*100</f>
        <v>1.2666110690038055</v>
      </c>
      <c r="G25" s="22">
        <v>265127806</v>
      </c>
      <c r="H25" s="23">
        <f>+G25/G$40*100</f>
        <v>1.1241966985602334</v>
      </c>
      <c r="I25" s="24">
        <f>+G25/E25*100</f>
        <v>77.405606865023529</v>
      </c>
      <c r="P25"/>
      <c r="Y25"/>
      <c r="AH25"/>
    </row>
    <row r="26" spans="2:34" x14ac:dyDescent="0.25">
      <c r="B26" s="21" t="s">
        <v>20</v>
      </c>
      <c r="C26" s="22">
        <v>103425480</v>
      </c>
      <c r="D26" s="23">
        <f t="shared" ref="D26:D40" si="2">+C26/C$40*100</f>
        <v>0.49461462390546784</v>
      </c>
      <c r="E26" s="22">
        <v>256252458</v>
      </c>
      <c r="F26" s="23">
        <f t="shared" ref="F26:F40" si="3">+E26/E$40*100</f>
        <v>0.94760743782986223</v>
      </c>
      <c r="G26" s="22">
        <v>201358477</v>
      </c>
      <c r="H26" s="23">
        <f t="shared" ref="H26:H40" si="4">+G26/G$40*100</f>
        <v>0.85380156267169016</v>
      </c>
      <c r="I26" s="24">
        <f t="shared" ref="I26:I40" si="5">+G26/E26*100</f>
        <v>78.578164116576005</v>
      </c>
      <c r="P26"/>
      <c r="Y26"/>
      <c r="AH26"/>
    </row>
    <row r="27" spans="2:34" x14ac:dyDescent="0.25">
      <c r="B27" s="21" t="s">
        <v>21</v>
      </c>
      <c r="C27" s="22">
        <v>207083716</v>
      </c>
      <c r="D27" s="23">
        <f t="shared" si="2"/>
        <v>0.99034236347065252</v>
      </c>
      <c r="E27" s="22">
        <v>233785613</v>
      </c>
      <c r="F27" s="23">
        <f t="shared" si="3"/>
        <v>0.86452628577874446</v>
      </c>
      <c r="G27" s="22">
        <v>230723468</v>
      </c>
      <c r="H27" s="23">
        <f t="shared" si="4"/>
        <v>0.97831519416702628</v>
      </c>
      <c r="I27" s="24">
        <f t="shared" si="5"/>
        <v>98.690190999905553</v>
      </c>
      <c r="P27"/>
      <c r="Y27"/>
      <c r="AH27"/>
    </row>
    <row r="28" spans="2:34" x14ac:dyDescent="0.25">
      <c r="B28" s="21" t="s">
        <v>22</v>
      </c>
      <c r="C28" s="22">
        <v>7010240</v>
      </c>
      <c r="D28" s="23">
        <f t="shared" si="2"/>
        <v>3.3525270765840935E-2</v>
      </c>
      <c r="E28" s="22">
        <v>6837414</v>
      </c>
      <c r="F28" s="23">
        <f t="shared" si="3"/>
        <v>2.5284379367483099E-2</v>
      </c>
      <c r="G28" s="22">
        <v>6570069</v>
      </c>
      <c r="H28" s="23">
        <f t="shared" si="4"/>
        <v>2.7858450573505424E-2</v>
      </c>
      <c r="I28" s="24">
        <f t="shared" si="5"/>
        <v>96.089969102353606</v>
      </c>
      <c r="P28"/>
      <c r="Y28"/>
      <c r="AH28"/>
    </row>
    <row r="29" spans="2:34" x14ac:dyDescent="0.25">
      <c r="B29" s="21" t="s">
        <v>23</v>
      </c>
      <c r="C29" s="22">
        <v>17940899</v>
      </c>
      <c r="D29" s="23">
        <f t="shared" si="2"/>
        <v>8.5799273171475579E-2</v>
      </c>
      <c r="E29" s="22">
        <v>51411828</v>
      </c>
      <c r="F29" s="23">
        <f t="shared" si="3"/>
        <v>0.19011810066317322</v>
      </c>
      <c r="G29" s="22">
        <v>44280437</v>
      </c>
      <c r="H29" s="23">
        <f t="shared" si="4"/>
        <v>0.18775820551317204</v>
      </c>
      <c r="I29" s="24">
        <f t="shared" si="5"/>
        <v>86.128890417979292</v>
      </c>
      <c r="P29"/>
      <c r="Y29"/>
      <c r="AH29"/>
    </row>
    <row r="30" spans="2:34" x14ac:dyDescent="0.25">
      <c r="B30" s="21" t="s">
        <v>24</v>
      </c>
      <c r="C30" s="22">
        <v>228090674</v>
      </c>
      <c r="D30" s="23">
        <f t="shared" si="2"/>
        <v>1.0908045380776059</v>
      </c>
      <c r="E30" s="22">
        <v>332546360</v>
      </c>
      <c r="F30" s="23">
        <f t="shared" si="3"/>
        <v>1.2297380740021895</v>
      </c>
      <c r="G30" s="22">
        <v>279379233</v>
      </c>
      <c r="H30" s="23">
        <f t="shared" si="4"/>
        <v>1.1846256947673388</v>
      </c>
      <c r="I30" s="24">
        <f t="shared" si="5"/>
        <v>84.012115784397707</v>
      </c>
      <c r="P30"/>
      <c r="Y30"/>
      <c r="AH30"/>
    </row>
    <row r="31" spans="2:34" x14ac:dyDescent="0.25">
      <c r="B31" s="21" t="s">
        <v>25</v>
      </c>
      <c r="C31" s="22">
        <v>587045792</v>
      </c>
      <c r="D31" s="23">
        <f t="shared" si="2"/>
        <v>2.8074458404772935</v>
      </c>
      <c r="E31" s="22">
        <v>1391981026</v>
      </c>
      <c r="F31" s="23">
        <f t="shared" si="3"/>
        <v>5.1474689603002473</v>
      </c>
      <c r="G31" s="22">
        <v>1054022445</v>
      </c>
      <c r="H31" s="23">
        <f t="shared" si="4"/>
        <v>4.4692730300698269</v>
      </c>
      <c r="I31" s="24">
        <f t="shared" si="5"/>
        <v>75.721035367043868</v>
      </c>
      <c r="P31"/>
      <c r="Y31"/>
      <c r="AH31"/>
    </row>
    <row r="32" spans="2:34" x14ac:dyDescent="0.25">
      <c r="B32" s="21" t="s">
        <v>26</v>
      </c>
      <c r="C32" s="22">
        <v>71985480</v>
      </c>
      <c r="D32" s="23">
        <f t="shared" si="2"/>
        <v>0.34425821486982294</v>
      </c>
      <c r="E32" s="22">
        <v>75867086</v>
      </c>
      <c r="F32" s="23">
        <f t="shared" si="3"/>
        <v>0.28055229417576083</v>
      </c>
      <c r="G32" s="22">
        <v>56372367</v>
      </c>
      <c r="H32" s="23">
        <f t="shared" si="4"/>
        <v>0.23903048807874136</v>
      </c>
      <c r="I32" s="24">
        <f t="shared" si="5"/>
        <v>74.304115225936044</v>
      </c>
      <c r="P32"/>
      <c r="Y32"/>
      <c r="AH32"/>
    </row>
    <row r="33" spans="2:34" x14ac:dyDescent="0.25">
      <c r="B33" s="21" t="s">
        <v>27</v>
      </c>
      <c r="C33" s="22">
        <v>453146811</v>
      </c>
      <c r="D33" s="23">
        <f t="shared" si="2"/>
        <v>2.167096923279709</v>
      </c>
      <c r="E33" s="22">
        <v>606679145</v>
      </c>
      <c r="F33" s="23">
        <f t="shared" si="3"/>
        <v>2.2434659736152129</v>
      </c>
      <c r="G33" s="22">
        <v>506963376</v>
      </c>
      <c r="H33" s="23">
        <f t="shared" si="4"/>
        <v>2.149629502045328</v>
      </c>
      <c r="I33" s="24">
        <f t="shared" si="5"/>
        <v>83.563672853794898</v>
      </c>
      <c r="P33"/>
      <c r="Y33"/>
      <c r="AH33"/>
    </row>
    <row r="34" spans="2:34" x14ac:dyDescent="0.25">
      <c r="B34" s="21" t="s">
        <v>28</v>
      </c>
      <c r="C34" s="22">
        <v>996782402</v>
      </c>
      <c r="D34" s="23">
        <f t="shared" si="2"/>
        <v>4.7669409209492555</v>
      </c>
      <c r="E34" s="22">
        <v>2289664010</v>
      </c>
      <c r="F34" s="23">
        <f t="shared" si="3"/>
        <v>8.4670510594959758</v>
      </c>
      <c r="G34" s="22">
        <v>1566077229</v>
      </c>
      <c r="H34" s="23">
        <f t="shared" si="4"/>
        <v>6.6404911544138789</v>
      </c>
      <c r="I34" s="24">
        <f t="shared" si="5"/>
        <v>68.397687265914612</v>
      </c>
      <c r="P34"/>
      <c r="Y34"/>
      <c r="AH34"/>
    </row>
    <row r="35" spans="2:34" x14ac:dyDescent="0.25">
      <c r="B35" s="21" t="s">
        <v>29</v>
      </c>
      <c r="C35" s="22">
        <v>264456919</v>
      </c>
      <c r="D35" s="23">
        <f t="shared" si="2"/>
        <v>1.2647198691307382</v>
      </c>
      <c r="E35" s="22">
        <v>189045576</v>
      </c>
      <c r="F35" s="23">
        <f t="shared" si="3"/>
        <v>0.69908009977578622</v>
      </c>
      <c r="G35" s="22">
        <v>182401978</v>
      </c>
      <c r="H35" s="23">
        <f t="shared" si="4"/>
        <v>0.773422088660351</v>
      </c>
      <c r="I35" s="24">
        <f t="shared" si="5"/>
        <v>96.4857162274985</v>
      </c>
      <c r="P35"/>
      <c r="Y35"/>
      <c r="AH35"/>
    </row>
    <row r="36" spans="2:34" x14ac:dyDescent="0.25">
      <c r="B36" s="21" t="s">
        <v>30</v>
      </c>
      <c r="C36" s="22">
        <v>3452037795</v>
      </c>
      <c r="D36" s="23">
        <f t="shared" si="2"/>
        <v>16.508778839425116</v>
      </c>
      <c r="E36" s="22">
        <v>4469966682</v>
      </c>
      <c r="F36" s="23">
        <f t="shared" si="3"/>
        <v>16.529689930681059</v>
      </c>
      <c r="G36" s="22">
        <v>4023898525</v>
      </c>
      <c r="H36" s="23">
        <f t="shared" si="4"/>
        <v>17.062161473724839</v>
      </c>
      <c r="I36" s="24">
        <f t="shared" si="5"/>
        <v>90.020772217469514</v>
      </c>
      <c r="P36"/>
      <c r="Y36"/>
      <c r="AH36"/>
    </row>
    <row r="37" spans="2:34" x14ac:dyDescent="0.25">
      <c r="B37" s="21" t="s">
        <v>31</v>
      </c>
      <c r="C37" s="22">
        <v>187043912</v>
      </c>
      <c r="D37" s="23">
        <f t="shared" si="2"/>
        <v>0.89450543703241614</v>
      </c>
      <c r="E37" s="22">
        <v>542651575</v>
      </c>
      <c r="F37" s="23">
        <f t="shared" si="3"/>
        <v>2.0066955557557593</v>
      </c>
      <c r="G37" s="22">
        <v>391150052</v>
      </c>
      <c r="H37" s="23">
        <f t="shared" si="4"/>
        <v>1.6585570700195198</v>
      </c>
      <c r="I37" s="24">
        <f t="shared" si="5"/>
        <v>72.081252505348388</v>
      </c>
      <c r="P37"/>
      <c r="Y37"/>
      <c r="AH37"/>
    </row>
    <row r="38" spans="2:34" x14ac:dyDescent="0.25">
      <c r="B38" s="21" t="s">
        <v>32</v>
      </c>
      <c r="C38" s="22">
        <v>11920373695</v>
      </c>
      <c r="D38" s="23">
        <f t="shared" si="2"/>
        <v>57.007143229744315</v>
      </c>
      <c r="E38" s="22">
        <v>13924773511</v>
      </c>
      <c r="F38" s="23">
        <f t="shared" si="3"/>
        <v>51.493043431098897</v>
      </c>
      <c r="G38" s="22">
        <v>12531700758</v>
      </c>
      <c r="H38" s="23">
        <f t="shared" si="4"/>
        <v>53.137001478782565</v>
      </c>
      <c r="I38" s="24">
        <f t="shared" si="5"/>
        <v>89.99572415379302</v>
      </c>
      <c r="P38"/>
      <c r="Y38"/>
      <c r="AH38"/>
    </row>
    <row r="39" spans="2:34" x14ac:dyDescent="0.25">
      <c r="B39" s="21" t="s">
        <v>33</v>
      </c>
      <c r="C39" s="22">
        <v>2153262219</v>
      </c>
      <c r="D39" s="23">
        <f t="shared" si="2"/>
        <v>10.297607346086652</v>
      </c>
      <c r="E39" s="22">
        <v>2328068125</v>
      </c>
      <c r="F39" s="23">
        <f t="shared" si="3"/>
        <v>8.6090673558519448</v>
      </c>
      <c r="G39" s="22">
        <v>2243729749</v>
      </c>
      <c r="H39" s="23">
        <f t="shared" si="4"/>
        <v>9.5138779079519917</v>
      </c>
      <c r="I39" s="24">
        <f t="shared" si="5"/>
        <v>96.377323537299844</v>
      </c>
      <c r="P39"/>
      <c r="Y39"/>
      <c r="AH39"/>
    </row>
    <row r="40" spans="2:34" x14ac:dyDescent="0.25">
      <c r="B40" s="25" t="s">
        <v>9</v>
      </c>
      <c r="C40" s="17">
        <v>20910315830</v>
      </c>
      <c r="D40" s="26">
        <f t="shared" si="2"/>
        <v>100</v>
      </c>
      <c r="E40" s="17">
        <v>27042047980</v>
      </c>
      <c r="F40" s="26">
        <f t="shared" si="3"/>
        <v>100</v>
      </c>
      <c r="G40" s="17">
        <v>23583755969</v>
      </c>
      <c r="H40" s="26">
        <f t="shared" si="4"/>
        <v>100</v>
      </c>
      <c r="I40" s="19">
        <f t="shared" si="5"/>
        <v>87.211427131710906</v>
      </c>
      <c r="P40"/>
      <c r="Y40"/>
      <c r="AH40"/>
    </row>
    <row r="41" spans="2:34" x14ac:dyDescent="0.25">
      <c r="P41"/>
      <c r="Y41"/>
      <c r="AH41"/>
    </row>
    <row r="42" spans="2:34" x14ac:dyDescent="0.25">
      <c r="P42"/>
      <c r="Y42"/>
      <c r="AH42"/>
    </row>
    <row r="43" spans="2:34" x14ac:dyDescent="0.25">
      <c r="B43" s="4" t="s">
        <v>34</v>
      </c>
      <c r="P43"/>
      <c r="Y43"/>
      <c r="AH43"/>
    </row>
    <row r="44" spans="2:34" x14ac:dyDescent="0.25">
      <c r="B44" s="5" t="s">
        <v>2</v>
      </c>
      <c r="P44"/>
      <c r="Y44"/>
      <c r="AH44"/>
    </row>
    <row r="45" spans="2:34" x14ac:dyDescent="0.25">
      <c r="B45" s="6" t="s">
        <v>35</v>
      </c>
      <c r="C45" s="6" t="s">
        <v>4</v>
      </c>
      <c r="D45" s="6" t="s">
        <v>8</v>
      </c>
      <c r="E45" s="6" t="s">
        <v>5</v>
      </c>
      <c r="F45" s="6" t="s">
        <v>8</v>
      </c>
      <c r="G45" s="6" t="s">
        <v>6</v>
      </c>
      <c r="H45" s="6" t="s">
        <v>8</v>
      </c>
      <c r="I45" s="7" t="s">
        <v>7</v>
      </c>
      <c r="P45"/>
      <c r="Y45"/>
      <c r="AH45"/>
    </row>
    <row r="46" spans="2:34" x14ac:dyDescent="0.25">
      <c r="B46" s="27" t="s">
        <v>36</v>
      </c>
      <c r="C46" s="16">
        <v>4336603800</v>
      </c>
      <c r="D46" s="23">
        <f>+C46/C$48*100</f>
        <v>20.739064083280276</v>
      </c>
      <c r="E46" s="16">
        <v>7341982638</v>
      </c>
      <c r="F46" s="23">
        <f>+E46/E$48*100</f>
        <v>27.150246325389443</v>
      </c>
      <c r="G46" s="16">
        <v>6073791298</v>
      </c>
      <c r="H46" s="23">
        <f>+G46/G$48*100</f>
        <v>25.75413053791678</v>
      </c>
      <c r="I46" s="24">
        <f t="shared" ref="I46:I48" si="6">+G46/E46*100</f>
        <v>82.726854549666129</v>
      </c>
      <c r="P46"/>
      <c r="Y46"/>
      <c r="AH46"/>
    </row>
    <row r="47" spans="2:34" x14ac:dyDescent="0.25">
      <c r="B47" s="27" t="s">
        <v>37</v>
      </c>
      <c r="C47" s="16">
        <v>16573712030</v>
      </c>
      <c r="D47" s="23">
        <f t="shared" ref="D47:D48" si="7">+C47/C$48*100</f>
        <v>79.260935916719717</v>
      </c>
      <c r="E47" s="16">
        <v>19700065342</v>
      </c>
      <c r="F47" s="23">
        <f t="shared" ref="F47:F48" si="8">+E47/E$48*100</f>
        <v>72.849753674610568</v>
      </c>
      <c r="G47" s="16">
        <v>17509964671</v>
      </c>
      <c r="H47" s="23">
        <f t="shared" ref="H47:H48" si="9">+G47/G$48*100</f>
        <v>74.24586946208322</v>
      </c>
      <c r="I47" s="24">
        <f t="shared" si="6"/>
        <v>88.882774584860059</v>
      </c>
      <c r="P47"/>
      <c r="Y47"/>
      <c r="AH47"/>
    </row>
    <row r="48" spans="2:34" x14ac:dyDescent="0.25">
      <c r="B48" s="12" t="s">
        <v>9</v>
      </c>
      <c r="C48" s="28">
        <v>20910315830</v>
      </c>
      <c r="D48" s="26">
        <f t="shared" si="7"/>
        <v>100</v>
      </c>
      <c r="E48" s="28">
        <v>27042047980</v>
      </c>
      <c r="F48" s="26">
        <f t="shared" si="8"/>
        <v>100</v>
      </c>
      <c r="G48" s="28">
        <v>23583755969</v>
      </c>
      <c r="H48" s="26">
        <f t="shared" si="9"/>
        <v>100</v>
      </c>
      <c r="I48" s="19">
        <f t="shared" si="6"/>
        <v>87.211427131710906</v>
      </c>
      <c r="P48"/>
      <c r="Y48"/>
      <c r="AH48"/>
    </row>
    <row r="49" spans="2:34" x14ac:dyDescent="0.25">
      <c r="P49"/>
      <c r="Y49"/>
      <c r="AH49"/>
    </row>
    <row r="50" spans="2:34" x14ac:dyDescent="0.25">
      <c r="P50"/>
      <c r="Y50"/>
      <c r="AH50"/>
    </row>
    <row r="51" spans="2:34" x14ac:dyDescent="0.25">
      <c r="B51" s="4" t="s">
        <v>38</v>
      </c>
      <c r="P51"/>
      <c r="Y51"/>
      <c r="AH51"/>
    </row>
    <row r="52" spans="2:34" x14ac:dyDescent="0.25">
      <c r="B52" s="5" t="s">
        <v>2</v>
      </c>
      <c r="P52"/>
      <c r="Y52"/>
      <c r="AH52"/>
    </row>
    <row r="53" spans="2:34" x14ac:dyDescent="0.25">
      <c r="B53" s="6" t="s">
        <v>37</v>
      </c>
      <c r="C53" s="6" t="s">
        <v>4</v>
      </c>
      <c r="D53" s="6" t="s">
        <v>8</v>
      </c>
      <c r="E53" s="6" t="s">
        <v>5</v>
      </c>
      <c r="F53" s="6" t="s">
        <v>8</v>
      </c>
      <c r="G53" s="6" t="s">
        <v>6</v>
      </c>
      <c r="H53" s="6" t="s">
        <v>8</v>
      </c>
      <c r="I53" s="7" t="s">
        <v>7</v>
      </c>
      <c r="P53"/>
      <c r="Y53"/>
      <c r="AH53"/>
    </row>
    <row r="54" spans="2:34" x14ac:dyDescent="0.25">
      <c r="B54" t="s">
        <v>39</v>
      </c>
      <c r="C54" s="22">
        <v>1172117291</v>
      </c>
      <c r="D54" s="29">
        <f t="shared" ref="D54:D89" si="10">+C54/C$95*100</f>
        <v>7.0721470777237823</v>
      </c>
      <c r="E54" s="22">
        <v>1677743611</v>
      </c>
      <c r="F54" s="29">
        <f t="shared" ref="F54:F89" si="11">+E54/E$95*100</f>
        <v>8.516436782689734</v>
      </c>
      <c r="G54" s="22">
        <v>1472517877</v>
      </c>
      <c r="H54" s="29">
        <f t="shared" ref="H54:H89" si="12">+G54/G$95*100</f>
        <v>8.4095993605217476</v>
      </c>
      <c r="I54" s="24">
        <f>+G54/E54*100</f>
        <v>87.76775350807759</v>
      </c>
      <c r="P54"/>
      <c r="Y54"/>
      <c r="AH54"/>
    </row>
    <row r="55" spans="2:34" x14ac:dyDescent="0.25">
      <c r="B55" t="s">
        <v>40</v>
      </c>
      <c r="C55" s="22">
        <v>931273405</v>
      </c>
      <c r="D55" s="29">
        <f t="shared" si="10"/>
        <v>5.6189790393021566</v>
      </c>
      <c r="E55" s="22">
        <v>1388134493</v>
      </c>
      <c r="F55" s="29">
        <f t="shared" si="11"/>
        <v>7.0463446130837717</v>
      </c>
      <c r="G55" s="22">
        <v>1297111121</v>
      </c>
      <c r="H55" s="29">
        <f t="shared" si="12"/>
        <v>7.4078454489875423</v>
      </c>
      <c r="I55" s="24">
        <f t="shared" ref="I55:I89" si="13">+G55/E55*100</f>
        <v>93.442755550056063</v>
      </c>
      <c r="P55"/>
      <c r="Y55"/>
      <c r="AH55"/>
    </row>
    <row r="56" spans="2:34" x14ac:dyDescent="0.25">
      <c r="B56" t="s">
        <v>41</v>
      </c>
      <c r="C56" s="22">
        <v>109397786</v>
      </c>
      <c r="D56" s="29">
        <f t="shared" si="10"/>
        <v>0.66006809942141853</v>
      </c>
      <c r="E56" s="22">
        <v>110497669</v>
      </c>
      <c r="F56" s="29">
        <f t="shared" si="11"/>
        <v>0.56090001267367373</v>
      </c>
      <c r="G56" s="22">
        <v>106999860</v>
      </c>
      <c r="H56" s="29">
        <f t="shared" si="12"/>
        <v>0.61107981660987098</v>
      </c>
      <c r="I56" s="24">
        <f t="shared" si="13"/>
        <v>96.834495214555162</v>
      </c>
      <c r="P56"/>
      <c r="Y56"/>
      <c r="AH56"/>
    </row>
    <row r="57" spans="2:34" x14ac:dyDescent="0.25">
      <c r="B57" t="s">
        <v>42</v>
      </c>
      <c r="C57" s="22">
        <v>88560214</v>
      </c>
      <c r="D57" s="29">
        <f t="shared" si="10"/>
        <v>0.53434145494803797</v>
      </c>
      <c r="E57" s="22">
        <v>101650317</v>
      </c>
      <c r="F57" s="29">
        <f t="shared" si="11"/>
        <v>0.51598974539076436</v>
      </c>
      <c r="G57" s="22">
        <v>99372871</v>
      </c>
      <c r="H57" s="29">
        <f t="shared" si="12"/>
        <v>0.56752182467039081</v>
      </c>
      <c r="I57" s="24">
        <f t="shared" si="13"/>
        <v>97.759528875842079</v>
      </c>
      <c r="P57"/>
      <c r="Y57"/>
      <c r="AH57"/>
    </row>
    <row r="58" spans="2:34" x14ac:dyDescent="0.25">
      <c r="B58" t="s">
        <v>43</v>
      </c>
      <c r="C58" s="22">
        <v>64932216</v>
      </c>
      <c r="D58" s="29">
        <f t="shared" si="10"/>
        <v>0.39177835286667523</v>
      </c>
      <c r="E58" s="22">
        <v>72906955</v>
      </c>
      <c r="F58" s="29">
        <f t="shared" si="11"/>
        <v>0.37008483847291801</v>
      </c>
      <c r="G58" s="22">
        <v>69816273</v>
      </c>
      <c r="H58" s="29">
        <f t="shared" si="12"/>
        <v>0.39872309460241057</v>
      </c>
      <c r="I58" s="24">
        <f t="shared" si="13"/>
        <v>95.760785785114749</v>
      </c>
      <c r="P58"/>
      <c r="Y58"/>
      <c r="AH58"/>
    </row>
    <row r="59" spans="2:34" x14ac:dyDescent="0.25">
      <c r="B59" t="s">
        <v>44</v>
      </c>
      <c r="C59" s="22">
        <v>12519184</v>
      </c>
      <c r="D59" s="29">
        <f t="shared" si="10"/>
        <v>7.5536391469449224E-2</v>
      </c>
      <c r="E59" s="22">
        <v>11483085</v>
      </c>
      <c r="F59" s="29">
        <f t="shared" si="11"/>
        <v>5.8289578235653755E-2</v>
      </c>
      <c r="G59" s="22">
        <v>11216833</v>
      </c>
      <c r="H59" s="29">
        <f t="shared" si="12"/>
        <v>6.405971234526428E-2</v>
      </c>
      <c r="I59" s="24">
        <f t="shared" si="13"/>
        <v>97.681354792723383</v>
      </c>
      <c r="P59"/>
      <c r="Y59"/>
      <c r="AH59"/>
    </row>
    <row r="60" spans="2:34" x14ac:dyDescent="0.25">
      <c r="B60" t="s">
        <v>45</v>
      </c>
      <c r="C60" s="22">
        <v>90227</v>
      </c>
      <c r="D60" s="29">
        <f t="shared" si="10"/>
        <v>5.4439826055068723E-4</v>
      </c>
      <c r="E60" s="22">
        <v>33699</v>
      </c>
      <c r="F60" s="29">
        <f t="shared" si="11"/>
        <v>1.7106034632359646E-4</v>
      </c>
      <c r="G60" s="22">
        <v>33616</v>
      </c>
      <c r="H60" s="29">
        <f t="shared" si="12"/>
        <v>1.9198211208087024E-4</v>
      </c>
      <c r="I60" s="24">
        <f t="shared" si="13"/>
        <v>99.753701890263798</v>
      </c>
      <c r="P60"/>
      <c r="Y60"/>
      <c r="AH60"/>
    </row>
    <row r="61" spans="2:34" x14ac:dyDescent="0.25">
      <c r="B61" t="s">
        <v>46</v>
      </c>
      <c r="C61" s="22">
        <v>1163453</v>
      </c>
      <c r="D61" s="29">
        <f t="shared" si="10"/>
        <v>7.019869766616187E-3</v>
      </c>
      <c r="E61" s="22">
        <v>2349322</v>
      </c>
      <c r="F61" s="29">
        <f t="shared" si="11"/>
        <v>1.1925452830815286E-2</v>
      </c>
      <c r="G61" s="22">
        <v>1852900</v>
      </c>
      <c r="H61" s="29">
        <f t="shared" si="12"/>
        <v>1.0581974520307128E-2</v>
      </c>
      <c r="I61" s="24">
        <f t="shared" si="13"/>
        <v>78.86956321866478</v>
      </c>
      <c r="P61"/>
      <c r="Y61"/>
      <c r="AH61"/>
    </row>
    <row r="62" spans="2:34" x14ac:dyDescent="0.25">
      <c r="B62" t="s">
        <v>47</v>
      </c>
      <c r="C62" s="22">
        <v>4528359</v>
      </c>
      <c r="D62" s="29">
        <f t="shared" si="10"/>
        <v>2.7322539403383132E-2</v>
      </c>
      <c r="E62" s="22">
        <v>5000545</v>
      </c>
      <c r="F62" s="29">
        <f t="shared" si="11"/>
        <v>2.5383392964382585E-2</v>
      </c>
      <c r="G62" s="22">
        <v>4846818</v>
      </c>
      <c r="H62" s="29">
        <f t="shared" si="12"/>
        <v>2.7680341400273065E-2</v>
      </c>
      <c r="I62" s="24">
        <f t="shared" si="13"/>
        <v>96.925795088335377</v>
      </c>
      <c r="P62"/>
      <c r="Y62"/>
      <c r="AH62"/>
    </row>
    <row r="63" spans="2:34" x14ac:dyDescent="0.25">
      <c r="B63" t="s">
        <v>48</v>
      </c>
      <c r="C63" s="22">
        <v>6845157</v>
      </c>
      <c r="D63" s="29">
        <f t="shared" si="10"/>
        <v>4.1301290788747939E-2</v>
      </c>
      <c r="E63" s="22">
        <v>10081358</v>
      </c>
      <c r="F63" s="29">
        <f t="shared" si="11"/>
        <v>5.1174236353961837E-2</v>
      </c>
      <c r="G63" s="22">
        <v>8125949</v>
      </c>
      <c r="H63" s="29">
        <f t="shared" si="12"/>
        <v>4.6407569362251169E-2</v>
      </c>
      <c r="I63" s="24">
        <f t="shared" si="13"/>
        <v>80.60371430118839</v>
      </c>
      <c r="P63"/>
      <c r="Y63"/>
      <c r="AH63"/>
    </row>
    <row r="64" spans="2:34" x14ac:dyDescent="0.25">
      <c r="B64" t="s">
        <v>49</v>
      </c>
      <c r="C64" s="22">
        <v>217630352</v>
      </c>
      <c r="D64" s="29">
        <f t="shared" si="10"/>
        <v>1.3131056676142816</v>
      </c>
      <c r="E64" s="22">
        <v>271154080</v>
      </c>
      <c r="F64" s="29">
        <f t="shared" si="11"/>
        <v>1.3764120843899279</v>
      </c>
      <c r="G64" s="22">
        <v>238137191</v>
      </c>
      <c r="H64" s="29">
        <f t="shared" si="12"/>
        <v>1.3600095458467873</v>
      </c>
      <c r="I64" s="24">
        <f t="shared" si="13"/>
        <v>87.823569167758791</v>
      </c>
      <c r="P64"/>
      <c r="Y64"/>
      <c r="AH64"/>
    </row>
    <row r="65" spans="2:34" x14ac:dyDescent="0.25">
      <c r="B65" t="s">
        <v>50</v>
      </c>
      <c r="C65" s="22">
        <v>71641042</v>
      </c>
      <c r="D65" s="29">
        <f t="shared" si="10"/>
        <v>0.43225706993293284</v>
      </c>
      <c r="E65" s="22">
        <v>75297163</v>
      </c>
      <c r="F65" s="29">
        <f t="shared" si="11"/>
        <v>0.38221783376255364</v>
      </c>
      <c r="G65" s="22">
        <v>55850081</v>
      </c>
      <c r="H65" s="29">
        <f t="shared" si="12"/>
        <v>0.31896170009125657</v>
      </c>
      <c r="I65" s="24">
        <f t="shared" si="13"/>
        <v>74.172888824509897</v>
      </c>
      <c r="P65"/>
      <c r="Y65"/>
      <c r="AH65"/>
    </row>
    <row r="66" spans="2:34" x14ac:dyDescent="0.25">
      <c r="B66" t="s">
        <v>51</v>
      </c>
      <c r="C66" s="22">
        <v>19926390</v>
      </c>
      <c r="D66" s="29">
        <f t="shared" si="10"/>
        <v>0.12022888996702327</v>
      </c>
      <c r="E66" s="22">
        <v>44326913</v>
      </c>
      <c r="F66" s="29">
        <f t="shared" si="11"/>
        <v>0.2250089643382869</v>
      </c>
      <c r="G66" s="22">
        <v>39701017</v>
      </c>
      <c r="H66" s="29">
        <f t="shared" si="12"/>
        <v>0.22673384981611536</v>
      </c>
      <c r="I66" s="24">
        <f t="shared" si="13"/>
        <v>89.564136803300514</v>
      </c>
      <c r="P66"/>
      <c r="Y66"/>
      <c r="AH66"/>
    </row>
    <row r="67" spans="2:34" x14ac:dyDescent="0.25">
      <c r="B67" t="s">
        <v>52</v>
      </c>
      <c r="C67" s="22">
        <v>1023608155</v>
      </c>
      <c r="D67" s="29">
        <f t="shared" si="10"/>
        <v>6.1760947284903436</v>
      </c>
      <c r="E67" s="22">
        <v>892560554</v>
      </c>
      <c r="F67" s="29">
        <f t="shared" si="11"/>
        <v>4.5307492056743861</v>
      </c>
      <c r="G67" s="22">
        <v>873575298</v>
      </c>
      <c r="H67" s="29">
        <f t="shared" si="12"/>
        <v>4.9890180500867327</v>
      </c>
      <c r="I67" s="24">
        <f t="shared" si="13"/>
        <v>97.872944763812626</v>
      </c>
      <c r="P67"/>
      <c r="Y67"/>
      <c r="AH67"/>
    </row>
    <row r="68" spans="2:34" x14ac:dyDescent="0.25">
      <c r="B68" t="s">
        <v>53</v>
      </c>
      <c r="C68" s="22">
        <v>14401488</v>
      </c>
      <c r="D68" s="29">
        <f t="shared" si="10"/>
        <v>8.6893557544211783E-2</v>
      </c>
      <c r="E68" s="22">
        <v>19968214</v>
      </c>
      <c r="F68" s="29">
        <f t="shared" si="11"/>
        <v>0.10136115618575292</v>
      </c>
      <c r="G68" s="22">
        <v>18312433</v>
      </c>
      <c r="H68" s="29">
        <f t="shared" si="12"/>
        <v>0.10458292374700817</v>
      </c>
      <c r="I68" s="24">
        <f t="shared" si="13"/>
        <v>91.707916391521053</v>
      </c>
      <c r="P68"/>
      <c r="Y68"/>
      <c r="AH68"/>
    </row>
    <row r="69" spans="2:34" x14ac:dyDescent="0.25">
      <c r="B69" t="s">
        <v>54</v>
      </c>
      <c r="C69" s="22">
        <v>127349001</v>
      </c>
      <c r="D69" s="29">
        <f t="shared" si="10"/>
        <v>0.76837947207895352</v>
      </c>
      <c r="E69" s="22">
        <v>155061166</v>
      </c>
      <c r="F69" s="29">
        <f t="shared" si="11"/>
        <v>0.78710990703880468</v>
      </c>
      <c r="G69" s="22">
        <v>155013156</v>
      </c>
      <c r="H69" s="29">
        <f t="shared" si="12"/>
        <v>0.88528537271541585</v>
      </c>
      <c r="I69" s="24">
        <f t="shared" si="13"/>
        <v>99.969038024646352</v>
      </c>
      <c r="P69"/>
      <c r="Y69"/>
      <c r="AH69"/>
    </row>
    <row r="70" spans="2:34" x14ac:dyDescent="0.25">
      <c r="B70" t="s">
        <v>55</v>
      </c>
      <c r="C70" s="22">
        <v>551940963</v>
      </c>
      <c r="D70" s="29">
        <f t="shared" si="10"/>
        <v>3.3302193377134479</v>
      </c>
      <c r="E70" s="22">
        <v>841184585</v>
      </c>
      <c r="F70" s="29">
        <f t="shared" si="11"/>
        <v>4.269958349867081</v>
      </c>
      <c r="G70" s="22">
        <v>627094390</v>
      </c>
      <c r="H70" s="29">
        <f t="shared" si="12"/>
        <v>3.5813572544700425</v>
      </c>
      <c r="I70" s="24">
        <f t="shared" si="13"/>
        <v>74.548963590434795</v>
      </c>
      <c r="P70"/>
      <c r="Y70"/>
      <c r="AH70"/>
    </row>
    <row r="71" spans="2:34" x14ac:dyDescent="0.25">
      <c r="B71" t="s">
        <v>56</v>
      </c>
      <c r="C71" s="22">
        <v>50411201</v>
      </c>
      <c r="D71" s="29">
        <f t="shared" si="10"/>
        <v>0.30416361107729467</v>
      </c>
      <c r="E71" s="22">
        <v>50860382</v>
      </c>
      <c r="F71" s="29">
        <f t="shared" si="11"/>
        <v>0.25817367159471827</v>
      </c>
      <c r="G71" s="22">
        <v>49322424</v>
      </c>
      <c r="H71" s="29">
        <f t="shared" si="12"/>
        <v>0.28168203035662198</v>
      </c>
      <c r="I71" s="24">
        <f t="shared" si="13"/>
        <v>96.976117875009265</v>
      </c>
      <c r="P71"/>
      <c r="Y71"/>
      <c r="AH71"/>
    </row>
    <row r="72" spans="2:34" x14ac:dyDescent="0.25">
      <c r="B72" t="s">
        <v>57</v>
      </c>
      <c r="C72" s="22">
        <v>182316338</v>
      </c>
      <c r="D72" s="29">
        <f t="shared" si="10"/>
        <v>1.10003321929324</v>
      </c>
      <c r="E72" s="22">
        <v>201343828</v>
      </c>
      <c r="F72" s="29">
        <f t="shared" si="11"/>
        <v>1.0220464983470916</v>
      </c>
      <c r="G72" s="22">
        <v>167638954</v>
      </c>
      <c r="H72" s="29">
        <f t="shared" si="12"/>
        <v>0.95739173179283221</v>
      </c>
      <c r="I72" s="24">
        <f t="shared" si="13"/>
        <v>83.26004112726018</v>
      </c>
      <c r="P72"/>
      <c r="Y72"/>
      <c r="AH72"/>
    </row>
    <row r="73" spans="2:34" x14ac:dyDescent="0.25">
      <c r="B73" t="s">
        <v>58</v>
      </c>
      <c r="C73" s="22">
        <v>11259810</v>
      </c>
      <c r="D73" s="29">
        <f t="shared" si="10"/>
        <v>6.7937767831483198E-2</v>
      </c>
      <c r="E73" s="22">
        <v>59543028</v>
      </c>
      <c r="F73" s="29">
        <f t="shared" si="11"/>
        <v>0.30224787058475333</v>
      </c>
      <c r="G73" s="22">
        <v>53435930</v>
      </c>
      <c r="H73" s="29">
        <f t="shared" si="12"/>
        <v>0.30517440214200187</v>
      </c>
      <c r="I73" s="24">
        <f t="shared" si="13"/>
        <v>89.743386916768827</v>
      </c>
      <c r="P73"/>
      <c r="Y73"/>
      <c r="AH73"/>
    </row>
    <row r="74" spans="2:34" x14ac:dyDescent="0.25">
      <c r="B74" t="s">
        <v>59</v>
      </c>
      <c r="C74" s="22">
        <v>19900925</v>
      </c>
      <c r="D74" s="29">
        <f t="shared" si="10"/>
        <v>0.1200752430353407</v>
      </c>
      <c r="E74" s="22">
        <v>37156685</v>
      </c>
      <c r="F74" s="29">
        <f t="shared" si="11"/>
        <v>0.18861198861499695</v>
      </c>
      <c r="G74" s="22">
        <v>30579514</v>
      </c>
      <c r="H74" s="29">
        <f t="shared" si="12"/>
        <v>0.17464063791428308</v>
      </c>
      <c r="I74" s="24">
        <f t="shared" si="13"/>
        <v>82.298821867451309</v>
      </c>
      <c r="P74"/>
      <c r="Y74"/>
      <c r="AH74"/>
    </row>
    <row r="75" spans="2:34" x14ac:dyDescent="0.25">
      <c r="B75" t="s">
        <v>60</v>
      </c>
      <c r="C75" s="22">
        <v>14641934</v>
      </c>
      <c r="D75" s="29">
        <f t="shared" si="10"/>
        <v>8.8344324877231512E-2</v>
      </c>
      <c r="E75" s="22">
        <v>16769262</v>
      </c>
      <c r="F75" s="29">
        <f t="shared" si="11"/>
        <v>8.5122875020360436E-2</v>
      </c>
      <c r="G75" s="22">
        <v>16466411</v>
      </c>
      <c r="H75" s="29">
        <f t="shared" si="12"/>
        <v>9.4040229717148802E-2</v>
      </c>
      <c r="I75" s="24">
        <f t="shared" si="13"/>
        <v>98.194011161612238</v>
      </c>
      <c r="P75"/>
      <c r="Y75"/>
      <c r="AH75"/>
    </row>
    <row r="76" spans="2:34" x14ac:dyDescent="0.25">
      <c r="B76" t="s">
        <v>61</v>
      </c>
      <c r="C76" s="22">
        <v>486093196</v>
      </c>
      <c r="D76" s="29">
        <f t="shared" si="10"/>
        <v>2.9329168693176579</v>
      </c>
      <c r="E76" s="22">
        <v>930044872</v>
      </c>
      <c r="F76" s="29">
        <f t="shared" si="11"/>
        <v>4.7210243004482315</v>
      </c>
      <c r="G76" s="22">
        <v>606012186</v>
      </c>
      <c r="H76" s="29">
        <f t="shared" si="12"/>
        <v>3.4609560749353041</v>
      </c>
      <c r="I76" s="24">
        <f t="shared" si="13"/>
        <v>65.15945673640573</v>
      </c>
      <c r="P76"/>
      <c r="Y76"/>
      <c r="AH76"/>
    </row>
    <row r="77" spans="2:34" x14ac:dyDescent="0.25">
      <c r="B77" t="s">
        <v>62</v>
      </c>
      <c r="C77" s="22">
        <v>449298372</v>
      </c>
      <c r="D77" s="29">
        <f t="shared" si="10"/>
        <v>2.7109097297378346</v>
      </c>
      <c r="E77" s="22">
        <v>855694225</v>
      </c>
      <c r="F77" s="29">
        <f t="shared" si="11"/>
        <v>4.3436111004956075</v>
      </c>
      <c r="G77" s="22">
        <v>577126526</v>
      </c>
      <c r="H77" s="29">
        <f t="shared" si="12"/>
        <v>3.2959890944602352</v>
      </c>
      <c r="I77" s="24">
        <f t="shared" si="13"/>
        <v>67.445415563018443</v>
      </c>
      <c r="P77"/>
      <c r="Y77"/>
      <c r="AH77"/>
    </row>
    <row r="78" spans="2:34" x14ac:dyDescent="0.25">
      <c r="B78" t="s">
        <v>63</v>
      </c>
      <c r="C78" s="22">
        <v>4596305</v>
      </c>
      <c r="D78" s="29">
        <f t="shared" si="10"/>
        <v>2.7732501878156506E-2</v>
      </c>
      <c r="E78" s="22">
        <v>7246095</v>
      </c>
      <c r="F78" s="29">
        <f t="shared" si="11"/>
        <v>3.6782086121062367E-2</v>
      </c>
      <c r="G78" s="22">
        <v>7115431</v>
      </c>
      <c r="H78" s="29">
        <f t="shared" si="12"/>
        <v>4.063646691294915E-2</v>
      </c>
      <c r="I78" s="24">
        <f t="shared" si="13"/>
        <v>98.19676667225589</v>
      </c>
      <c r="P78"/>
      <c r="Y78"/>
      <c r="AH78"/>
    </row>
    <row r="79" spans="2:34" x14ac:dyDescent="0.25">
      <c r="B79" t="s">
        <v>64</v>
      </c>
      <c r="C79" s="22">
        <v>10204854084</v>
      </c>
      <c r="D79" s="29">
        <f t="shared" si="10"/>
        <v>61.572531642448233</v>
      </c>
      <c r="E79" s="22">
        <v>11147370227</v>
      </c>
      <c r="F79" s="29">
        <f t="shared" si="11"/>
        <v>56.58544798444963</v>
      </c>
      <c r="G79" s="22">
        <v>10485014683</v>
      </c>
      <c r="H79" s="29">
        <f t="shared" si="12"/>
        <v>59.880273204464416</v>
      </c>
      <c r="I79" s="24">
        <f t="shared" si="13"/>
        <v>94.058190133528427</v>
      </c>
      <c r="P79"/>
      <c r="Y79"/>
      <c r="AH79"/>
    </row>
    <row r="80" spans="2:34" x14ac:dyDescent="0.25">
      <c r="B80" t="s">
        <v>65</v>
      </c>
      <c r="C80" s="22">
        <v>288470798</v>
      </c>
      <c r="D80" s="29">
        <f t="shared" si="10"/>
        <v>1.7405322204092861</v>
      </c>
      <c r="E80" s="22">
        <v>389750255</v>
      </c>
      <c r="F80" s="29">
        <f t="shared" si="11"/>
        <v>1.9784211282236872</v>
      </c>
      <c r="G80" s="22">
        <v>189647539</v>
      </c>
      <c r="H80" s="29">
        <f t="shared" si="12"/>
        <v>1.0830835045263925</v>
      </c>
      <c r="I80" s="24">
        <f t="shared" si="13"/>
        <v>48.658733783253069</v>
      </c>
      <c r="P80"/>
      <c r="Y80"/>
      <c r="AH80"/>
    </row>
    <row r="81" spans="2:34" x14ac:dyDescent="0.25">
      <c r="B81" t="s">
        <v>66</v>
      </c>
      <c r="C81" s="22">
        <v>1037835</v>
      </c>
      <c r="D81" s="29">
        <f t="shared" si="10"/>
        <v>6.2619345510614615E-3</v>
      </c>
      <c r="E81" s="22">
        <v>1089358</v>
      </c>
      <c r="F81" s="29">
        <f t="shared" si="11"/>
        <v>5.5297176993495479E-3</v>
      </c>
      <c r="G81" s="22">
        <v>870340</v>
      </c>
      <c r="H81" s="29">
        <f t="shared" si="12"/>
        <v>4.9705411538691277E-3</v>
      </c>
      <c r="I81" s="24">
        <f t="shared" si="13"/>
        <v>79.89476370486102</v>
      </c>
      <c r="P81"/>
      <c r="Y81"/>
      <c r="AH81"/>
    </row>
    <row r="82" spans="2:34" x14ac:dyDescent="0.25">
      <c r="B82" t="s">
        <v>67</v>
      </c>
      <c r="C82" s="22">
        <v>66861893</v>
      </c>
      <c r="D82" s="29">
        <f t="shared" si="10"/>
        <v>0.40342135110694333</v>
      </c>
      <c r="E82" s="22">
        <v>51292854</v>
      </c>
      <c r="F82" s="29">
        <f t="shared" si="11"/>
        <v>0.26036895365339241</v>
      </c>
      <c r="G82" s="22">
        <v>45700735</v>
      </c>
      <c r="H82" s="29">
        <f t="shared" si="12"/>
        <v>0.26099844207960937</v>
      </c>
      <c r="I82" s="24">
        <f t="shared" si="13"/>
        <v>89.097664559667507</v>
      </c>
      <c r="P82"/>
      <c r="Y82"/>
      <c r="AH82"/>
    </row>
    <row r="83" spans="2:34" x14ac:dyDescent="0.25">
      <c r="B83" t="s">
        <v>68</v>
      </c>
      <c r="C83" s="22">
        <v>99077392</v>
      </c>
      <c r="D83" s="29">
        <f t="shared" si="10"/>
        <v>0.5977984402085692</v>
      </c>
      <c r="E83" s="22">
        <v>153332278</v>
      </c>
      <c r="F83" s="29">
        <f t="shared" si="11"/>
        <v>0.77833385492940366</v>
      </c>
      <c r="G83" s="22">
        <v>98093969</v>
      </c>
      <c r="H83" s="29">
        <f t="shared" si="12"/>
        <v>0.56021797212682678</v>
      </c>
      <c r="I83" s="24">
        <f t="shared" si="13"/>
        <v>63.974767921989653</v>
      </c>
      <c r="P83"/>
      <c r="Y83"/>
      <c r="AH83"/>
    </row>
    <row r="84" spans="2:34" x14ac:dyDescent="0.25">
      <c r="B84" t="s">
        <v>69</v>
      </c>
      <c r="C84" s="22">
        <v>70808941</v>
      </c>
      <c r="D84" s="29">
        <f t="shared" si="10"/>
        <v>0.42723646260915515</v>
      </c>
      <c r="E84" s="22">
        <v>42937509</v>
      </c>
      <c r="F84" s="29">
        <f t="shared" si="11"/>
        <v>0.21795617554860799</v>
      </c>
      <c r="G84" s="22">
        <v>41346903</v>
      </c>
      <c r="H84" s="29">
        <f t="shared" si="12"/>
        <v>0.236133560386211</v>
      </c>
      <c r="I84" s="24">
        <f t="shared" si="13"/>
        <v>96.295532654211485</v>
      </c>
      <c r="P84"/>
      <c r="Y84"/>
      <c r="AH84"/>
    </row>
    <row r="85" spans="2:34" x14ac:dyDescent="0.25">
      <c r="B85" t="s">
        <v>70</v>
      </c>
      <c r="C85" s="22">
        <v>31215922</v>
      </c>
      <c r="D85" s="29">
        <f t="shared" si="10"/>
        <v>0.18834598998399515</v>
      </c>
      <c r="E85" s="22">
        <v>17804664</v>
      </c>
      <c r="F85" s="29">
        <f t="shared" si="11"/>
        <v>9.0378705303281112E-2</v>
      </c>
      <c r="G85" s="22">
        <v>13738121</v>
      </c>
      <c r="H85" s="29">
        <f t="shared" si="12"/>
        <v>7.8458873322303585E-2</v>
      </c>
      <c r="I85" s="24">
        <f t="shared" si="13"/>
        <v>77.160237340058757</v>
      </c>
      <c r="P85"/>
      <c r="Y85"/>
      <c r="AH85"/>
    </row>
    <row r="86" spans="2:34" x14ac:dyDescent="0.25">
      <c r="B86" t="s">
        <v>71</v>
      </c>
      <c r="C86" s="22">
        <v>40999288</v>
      </c>
      <c r="D86" s="29">
        <f t="shared" si="10"/>
        <v>0.24737540947850054</v>
      </c>
      <c r="E86" s="22">
        <v>29581387</v>
      </c>
      <c r="F86" s="29">
        <f t="shared" si="11"/>
        <v>0.15015882681837248</v>
      </c>
      <c r="G86" s="22">
        <v>25750937</v>
      </c>
      <c r="H86" s="29">
        <f t="shared" si="12"/>
        <v>0.14706447148147991</v>
      </c>
      <c r="I86" s="24">
        <f t="shared" si="13"/>
        <v>87.051148074970257</v>
      </c>
      <c r="P86"/>
      <c r="Y86"/>
      <c r="AH86"/>
    </row>
    <row r="87" spans="2:34" x14ac:dyDescent="0.25">
      <c r="B87" t="s">
        <v>72</v>
      </c>
      <c r="C87" s="22">
        <v>43209357</v>
      </c>
      <c r="D87" s="29">
        <f t="shared" si="10"/>
        <v>0.26071019528870143</v>
      </c>
      <c r="E87" s="22">
        <v>188688</v>
      </c>
      <c r="F87" s="29">
        <f t="shared" si="11"/>
        <v>9.578039297043464E-4</v>
      </c>
      <c r="G87" s="22">
        <v>65169</v>
      </c>
      <c r="H87" s="29">
        <f t="shared" si="12"/>
        <v>3.7218236144092784E-4</v>
      </c>
      <c r="I87" s="24">
        <f t="shared" si="13"/>
        <v>34.537967438310865</v>
      </c>
      <c r="P87"/>
      <c r="Y87"/>
      <c r="AH87"/>
    </row>
    <row r="88" spans="2:34" x14ac:dyDescent="0.25">
      <c r="B88" t="s">
        <v>73</v>
      </c>
      <c r="C88" s="22">
        <v>751308</v>
      </c>
      <c r="D88" s="29">
        <f t="shared" si="10"/>
        <v>4.5331305300831872E-3</v>
      </c>
      <c r="E88" s="22">
        <v>156153</v>
      </c>
      <c r="F88" s="29">
        <f t="shared" si="11"/>
        <v>7.9265219322438541E-4</v>
      </c>
      <c r="G88" s="22">
        <v>10413</v>
      </c>
      <c r="H88" s="29">
        <f t="shared" si="12"/>
        <v>5.9468994916054904E-5</v>
      </c>
      <c r="I88" s="24">
        <f t="shared" si="13"/>
        <v>6.668459779831319</v>
      </c>
      <c r="P88"/>
      <c r="Y88"/>
      <c r="AH88"/>
    </row>
    <row r="89" spans="2:34" x14ac:dyDescent="0.25">
      <c r="B89" t="s">
        <v>74</v>
      </c>
      <c r="C89" s="22">
        <v>89982449</v>
      </c>
      <c r="D89" s="29">
        <f t="shared" si="10"/>
        <v>0.54292272507886696</v>
      </c>
      <c r="E89" s="22">
        <v>28469865</v>
      </c>
      <c r="F89" s="29">
        <f t="shared" si="11"/>
        <v>0.14451660187797971</v>
      </c>
      <c r="G89" s="22">
        <v>22450801</v>
      </c>
      <c r="H89" s="29">
        <f t="shared" si="12"/>
        <v>0.12821728325462023</v>
      </c>
      <c r="I89" s="24">
        <f t="shared" si="13"/>
        <v>78.858122439287996</v>
      </c>
      <c r="P89"/>
      <c r="Y89"/>
      <c r="AH89"/>
    </row>
    <row r="90" spans="2:34" x14ac:dyDescent="0.25">
      <c r="P90"/>
      <c r="Y90"/>
      <c r="AH90"/>
    </row>
    <row r="91" spans="2:34" x14ac:dyDescent="0.25">
      <c r="P91"/>
      <c r="Y91"/>
      <c r="AH91"/>
    </row>
    <row r="92" spans="2:34" x14ac:dyDescent="0.25">
      <c r="P92"/>
      <c r="Y92"/>
      <c r="AH92"/>
    </row>
    <row r="93" spans="2:34" x14ac:dyDescent="0.25">
      <c r="P93"/>
      <c r="Y93"/>
      <c r="AH93"/>
    </row>
    <row r="94" spans="2:34" x14ac:dyDescent="0.25">
      <c r="P94"/>
      <c r="Y94"/>
      <c r="AH94"/>
    </row>
    <row r="95" spans="2:34" x14ac:dyDescent="0.25">
      <c r="B95" s="25" t="s">
        <v>75</v>
      </c>
      <c r="C95" s="17">
        <v>16573712030</v>
      </c>
      <c r="D95" s="18">
        <f>+C95/C$95*100</f>
        <v>100</v>
      </c>
      <c r="E95" s="17">
        <v>19700065342</v>
      </c>
      <c r="F95" s="18">
        <f>+E95/E$95*100</f>
        <v>100</v>
      </c>
      <c r="G95" s="17">
        <v>17509964671</v>
      </c>
      <c r="H95" s="18">
        <f>+G95/G$95*100</f>
        <v>100</v>
      </c>
      <c r="I95" s="19">
        <f>+G95/E95*100</f>
        <v>88.882774584860059</v>
      </c>
      <c r="P95"/>
      <c r="Y95"/>
      <c r="AH95"/>
    </row>
    <row r="96" spans="2:34" x14ac:dyDescent="0.25">
      <c r="P96"/>
      <c r="Y96"/>
      <c r="AH96"/>
    </row>
    <row r="97" spans="2:34" x14ac:dyDescent="0.25">
      <c r="P97"/>
      <c r="Y97"/>
      <c r="AH97"/>
    </row>
    <row r="98" spans="2:34" x14ac:dyDescent="0.25">
      <c r="B98" s="4" t="s">
        <v>76</v>
      </c>
      <c r="P98"/>
      <c r="Y98"/>
      <c r="AH98"/>
    </row>
    <row r="99" spans="2:34" x14ac:dyDescent="0.25">
      <c r="B99" s="5" t="s">
        <v>2</v>
      </c>
      <c r="P99"/>
      <c r="Y99"/>
      <c r="AH99"/>
    </row>
    <row r="100" spans="2:34" x14ac:dyDescent="0.25">
      <c r="B100" s="6" t="s">
        <v>77</v>
      </c>
      <c r="C100" s="6" t="s">
        <v>4</v>
      </c>
      <c r="D100" s="6" t="s">
        <v>8</v>
      </c>
      <c r="E100" s="6" t="s">
        <v>5</v>
      </c>
      <c r="F100" s="6" t="s">
        <v>8</v>
      </c>
      <c r="G100" s="6" t="s">
        <v>6</v>
      </c>
      <c r="H100" s="6" t="s">
        <v>8</v>
      </c>
      <c r="I100" s="7" t="s">
        <v>7</v>
      </c>
      <c r="P100"/>
      <c r="Y100"/>
      <c r="AH100"/>
    </row>
    <row r="101" spans="2:34" x14ac:dyDescent="0.25">
      <c r="B101" t="s">
        <v>78</v>
      </c>
      <c r="C101" s="22">
        <v>100602974</v>
      </c>
      <c r="D101" s="29">
        <f>+C101/C$106*100</f>
        <v>0.4811164729308634</v>
      </c>
      <c r="E101" s="22">
        <v>1407715981</v>
      </c>
      <c r="F101" s="29">
        <f>+E101/E$106*100</f>
        <v>5.20565595490819</v>
      </c>
      <c r="G101" s="22">
        <v>991888834</v>
      </c>
      <c r="H101" s="29">
        <f>+G101/G$106*100</f>
        <v>4.2058136765992762</v>
      </c>
      <c r="I101" s="24">
        <f t="shared" ref="I101:I106" si="14">+G101/E101*100</f>
        <v>70.460863369284993</v>
      </c>
      <c r="P101"/>
      <c r="Y101"/>
      <c r="AH101"/>
    </row>
    <row r="102" spans="2:34" x14ac:dyDescent="0.25">
      <c r="B102" t="s">
        <v>79</v>
      </c>
      <c r="C102" s="22">
        <v>2818726510</v>
      </c>
      <c r="D102" s="29">
        <f t="shared" ref="D102:D106" si="15">+C102/C$106*100</f>
        <v>13.480076211742231</v>
      </c>
      <c r="E102" s="22">
        <v>5272284797</v>
      </c>
      <c r="F102" s="29">
        <f t="shared" ref="F102:F106" si="16">+E102/E$106*100</f>
        <v>19.496618010955842</v>
      </c>
      <c r="G102" s="22">
        <v>3668499005</v>
      </c>
      <c r="H102" s="29">
        <f t="shared" ref="H102:H106" si="17">+G102/G$106*100</f>
        <v>15.555194048912776</v>
      </c>
      <c r="I102" s="30">
        <f t="shared" si="14"/>
        <v>69.580820199383481</v>
      </c>
      <c r="P102"/>
      <c r="Y102"/>
      <c r="AH102"/>
    </row>
    <row r="103" spans="2:34" x14ac:dyDescent="0.25">
      <c r="B103" t="s">
        <v>80</v>
      </c>
      <c r="C103" s="22">
        <v>609396723</v>
      </c>
      <c r="D103" s="29">
        <f t="shared" si="15"/>
        <v>2.9143353355079382</v>
      </c>
      <c r="E103" s="22">
        <v>797159118</v>
      </c>
      <c r="F103" s="29">
        <f t="shared" si="16"/>
        <v>2.9478503942806777</v>
      </c>
      <c r="G103" s="22">
        <v>619494928</v>
      </c>
      <c r="H103" s="29">
        <f t="shared" si="17"/>
        <v>2.6267865424587322</v>
      </c>
      <c r="I103" s="30">
        <f t="shared" si="14"/>
        <v>77.712832232824056</v>
      </c>
      <c r="P103"/>
      <c r="Y103"/>
      <c r="AH103"/>
    </row>
    <row r="104" spans="2:34" x14ac:dyDescent="0.25">
      <c r="B104" t="s">
        <v>81</v>
      </c>
      <c r="C104" s="22">
        <v>17321612403</v>
      </c>
      <c r="D104" s="29">
        <f t="shared" si="15"/>
        <v>82.837641209362829</v>
      </c>
      <c r="E104" s="22">
        <v>19238813753</v>
      </c>
      <c r="F104" s="29">
        <f t="shared" si="16"/>
        <v>71.144070771669419</v>
      </c>
      <c r="G104" s="22">
        <v>18120629286</v>
      </c>
      <c r="H104" s="29">
        <f t="shared" si="17"/>
        <v>76.835213652222805</v>
      </c>
      <c r="I104" s="30">
        <f t="shared" si="14"/>
        <v>94.187872072800559</v>
      </c>
      <c r="P104"/>
      <c r="Y104"/>
      <c r="AH104"/>
    </row>
    <row r="105" spans="2:34" x14ac:dyDescent="0.25">
      <c r="B105" t="s">
        <v>82</v>
      </c>
      <c r="C105" s="22">
        <v>59977220</v>
      </c>
      <c r="D105" s="29">
        <f t="shared" si="15"/>
        <v>0.28683077045613425</v>
      </c>
      <c r="E105" s="22">
        <v>326074331</v>
      </c>
      <c r="F105" s="29">
        <f t="shared" si="16"/>
        <v>1.2058048681858746</v>
      </c>
      <c r="G105" s="22">
        <v>183243916</v>
      </c>
      <c r="H105" s="29">
        <f t="shared" si="17"/>
        <v>0.77699207980640383</v>
      </c>
      <c r="I105" s="30">
        <f t="shared" si="14"/>
        <v>56.196976756198566</v>
      </c>
      <c r="P105"/>
      <c r="Y105"/>
      <c r="AH105"/>
    </row>
    <row r="106" spans="2:34" x14ac:dyDescent="0.25">
      <c r="B106" s="25" t="s">
        <v>9</v>
      </c>
      <c r="C106" s="17">
        <v>20910315830</v>
      </c>
      <c r="D106" s="18">
        <f t="shared" si="15"/>
        <v>100</v>
      </c>
      <c r="E106" s="17">
        <v>27042047980</v>
      </c>
      <c r="F106" s="18">
        <f t="shared" si="16"/>
        <v>100</v>
      </c>
      <c r="G106" s="17">
        <v>23583755969</v>
      </c>
      <c r="H106" s="18">
        <f t="shared" si="17"/>
        <v>100</v>
      </c>
      <c r="I106" s="31">
        <f t="shared" si="14"/>
        <v>87.211427131710906</v>
      </c>
      <c r="P106"/>
      <c r="Y106"/>
      <c r="AH106"/>
    </row>
    <row r="107" spans="2:34" x14ac:dyDescent="0.25">
      <c r="P107"/>
      <c r="Y107"/>
      <c r="AH107"/>
    </row>
    <row r="108" spans="2:34" x14ac:dyDescent="0.25">
      <c r="P108"/>
      <c r="Y108"/>
      <c r="AH108"/>
    </row>
    <row r="109" spans="2:34" x14ac:dyDescent="0.25">
      <c r="B109" s="4" t="s">
        <v>83</v>
      </c>
      <c r="P109"/>
      <c r="Y109"/>
      <c r="AH109"/>
    </row>
    <row r="110" spans="2:34" x14ac:dyDescent="0.25">
      <c r="B110" s="5" t="s">
        <v>2</v>
      </c>
      <c r="P110"/>
      <c r="Y110"/>
      <c r="AH110"/>
    </row>
    <row r="111" spans="2:34" x14ac:dyDescent="0.25">
      <c r="B111" s="6" t="s">
        <v>84</v>
      </c>
      <c r="C111" s="6" t="s">
        <v>4</v>
      </c>
      <c r="D111" s="6" t="s">
        <v>8</v>
      </c>
      <c r="E111" s="6" t="s">
        <v>5</v>
      </c>
      <c r="F111" s="6" t="s">
        <v>8</v>
      </c>
      <c r="G111" s="6" t="s">
        <v>6</v>
      </c>
      <c r="H111" s="6" t="s">
        <v>8</v>
      </c>
      <c r="I111" s="7" t="s">
        <v>7</v>
      </c>
      <c r="P111"/>
      <c r="Y111"/>
      <c r="AH111"/>
    </row>
    <row r="112" spans="2:34" x14ac:dyDescent="0.25">
      <c r="B112" t="s">
        <v>85</v>
      </c>
      <c r="C112" s="22">
        <v>14509608888</v>
      </c>
      <c r="D112" s="29">
        <f>+C112/C$114*100</f>
        <v>69.38971656842736</v>
      </c>
      <c r="E112" s="22">
        <v>16052444627</v>
      </c>
      <c r="F112" s="29">
        <f>+E112/E$114*100</f>
        <v>59.361053714837766</v>
      </c>
      <c r="G112" s="22">
        <v>15517685986</v>
      </c>
      <c r="H112" s="29">
        <f>+G112/G$114*100</f>
        <v>65.798196039670017</v>
      </c>
      <c r="I112" s="24">
        <f t="shared" ref="I112:I114" si="18">+G112/E112*100</f>
        <v>96.668677865422794</v>
      </c>
      <c r="P112"/>
      <c r="Y112"/>
      <c r="AH112"/>
    </row>
    <row r="113" spans="2:34" x14ac:dyDescent="0.25">
      <c r="B113" t="s">
        <v>86</v>
      </c>
      <c r="C113" s="22">
        <v>6400706942</v>
      </c>
      <c r="D113" s="29">
        <f t="shared" ref="D113:D114" si="19">+C113/C$114*100</f>
        <v>30.61028343157264</v>
      </c>
      <c r="E113" s="22">
        <v>10989603353</v>
      </c>
      <c r="F113" s="29">
        <f t="shared" ref="F113:F114" si="20">+E113/E$114*100</f>
        <v>40.638946285162234</v>
      </c>
      <c r="G113" s="22">
        <v>8066069982</v>
      </c>
      <c r="H113" s="29">
        <f t="shared" ref="H113:H114" si="21">+G113/G$114*100</f>
        <v>34.201803956089769</v>
      </c>
      <c r="I113" s="30">
        <f t="shared" si="18"/>
        <v>73.397280346775034</v>
      </c>
      <c r="P113"/>
      <c r="Y113"/>
      <c r="AH113"/>
    </row>
    <row r="114" spans="2:34" x14ac:dyDescent="0.25">
      <c r="B114" s="25" t="s">
        <v>9</v>
      </c>
      <c r="C114" s="17">
        <v>20910315830</v>
      </c>
      <c r="D114" s="18">
        <f t="shared" si="19"/>
        <v>100</v>
      </c>
      <c r="E114" s="17">
        <v>27042047980</v>
      </c>
      <c r="F114" s="18">
        <f t="shared" si="20"/>
        <v>100</v>
      </c>
      <c r="G114" s="17">
        <v>23583755969</v>
      </c>
      <c r="H114" s="18">
        <f t="shared" si="21"/>
        <v>100</v>
      </c>
      <c r="I114" s="31">
        <f t="shared" si="18"/>
        <v>87.211427131710906</v>
      </c>
      <c r="P114"/>
      <c r="Y114"/>
      <c r="AH114"/>
    </row>
    <row r="115" spans="2:34" x14ac:dyDescent="0.25">
      <c r="P115"/>
      <c r="Y115"/>
      <c r="AH115"/>
    </row>
    <row r="116" spans="2:34" x14ac:dyDescent="0.25">
      <c r="C116" s="22"/>
      <c r="E116" s="22"/>
      <c r="G116" s="22"/>
      <c r="P116"/>
      <c r="Y116"/>
      <c r="AH116"/>
    </row>
    <row r="117" spans="2:34" x14ac:dyDescent="0.25">
      <c r="B117" s="4" t="s">
        <v>87</v>
      </c>
      <c r="P117"/>
      <c r="Y117"/>
      <c r="AH117"/>
    </row>
    <row r="118" spans="2:34" x14ac:dyDescent="0.25">
      <c r="B118" s="5" t="s">
        <v>2</v>
      </c>
      <c r="P118"/>
      <c r="Y118"/>
      <c r="AH118"/>
    </row>
    <row r="119" spans="2:34" x14ac:dyDescent="0.25">
      <c r="B119" s="6" t="s">
        <v>88</v>
      </c>
      <c r="C119" s="6" t="s">
        <v>4</v>
      </c>
      <c r="D119" s="6" t="s">
        <v>8</v>
      </c>
      <c r="E119" s="6" t="s">
        <v>5</v>
      </c>
      <c r="F119" s="6" t="s">
        <v>8</v>
      </c>
      <c r="G119" s="6" t="s">
        <v>6</v>
      </c>
      <c r="H119" s="6" t="s">
        <v>8</v>
      </c>
      <c r="I119" s="7" t="s">
        <v>7</v>
      </c>
      <c r="P119"/>
      <c r="Y119"/>
      <c r="AH119"/>
    </row>
    <row r="120" spans="2:34" x14ac:dyDescent="0.25">
      <c r="B120" t="s">
        <v>89</v>
      </c>
      <c r="C120" s="22">
        <v>7143007424</v>
      </c>
      <c r="D120" s="29">
        <f>+C120/C$123*100</f>
        <v>34.160208607590953</v>
      </c>
      <c r="E120" s="22">
        <v>10345776058</v>
      </c>
      <c r="F120" s="29">
        <f>+E120/E$123*100</f>
        <v>38.258108944390386</v>
      </c>
      <c r="G120" s="22">
        <v>8693338369</v>
      </c>
      <c r="H120" s="29">
        <f>+G120/G$123*100</f>
        <v>36.861551971588639</v>
      </c>
      <c r="I120" s="24">
        <f t="shared" ref="I120:I123" si="22">+G120/E120*100</f>
        <v>84.027900084670478</v>
      </c>
      <c r="P120"/>
      <c r="Y120"/>
      <c r="AH120"/>
    </row>
    <row r="121" spans="2:34" x14ac:dyDescent="0.25">
      <c r="B121" t="s">
        <v>90</v>
      </c>
      <c r="C121" s="22">
        <v>7966534047</v>
      </c>
      <c r="D121" s="29">
        <f>+C121/C$123*100</f>
        <v>38.098583519685249</v>
      </c>
      <c r="E121" s="22">
        <v>9432768465</v>
      </c>
      <c r="F121" s="29">
        <f>+E121/E$123*100</f>
        <v>34.8818572486039</v>
      </c>
      <c r="G121" s="22">
        <v>8488956798</v>
      </c>
      <c r="H121" s="29">
        <f>+G121/G$123*100</f>
        <v>35.994931856085408</v>
      </c>
      <c r="I121" s="24">
        <f t="shared" si="22"/>
        <v>89.994330185226261</v>
      </c>
      <c r="P121"/>
      <c r="Y121"/>
      <c r="AH121"/>
    </row>
    <row r="122" spans="2:34" x14ac:dyDescent="0.25">
      <c r="B122" t="s">
        <v>91</v>
      </c>
      <c r="C122" s="22">
        <v>5800774113</v>
      </c>
      <c r="D122" s="29">
        <f>+C122/C$123*100</f>
        <v>27.741207872723798</v>
      </c>
      <c r="E122" s="22">
        <v>7263503146</v>
      </c>
      <c r="F122" s="29">
        <f>+E122/E$123*100</f>
        <v>26.860033807005713</v>
      </c>
      <c r="G122" s="22">
        <v>6401460546</v>
      </c>
      <c r="H122" s="29">
        <f>+G122/G$123*100</f>
        <v>27.143516172325949</v>
      </c>
      <c r="I122" s="24">
        <f t="shared" si="22"/>
        <v>88.131861683370701</v>
      </c>
      <c r="P122"/>
      <c r="Y122"/>
      <c r="AH122"/>
    </row>
    <row r="123" spans="2:34" x14ac:dyDescent="0.25">
      <c r="B123" s="25" t="s">
        <v>9</v>
      </c>
      <c r="C123" s="17">
        <v>20910315584</v>
      </c>
      <c r="D123" s="18">
        <f>+C123/C$123*100</f>
        <v>100</v>
      </c>
      <c r="E123" s="17">
        <v>27042047669</v>
      </c>
      <c r="F123" s="18">
        <f>+E123/E$123*100</f>
        <v>100</v>
      </c>
      <c r="G123" s="17">
        <v>23583755713</v>
      </c>
      <c r="H123" s="18">
        <f>+G123/G$123*100</f>
        <v>100</v>
      </c>
      <c r="I123" s="19">
        <f t="shared" si="22"/>
        <v>87.211427188021489</v>
      </c>
      <c r="P123"/>
      <c r="Y123"/>
      <c r="AH123"/>
    </row>
    <row r="124" spans="2:34" x14ac:dyDescent="0.25">
      <c r="P124"/>
      <c r="Y124"/>
      <c r="AH124"/>
    </row>
    <row r="125" spans="2:34" x14ac:dyDescent="0.25">
      <c r="C125" s="22"/>
      <c r="E125" s="22"/>
      <c r="G125" s="22"/>
      <c r="P125"/>
      <c r="Y125"/>
      <c r="AH125"/>
    </row>
    <row r="126" spans="2:34" x14ac:dyDescent="0.25">
      <c r="B126" s="4" t="s">
        <v>92</v>
      </c>
      <c r="P126"/>
      <c r="Y126"/>
      <c r="AH126"/>
    </row>
    <row r="127" spans="2:34" x14ac:dyDescent="0.25">
      <c r="B127" s="5" t="s">
        <v>2</v>
      </c>
      <c r="P127"/>
      <c r="Y127"/>
      <c r="AH127"/>
    </row>
    <row r="128" spans="2:34" x14ac:dyDescent="0.25">
      <c r="B128" s="6" t="s">
        <v>93</v>
      </c>
      <c r="C128" s="6" t="s">
        <v>4</v>
      </c>
      <c r="D128" s="6" t="s">
        <v>8</v>
      </c>
      <c r="E128" s="6" t="s">
        <v>5</v>
      </c>
      <c r="F128" s="6" t="s">
        <v>8</v>
      </c>
      <c r="G128" s="6" t="s">
        <v>6</v>
      </c>
      <c r="H128" s="6" t="s">
        <v>8</v>
      </c>
      <c r="I128" s="7" t="s">
        <v>7</v>
      </c>
      <c r="P128"/>
      <c r="Y128"/>
      <c r="AH128"/>
    </row>
    <row r="129" spans="2:34" x14ac:dyDescent="0.25">
      <c r="B129" t="s">
        <v>94</v>
      </c>
      <c r="C129" s="22">
        <v>12131639033</v>
      </c>
      <c r="D129" s="29">
        <f>+C129/C$133*100</f>
        <v>58.017483483414225</v>
      </c>
      <c r="E129" s="22">
        <v>14485852483</v>
      </c>
      <c r="F129" s="29">
        <f>+E129/E$133*100</f>
        <v>53.567882483285203</v>
      </c>
      <c r="G129" s="22">
        <v>12939750271</v>
      </c>
      <c r="H129" s="29">
        <f>+G129/G$133*100</f>
        <v>54.867215756509843</v>
      </c>
      <c r="I129" s="24">
        <f t="shared" ref="I129:I133" si="23">+G129/E129*100</f>
        <v>89.32681239288857</v>
      </c>
      <c r="P129"/>
      <c r="Y129"/>
      <c r="AH129"/>
    </row>
    <row r="130" spans="2:34" x14ac:dyDescent="0.25">
      <c r="B130" t="s">
        <v>95</v>
      </c>
      <c r="C130" s="22">
        <v>26898661</v>
      </c>
      <c r="D130" s="29">
        <f t="shared" ref="D130:D133" si="24">+C130/C$133*100</f>
        <v>0.12863823396396781</v>
      </c>
      <c r="E130" s="22">
        <v>28851275</v>
      </c>
      <c r="F130" s="29">
        <f t="shared" ref="F130:F133" si="25">+E130/E$133*100</f>
        <v>0.10669042160319397</v>
      </c>
      <c r="G130" s="22">
        <v>28295897</v>
      </c>
      <c r="H130" s="29">
        <f t="shared" ref="H130:H133" si="26">+G130/G$133*100</f>
        <v>0.11998045195682121</v>
      </c>
      <c r="I130" s="24">
        <f t="shared" si="23"/>
        <v>98.075031346101696</v>
      </c>
      <c r="P130"/>
      <c r="Y130"/>
      <c r="AH130"/>
    </row>
    <row r="131" spans="2:34" x14ac:dyDescent="0.25">
      <c r="B131" t="s">
        <v>96</v>
      </c>
      <c r="C131" s="22">
        <v>298666388</v>
      </c>
      <c r="D131" s="29">
        <f t="shared" si="24"/>
        <v>1.4283207887826532</v>
      </c>
      <c r="E131" s="22">
        <v>324366951</v>
      </c>
      <c r="F131" s="29">
        <f t="shared" si="25"/>
        <v>1.1994910712380151</v>
      </c>
      <c r="G131" s="22">
        <v>317719420</v>
      </c>
      <c r="H131" s="29">
        <f t="shared" si="26"/>
        <v>1.3471960124486988</v>
      </c>
      <c r="I131" s="24">
        <f t="shared" si="23"/>
        <v>97.950613963751195</v>
      </c>
      <c r="P131"/>
      <c r="Y131"/>
      <c r="AH131"/>
    </row>
    <row r="132" spans="2:34" x14ac:dyDescent="0.25">
      <c r="B132" t="s">
        <v>97</v>
      </c>
      <c r="C132" s="22">
        <v>8453111748</v>
      </c>
      <c r="D132" s="29">
        <f t="shared" si="24"/>
        <v>40.42555749383915</v>
      </c>
      <c r="E132" s="22">
        <v>12202977270</v>
      </c>
      <c r="F132" s="29">
        <f t="shared" si="25"/>
        <v>45.125936020175644</v>
      </c>
      <c r="G132" s="22">
        <v>10297990381</v>
      </c>
      <c r="H132" s="29">
        <f t="shared" si="26"/>
        <v>43.665607779084631</v>
      </c>
      <c r="I132" s="24">
        <f t="shared" si="23"/>
        <v>84.389163014478015</v>
      </c>
      <c r="P132"/>
      <c r="Y132"/>
      <c r="AH132"/>
    </row>
    <row r="133" spans="2:34" x14ac:dyDescent="0.25">
      <c r="B133" s="25" t="s">
        <v>9</v>
      </c>
      <c r="C133" s="17">
        <v>20910315830</v>
      </c>
      <c r="D133" s="18">
        <f t="shared" si="24"/>
        <v>100</v>
      </c>
      <c r="E133" s="17">
        <v>27042047980</v>
      </c>
      <c r="F133" s="18">
        <f t="shared" si="25"/>
        <v>100</v>
      </c>
      <c r="G133" s="17">
        <v>23583755969</v>
      </c>
      <c r="H133" s="18">
        <f t="shared" si="26"/>
        <v>100</v>
      </c>
      <c r="I133" s="19">
        <f t="shared" si="23"/>
        <v>87.211427131710906</v>
      </c>
      <c r="P133"/>
      <c r="Y133"/>
      <c r="AH133"/>
    </row>
    <row r="134" spans="2:34" x14ac:dyDescent="0.25">
      <c r="P134"/>
      <c r="Y134"/>
      <c r="AH134"/>
    </row>
    <row r="135" spans="2:34" x14ac:dyDescent="0.25">
      <c r="P135"/>
      <c r="Y135"/>
      <c r="AH135"/>
    </row>
    <row r="136" spans="2:34" x14ac:dyDescent="0.25">
      <c r="B136" s="4" t="s">
        <v>98</v>
      </c>
      <c r="P136"/>
      <c r="Y136"/>
      <c r="AH136"/>
    </row>
    <row r="137" spans="2:34" x14ac:dyDescent="0.25">
      <c r="B137" s="5" t="s">
        <v>2</v>
      </c>
      <c r="P137"/>
      <c r="Y137"/>
      <c r="AH137"/>
    </row>
    <row r="138" spans="2:34" x14ac:dyDescent="0.25">
      <c r="B138" s="6" t="s">
        <v>99</v>
      </c>
      <c r="C138" s="6" t="s">
        <v>4</v>
      </c>
      <c r="D138" s="6" t="s">
        <v>8</v>
      </c>
      <c r="E138" s="6" t="s">
        <v>5</v>
      </c>
      <c r="F138" s="6" t="s">
        <v>8</v>
      </c>
      <c r="G138" s="6" t="s">
        <v>6</v>
      </c>
      <c r="H138" s="6" t="s">
        <v>8</v>
      </c>
      <c r="I138" s="7" t="s">
        <v>7</v>
      </c>
      <c r="P138"/>
      <c r="Y138"/>
      <c r="AH138"/>
    </row>
    <row r="139" spans="2:34" x14ac:dyDescent="0.25">
      <c r="B139" t="s">
        <v>100</v>
      </c>
      <c r="C139" s="16">
        <v>9846311223</v>
      </c>
      <c r="D139" s="29">
        <f t="shared" ref="D139:D140" si="27">+C139/C$142*100</f>
        <v>47.088295093436663</v>
      </c>
      <c r="E139" s="16">
        <v>8013920578</v>
      </c>
      <c r="F139" s="29">
        <f t="shared" ref="F139:H140" si="28">+E139/E$142*100</f>
        <v>29.635035718918207</v>
      </c>
      <c r="G139" s="16">
        <v>7470924590</v>
      </c>
      <c r="H139" s="29">
        <f t="shared" si="28"/>
        <v>31.678264479246909</v>
      </c>
      <c r="I139" s="24">
        <f t="shared" ref="I139:I142" si="29">+G139/E139*100</f>
        <v>93.224340287441265</v>
      </c>
      <c r="P139"/>
      <c r="Y139"/>
      <c r="AH139"/>
    </row>
    <row r="140" spans="2:34" x14ac:dyDescent="0.25">
      <c r="B140" t="s">
        <v>101</v>
      </c>
      <c r="C140" s="16">
        <v>8599654950</v>
      </c>
      <c r="D140" s="29">
        <f t="shared" si="27"/>
        <v>41.126375229885753</v>
      </c>
      <c r="E140" s="16">
        <v>11969350126</v>
      </c>
      <c r="F140" s="29">
        <f t="shared" si="28"/>
        <v>44.261995744007251</v>
      </c>
      <c r="G140" s="16">
        <v>11261961991</v>
      </c>
      <c r="H140" s="29">
        <f t="shared" si="28"/>
        <v>47.753046655517657</v>
      </c>
      <c r="I140" s="24">
        <f t="shared" si="29"/>
        <v>94.090003821816509</v>
      </c>
      <c r="P140"/>
      <c r="Y140"/>
      <c r="AH140"/>
    </row>
    <row r="141" spans="2:34" x14ac:dyDescent="0.25">
      <c r="B141" t="s">
        <v>102</v>
      </c>
      <c r="C141" s="16">
        <v>2464349657</v>
      </c>
      <c r="D141" s="29">
        <f>+C141/C$142*100</f>
        <v>11.785329676677581</v>
      </c>
      <c r="E141" s="16">
        <v>7058777275</v>
      </c>
      <c r="F141" s="29">
        <f>+E141/E$142*100</f>
        <v>26.10296853337659</v>
      </c>
      <c r="G141" s="16">
        <v>4850869388</v>
      </c>
      <c r="H141" s="29">
        <f>+G141/G$142*100</f>
        <v>20.568688865235433</v>
      </c>
      <c r="I141" s="24">
        <f t="shared" si="29"/>
        <v>68.721099972657797</v>
      </c>
      <c r="P141"/>
      <c r="Y141"/>
      <c r="AH141"/>
    </row>
    <row r="142" spans="2:34" x14ac:dyDescent="0.25">
      <c r="B142" s="25" t="s">
        <v>9</v>
      </c>
      <c r="C142" s="28">
        <v>20910315830</v>
      </c>
      <c r="D142" s="18">
        <f t="shared" ref="D142" si="30">+C142/C$142*100</f>
        <v>100</v>
      </c>
      <c r="E142" s="28">
        <v>27042047980</v>
      </c>
      <c r="F142" s="18">
        <f t="shared" ref="F142:H142" si="31">+E142/E$142*100</f>
        <v>100</v>
      </c>
      <c r="G142" s="28">
        <v>23583755969</v>
      </c>
      <c r="H142" s="18">
        <f t="shared" si="31"/>
        <v>100</v>
      </c>
      <c r="I142" s="19">
        <f t="shared" si="29"/>
        <v>87.211427131710906</v>
      </c>
      <c r="P142"/>
      <c r="Y142"/>
      <c r="AH142"/>
    </row>
    <row r="143" spans="2:34" x14ac:dyDescent="0.25">
      <c r="P143"/>
      <c r="Y143"/>
      <c r="AH143"/>
    </row>
    <row r="144" spans="2:34" x14ac:dyDescent="0.25">
      <c r="P144"/>
      <c r="Y144"/>
      <c r="AH144"/>
    </row>
    <row r="145" spans="2:34" x14ac:dyDescent="0.25">
      <c r="B145" s="4" t="s">
        <v>103</v>
      </c>
      <c r="P145"/>
      <c r="Y145"/>
      <c r="AH145"/>
    </row>
    <row r="146" spans="2:34" x14ac:dyDescent="0.25">
      <c r="B146" s="5" t="s">
        <v>2</v>
      </c>
      <c r="P146"/>
      <c r="Y146"/>
      <c r="AH146"/>
    </row>
    <row r="147" spans="2:34" x14ac:dyDescent="0.25">
      <c r="B147" s="6" t="s">
        <v>104</v>
      </c>
      <c r="C147" s="6" t="s">
        <v>4</v>
      </c>
      <c r="D147" s="6" t="s">
        <v>8</v>
      </c>
      <c r="E147" s="6" t="s">
        <v>5</v>
      </c>
      <c r="F147" s="6" t="s">
        <v>8</v>
      </c>
      <c r="G147" s="6" t="s">
        <v>6</v>
      </c>
      <c r="H147" s="6" t="s">
        <v>8</v>
      </c>
      <c r="I147" s="7" t="s">
        <v>7</v>
      </c>
      <c r="P147"/>
      <c r="Y147"/>
      <c r="AH147"/>
    </row>
    <row r="148" spans="2:34" x14ac:dyDescent="0.25">
      <c r="B148" t="s">
        <v>105</v>
      </c>
      <c r="C148" s="22">
        <v>238853680</v>
      </c>
      <c r="D148" s="29">
        <f>+C148/C$173*100</f>
        <v>2.7774798103963461</v>
      </c>
      <c r="E148" s="22">
        <v>345569515</v>
      </c>
      <c r="F148" s="29">
        <f>+E148/E$173*100</f>
        <v>2.8871201139763532</v>
      </c>
      <c r="G148" s="22">
        <v>333627316</v>
      </c>
      <c r="H148" s="29">
        <f>+G148/G$173*100</f>
        <v>2.9624262296979724</v>
      </c>
      <c r="I148" s="24">
        <f t="shared" ref="I148:I173" si="32">+G148/E148*100</f>
        <v>96.544197771611877</v>
      </c>
      <c r="P148"/>
      <c r="Y148"/>
      <c r="AH148"/>
    </row>
    <row r="149" spans="2:34" x14ac:dyDescent="0.25">
      <c r="B149" t="s">
        <v>106</v>
      </c>
      <c r="C149" s="22">
        <v>466999256</v>
      </c>
      <c r="D149" s="29">
        <f t="shared" ref="D149:D173" si="33">+C149/C$173*100</f>
        <v>5.4304417876673057</v>
      </c>
      <c r="E149" s="22">
        <v>638772231</v>
      </c>
      <c r="F149" s="29">
        <f t="shared" ref="F149:F173" si="34">+E149/E$173*100</f>
        <v>5.3367327739243704</v>
      </c>
      <c r="G149" s="22">
        <v>625234632</v>
      </c>
      <c r="H149" s="29">
        <f t="shared" ref="H149:H173" si="35">+G149/G$173*100</f>
        <v>5.5517380763641047</v>
      </c>
      <c r="I149" s="24">
        <f t="shared" si="32"/>
        <v>97.880684484545171</v>
      </c>
      <c r="P149"/>
      <c r="Y149"/>
      <c r="AH149"/>
    </row>
    <row r="150" spans="2:34" x14ac:dyDescent="0.25">
      <c r="B150" t="s">
        <v>107</v>
      </c>
      <c r="C150" s="22">
        <v>291379908</v>
      </c>
      <c r="D150" s="29">
        <f t="shared" si="33"/>
        <v>3.3882744097773365</v>
      </c>
      <c r="E150" s="22">
        <v>426263688</v>
      </c>
      <c r="F150" s="29">
        <f t="shared" si="34"/>
        <v>3.561293499753706</v>
      </c>
      <c r="G150" s="22">
        <v>385134882</v>
      </c>
      <c r="H150" s="29">
        <f t="shared" si="35"/>
        <v>3.4197849567222889</v>
      </c>
      <c r="I150" s="24">
        <f t="shared" si="32"/>
        <v>90.351323099330003</v>
      </c>
      <c r="P150"/>
      <c r="Y150"/>
      <c r="AH150"/>
    </row>
    <row r="151" spans="2:34" x14ac:dyDescent="0.25">
      <c r="B151" t="s">
        <v>108</v>
      </c>
      <c r="C151" s="22">
        <v>404220463</v>
      </c>
      <c r="D151" s="29">
        <f t="shared" si="33"/>
        <v>4.700426532811063</v>
      </c>
      <c r="E151" s="22">
        <v>608489586</v>
      </c>
      <c r="F151" s="29">
        <f t="shared" si="34"/>
        <v>5.0837311933772407</v>
      </c>
      <c r="G151" s="22">
        <v>556768182</v>
      </c>
      <c r="H151" s="29">
        <f t="shared" si="35"/>
        <v>4.9437938295737585</v>
      </c>
      <c r="I151" s="24">
        <f t="shared" si="32"/>
        <v>91.500034644799982</v>
      </c>
      <c r="P151"/>
      <c r="Y151"/>
      <c r="AH151"/>
    </row>
    <row r="152" spans="2:34" x14ac:dyDescent="0.25">
      <c r="B152" t="s">
        <v>109</v>
      </c>
      <c r="C152" s="22">
        <v>376547161</v>
      </c>
      <c r="D152" s="29">
        <f t="shared" si="33"/>
        <v>4.3786310403070301</v>
      </c>
      <c r="E152" s="22">
        <v>601206519</v>
      </c>
      <c r="F152" s="29">
        <f t="shared" si="34"/>
        <v>5.0228835540039078</v>
      </c>
      <c r="G152" s="22">
        <v>573067212</v>
      </c>
      <c r="H152" s="29">
        <f t="shared" si="35"/>
        <v>5.0885202104035407</v>
      </c>
      <c r="I152" s="24">
        <f t="shared" si="32"/>
        <v>95.319527298738421</v>
      </c>
      <c r="P152"/>
      <c r="Y152"/>
      <c r="AH152"/>
    </row>
    <row r="153" spans="2:34" x14ac:dyDescent="0.25">
      <c r="B153" t="s">
        <v>110</v>
      </c>
      <c r="C153" s="22">
        <v>575478350</v>
      </c>
      <c r="D153" s="29">
        <f t="shared" si="33"/>
        <v>6.6918772130502751</v>
      </c>
      <c r="E153" s="22">
        <v>811937295</v>
      </c>
      <c r="F153" s="29">
        <f t="shared" si="34"/>
        <v>6.783470167158848</v>
      </c>
      <c r="G153" s="22">
        <v>768619890</v>
      </c>
      <c r="H153" s="29">
        <f t="shared" si="35"/>
        <v>6.8249199439160133</v>
      </c>
      <c r="I153" s="24">
        <f t="shared" si="32"/>
        <v>94.664932222383015</v>
      </c>
      <c r="P153"/>
      <c r="Y153"/>
      <c r="AH153"/>
    </row>
    <row r="154" spans="2:34" x14ac:dyDescent="0.25">
      <c r="B154" t="s">
        <v>111</v>
      </c>
      <c r="C154" s="22">
        <v>288507006</v>
      </c>
      <c r="D154" s="29">
        <f t="shared" si="33"/>
        <v>3.3548672322021482</v>
      </c>
      <c r="E154" s="22">
        <v>345691621</v>
      </c>
      <c r="F154" s="29">
        <f t="shared" si="34"/>
        <v>2.8881402696131642</v>
      </c>
      <c r="G154" s="22">
        <v>335863377</v>
      </c>
      <c r="H154" s="29">
        <f t="shared" si="35"/>
        <v>2.9822812159054108</v>
      </c>
      <c r="I154" s="24">
        <f t="shared" si="32"/>
        <v>97.156933115251874</v>
      </c>
      <c r="P154"/>
      <c r="Y154"/>
      <c r="AH154"/>
    </row>
    <row r="155" spans="2:34" x14ac:dyDescent="0.25">
      <c r="B155" t="s">
        <v>112</v>
      </c>
      <c r="C155" s="22">
        <v>528662150</v>
      </c>
      <c r="D155" s="29">
        <f t="shared" si="33"/>
        <v>6.1474809521282019</v>
      </c>
      <c r="E155" s="22">
        <v>753876400</v>
      </c>
      <c r="F155" s="29">
        <f t="shared" si="34"/>
        <v>6.2983904060289673</v>
      </c>
      <c r="G155" s="22">
        <v>683757574</v>
      </c>
      <c r="H155" s="29">
        <f t="shared" si="35"/>
        <v>6.0713894661198911</v>
      </c>
      <c r="I155" s="24">
        <f t="shared" si="32"/>
        <v>90.698896264692735</v>
      </c>
      <c r="P155"/>
      <c r="Y155"/>
      <c r="AH155"/>
    </row>
    <row r="156" spans="2:34" x14ac:dyDescent="0.25">
      <c r="B156" t="s">
        <v>113</v>
      </c>
      <c r="C156" s="22">
        <v>358502155</v>
      </c>
      <c r="D156" s="29">
        <f t="shared" si="33"/>
        <v>4.1687969701621572</v>
      </c>
      <c r="E156" s="22">
        <v>445089911</v>
      </c>
      <c r="F156" s="29">
        <f t="shared" si="34"/>
        <v>3.7185804267950111</v>
      </c>
      <c r="G156" s="22">
        <v>428251085</v>
      </c>
      <c r="H156" s="29">
        <f t="shared" si="35"/>
        <v>3.8026330167180191</v>
      </c>
      <c r="I156" s="24">
        <f t="shared" si="32"/>
        <v>96.216758550611132</v>
      </c>
      <c r="P156"/>
      <c r="Y156"/>
      <c r="AH156"/>
    </row>
    <row r="157" spans="2:34" x14ac:dyDescent="0.25">
      <c r="B157" t="s">
        <v>114</v>
      </c>
      <c r="C157" s="22">
        <v>348638363</v>
      </c>
      <c r="D157" s="29">
        <f t="shared" si="33"/>
        <v>4.0540971123498393</v>
      </c>
      <c r="E157" s="22">
        <v>502846109</v>
      </c>
      <c r="F157" s="29">
        <f t="shared" si="34"/>
        <v>4.2011145442868294</v>
      </c>
      <c r="G157" s="22">
        <v>461631382</v>
      </c>
      <c r="H157" s="29">
        <f t="shared" si="35"/>
        <v>4.0990316107345492</v>
      </c>
      <c r="I157" s="24">
        <f t="shared" si="32"/>
        <v>91.80370967134202</v>
      </c>
      <c r="P157"/>
      <c r="Y157"/>
      <c r="AH157"/>
    </row>
    <row r="158" spans="2:34" x14ac:dyDescent="0.25">
      <c r="B158" t="s">
        <v>115</v>
      </c>
      <c r="C158" s="22">
        <v>256223365</v>
      </c>
      <c r="D158" s="29">
        <f t="shared" si="33"/>
        <v>2.9794609956996005</v>
      </c>
      <c r="E158" s="22">
        <v>361586475</v>
      </c>
      <c r="F158" s="29">
        <f t="shared" si="34"/>
        <v>3.0209365687662233</v>
      </c>
      <c r="G158" s="22">
        <v>340276768</v>
      </c>
      <c r="H158" s="29">
        <f t="shared" si="35"/>
        <v>3.0214696894904485</v>
      </c>
      <c r="I158" s="24">
        <f t="shared" si="32"/>
        <v>94.106608384619477</v>
      </c>
      <c r="P158"/>
      <c r="Y158"/>
      <c r="AH158"/>
    </row>
    <row r="159" spans="2:34" x14ac:dyDescent="0.25">
      <c r="B159" t="s">
        <v>116</v>
      </c>
      <c r="C159" s="22">
        <v>435128155</v>
      </c>
      <c r="D159" s="29">
        <f t="shared" si="33"/>
        <v>5.0598327203814151</v>
      </c>
      <c r="E159" s="22">
        <v>594262405</v>
      </c>
      <c r="F159" s="29">
        <f t="shared" si="34"/>
        <v>4.9648677559288235</v>
      </c>
      <c r="G159" s="22">
        <v>577844824</v>
      </c>
      <c r="H159" s="29">
        <f t="shared" si="35"/>
        <v>5.1309427652285171</v>
      </c>
      <c r="I159" s="24">
        <f t="shared" si="32"/>
        <v>97.23731791513886</v>
      </c>
      <c r="P159"/>
      <c r="Y159"/>
      <c r="AH159"/>
    </row>
    <row r="160" spans="2:34" x14ac:dyDescent="0.25">
      <c r="B160" t="s">
        <v>117</v>
      </c>
      <c r="C160" s="22">
        <v>538164786</v>
      </c>
      <c r="D160" s="29">
        <f t="shared" si="33"/>
        <v>6.2579811530694034</v>
      </c>
      <c r="E160" s="22">
        <v>700345562</v>
      </c>
      <c r="F160" s="29">
        <f t="shared" si="34"/>
        <v>5.8511577874115233</v>
      </c>
      <c r="G160" s="22">
        <v>680710232</v>
      </c>
      <c r="H160" s="29">
        <f t="shared" si="35"/>
        <v>6.0443307528829324</v>
      </c>
      <c r="I160" s="24">
        <f t="shared" si="32"/>
        <v>97.196336913462162</v>
      </c>
      <c r="P160"/>
      <c r="Y160"/>
      <c r="AH160"/>
    </row>
    <row r="161" spans="2:34" x14ac:dyDescent="0.25">
      <c r="B161" t="s">
        <v>118</v>
      </c>
      <c r="C161" s="22">
        <v>326100076</v>
      </c>
      <c r="D161" s="29">
        <f t="shared" si="33"/>
        <v>3.7920134923552951</v>
      </c>
      <c r="E161" s="22">
        <v>441896810</v>
      </c>
      <c r="F161" s="29">
        <f t="shared" si="34"/>
        <v>3.691903113771442</v>
      </c>
      <c r="G161" s="22">
        <v>377348676</v>
      </c>
      <c r="H161" s="29">
        <f t="shared" si="35"/>
        <v>3.3506477494912366</v>
      </c>
      <c r="I161" s="24">
        <f t="shared" si="32"/>
        <v>85.39293958695923</v>
      </c>
      <c r="P161"/>
      <c r="Y161"/>
      <c r="AH161"/>
    </row>
    <row r="162" spans="2:34" x14ac:dyDescent="0.25">
      <c r="B162" t="s">
        <v>119</v>
      </c>
      <c r="C162" s="22">
        <v>388246196</v>
      </c>
      <c r="D162" s="29">
        <f t="shared" si="33"/>
        <v>4.5146717892442876</v>
      </c>
      <c r="E162" s="22">
        <v>484692893</v>
      </c>
      <c r="F162" s="29">
        <f t="shared" si="34"/>
        <v>4.0494503703015834</v>
      </c>
      <c r="G162" s="22">
        <v>478688613</v>
      </c>
      <c r="H162" s="29">
        <f t="shared" si="35"/>
        <v>4.2504903975217116</v>
      </c>
      <c r="I162" s="24">
        <f t="shared" si="32"/>
        <v>98.761219715264119</v>
      </c>
      <c r="P162"/>
      <c r="Y162"/>
      <c r="AH162"/>
    </row>
    <row r="163" spans="2:34" x14ac:dyDescent="0.25">
      <c r="B163" t="s">
        <v>120</v>
      </c>
      <c r="C163" s="22">
        <v>503397847</v>
      </c>
      <c r="D163" s="29">
        <f t="shared" si="33"/>
        <v>5.8536981998330058</v>
      </c>
      <c r="E163" s="22">
        <v>588997159</v>
      </c>
      <c r="F163" s="29">
        <f t="shared" si="34"/>
        <v>4.9208783501167002</v>
      </c>
      <c r="G163" s="22">
        <v>566071856</v>
      </c>
      <c r="H163" s="29">
        <f t="shared" si="35"/>
        <v>5.0264053142105833</v>
      </c>
      <c r="I163" s="24">
        <f t="shared" si="32"/>
        <v>96.107739630031048</v>
      </c>
      <c r="P163"/>
      <c r="Y163"/>
      <c r="AH163"/>
    </row>
    <row r="164" spans="2:34" x14ac:dyDescent="0.25">
      <c r="B164" t="s">
        <v>121</v>
      </c>
      <c r="C164" s="22">
        <v>115517917</v>
      </c>
      <c r="D164" s="29">
        <f t="shared" si="33"/>
        <v>1.3432854884485801</v>
      </c>
      <c r="E164" s="22">
        <v>145633725</v>
      </c>
      <c r="F164" s="29">
        <f t="shared" si="34"/>
        <v>1.2167220731863484</v>
      </c>
      <c r="G164" s="22">
        <v>139713046</v>
      </c>
      <c r="H164" s="29">
        <f t="shared" si="35"/>
        <v>1.2405746539692792</v>
      </c>
      <c r="I164" s="24">
        <f t="shared" si="32"/>
        <v>95.934541260961353</v>
      </c>
      <c r="P164"/>
      <c r="Y164"/>
      <c r="AH164"/>
    </row>
    <row r="165" spans="2:34" x14ac:dyDescent="0.25">
      <c r="B165" t="s">
        <v>122</v>
      </c>
      <c r="C165" s="22">
        <v>130887974</v>
      </c>
      <c r="D165" s="29">
        <f t="shared" si="33"/>
        <v>1.5220142524439308</v>
      </c>
      <c r="E165" s="22">
        <v>185730935</v>
      </c>
      <c r="F165" s="29">
        <f t="shared" si="34"/>
        <v>1.5517211297591882</v>
      </c>
      <c r="G165" s="22">
        <v>170314704</v>
      </c>
      <c r="H165" s="29">
        <f t="shared" si="35"/>
        <v>1.5123004689245716</v>
      </c>
      <c r="I165" s="24">
        <f t="shared" si="32"/>
        <v>91.699696660655917</v>
      </c>
      <c r="P165"/>
      <c r="Y165"/>
      <c r="AH165"/>
    </row>
    <row r="166" spans="2:34" x14ac:dyDescent="0.25">
      <c r="B166" t="s">
        <v>123</v>
      </c>
      <c r="C166" s="22">
        <v>143506888</v>
      </c>
      <c r="D166" s="29">
        <f t="shared" si="33"/>
        <v>1.6687516979969064</v>
      </c>
      <c r="E166" s="22">
        <v>273622493</v>
      </c>
      <c r="F166" s="29">
        <f t="shared" si="34"/>
        <v>2.2860263098631659</v>
      </c>
      <c r="G166" s="22">
        <v>242374169</v>
      </c>
      <c r="H166" s="29">
        <f t="shared" si="35"/>
        <v>2.1521487036956204</v>
      </c>
      <c r="I166" s="24">
        <f t="shared" si="32"/>
        <v>88.579767819014791</v>
      </c>
      <c r="P166"/>
      <c r="Y166"/>
      <c r="AH166"/>
    </row>
    <row r="167" spans="2:34" x14ac:dyDescent="0.25">
      <c r="B167" t="s">
        <v>124</v>
      </c>
      <c r="C167" s="22">
        <v>504392623</v>
      </c>
      <c r="D167" s="29">
        <f t="shared" si="33"/>
        <v>5.8652658267411066</v>
      </c>
      <c r="E167" s="22">
        <v>734725637</v>
      </c>
      <c r="F167" s="29">
        <f t="shared" si="34"/>
        <v>6.1383920535837451</v>
      </c>
      <c r="G167" s="22">
        <v>711789118</v>
      </c>
      <c r="H167" s="29">
        <f t="shared" si="35"/>
        <v>6.3202940887993275</v>
      </c>
      <c r="I167" s="24">
        <f t="shared" si="32"/>
        <v>96.878219862634253</v>
      </c>
      <c r="P167"/>
      <c r="Y167"/>
      <c r="AH167"/>
    </row>
    <row r="168" spans="2:34" x14ac:dyDescent="0.25">
      <c r="B168" t="s">
        <v>125</v>
      </c>
      <c r="C168" s="22">
        <v>508364656</v>
      </c>
      <c r="D168" s="29">
        <f t="shared" si="33"/>
        <v>5.9114541101442679</v>
      </c>
      <c r="E168" s="22">
        <v>748687020</v>
      </c>
      <c r="F168" s="29">
        <f t="shared" si="34"/>
        <v>6.2550348357985701</v>
      </c>
      <c r="G168" s="22">
        <v>682747328</v>
      </c>
      <c r="H168" s="29">
        <f t="shared" si="35"/>
        <v>6.0624190398228803</v>
      </c>
      <c r="I168" s="24">
        <f t="shared" si="32"/>
        <v>91.192622519353947</v>
      </c>
      <c r="P168"/>
      <c r="Y168"/>
      <c r="AH168"/>
    </row>
    <row r="169" spans="2:34" x14ac:dyDescent="0.25">
      <c r="B169" t="s">
        <v>126</v>
      </c>
      <c r="C169" s="22">
        <v>339952070</v>
      </c>
      <c r="D169" s="29">
        <f t="shared" si="33"/>
        <v>3.9530896527424044</v>
      </c>
      <c r="E169" s="22">
        <v>527546644</v>
      </c>
      <c r="F169" s="29">
        <f t="shared" si="34"/>
        <v>4.4074794240838138</v>
      </c>
      <c r="G169" s="22">
        <v>478589809</v>
      </c>
      <c r="H169" s="29">
        <f t="shared" si="35"/>
        <v>4.249613072593081</v>
      </c>
      <c r="I169" s="24">
        <f t="shared" si="32"/>
        <v>90.719904001512333</v>
      </c>
      <c r="P169"/>
      <c r="Y169"/>
      <c r="AH169"/>
    </row>
    <row r="170" spans="2:34" x14ac:dyDescent="0.25">
      <c r="B170" t="s">
        <v>127</v>
      </c>
      <c r="C170" s="22">
        <v>145829552</v>
      </c>
      <c r="D170" s="29">
        <f t="shared" si="33"/>
        <v>1.6957605025769085</v>
      </c>
      <c r="E170" s="22">
        <v>201952096</v>
      </c>
      <c r="F170" s="29">
        <f t="shared" si="34"/>
        <v>1.6872436170224201</v>
      </c>
      <c r="G170" s="22">
        <v>193949837</v>
      </c>
      <c r="H170" s="29">
        <f t="shared" si="35"/>
        <v>1.7221673910371482</v>
      </c>
      <c r="I170" s="24">
        <f t="shared" si="32"/>
        <v>96.037545953472062</v>
      </c>
      <c r="P170"/>
      <c r="Y170"/>
      <c r="AH170"/>
    </row>
    <row r="171" spans="2:34" x14ac:dyDescent="0.25">
      <c r="B171" t="s">
        <v>128</v>
      </c>
      <c r="C171" s="22">
        <v>171717156</v>
      </c>
      <c r="D171" s="29">
        <f t="shared" si="33"/>
        <v>1.9967912317226171</v>
      </c>
      <c r="E171" s="22">
        <v>191552302</v>
      </c>
      <c r="F171" s="29">
        <f t="shared" si="34"/>
        <v>1.6003567443808604</v>
      </c>
      <c r="G171" s="22">
        <v>176013855</v>
      </c>
      <c r="H171" s="29">
        <f t="shared" si="35"/>
        <v>1.5629057808991142</v>
      </c>
      <c r="I171" s="24">
        <f t="shared" si="32"/>
        <v>91.888143949322</v>
      </c>
      <c r="P171"/>
      <c r="Y171"/>
      <c r="AH171"/>
    </row>
    <row r="172" spans="2:34" x14ac:dyDescent="0.25">
      <c r="B172" t="s">
        <v>129</v>
      </c>
      <c r="C172" s="22">
        <v>214437200</v>
      </c>
      <c r="D172" s="29">
        <f t="shared" si="33"/>
        <v>2.4935558606336872</v>
      </c>
      <c r="E172" s="22">
        <v>308375096</v>
      </c>
      <c r="F172" s="29">
        <f t="shared" si="34"/>
        <v>2.5763729254618681</v>
      </c>
      <c r="G172" s="22">
        <v>293573627</v>
      </c>
      <c r="H172" s="29">
        <f t="shared" si="35"/>
        <v>2.6067716019163396</v>
      </c>
      <c r="I172" s="24">
        <f t="shared" si="32"/>
        <v>95.200173687177383</v>
      </c>
      <c r="P172"/>
      <c r="Y172"/>
      <c r="AH172"/>
    </row>
    <row r="173" spans="2:34" x14ac:dyDescent="0.25">
      <c r="B173" s="25" t="s">
        <v>9</v>
      </c>
      <c r="C173" s="17">
        <v>8599654950</v>
      </c>
      <c r="D173" s="18">
        <f t="shared" si="33"/>
        <v>100</v>
      </c>
      <c r="E173" s="17">
        <v>11969350126</v>
      </c>
      <c r="F173" s="18">
        <f t="shared" si="34"/>
        <v>100</v>
      </c>
      <c r="G173" s="17">
        <v>11261961991</v>
      </c>
      <c r="H173" s="18">
        <f t="shared" si="35"/>
        <v>100</v>
      </c>
      <c r="I173" s="19">
        <f t="shared" si="32"/>
        <v>94.090003821816509</v>
      </c>
      <c r="P173"/>
      <c r="Y173"/>
      <c r="AH173"/>
    </row>
    <row r="174" spans="2:34" x14ac:dyDescent="0.25">
      <c r="P174"/>
      <c r="Y174"/>
      <c r="AH174"/>
    </row>
    <row r="175" spans="2:34" x14ac:dyDescent="0.25">
      <c r="P175"/>
      <c r="Y175"/>
      <c r="AH175"/>
    </row>
    <row r="176" spans="2:34" x14ac:dyDescent="0.25">
      <c r="B176" s="4" t="s">
        <v>130</v>
      </c>
      <c r="P176"/>
      <c r="Y176"/>
      <c r="AH176"/>
    </row>
    <row r="177" spans="1:34" x14ac:dyDescent="0.25">
      <c r="B177" s="5" t="s">
        <v>2</v>
      </c>
      <c r="P177"/>
      <c r="Y177"/>
      <c r="AH177"/>
    </row>
    <row r="178" spans="1:34" x14ac:dyDescent="0.25">
      <c r="B178" s="6" t="s">
        <v>131</v>
      </c>
      <c r="C178" s="6" t="s">
        <v>4</v>
      </c>
      <c r="D178" s="6" t="s">
        <v>8</v>
      </c>
      <c r="E178" s="6" t="s">
        <v>5</v>
      </c>
      <c r="F178" s="6" t="s">
        <v>8</v>
      </c>
      <c r="G178" s="6" t="s">
        <v>6</v>
      </c>
      <c r="H178" s="6" t="s">
        <v>8</v>
      </c>
      <c r="I178" s="7" t="s">
        <v>7</v>
      </c>
      <c r="P178"/>
      <c r="Y178"/>
      <c r="AH178"/>
    </row>
    <row r="179" spans="1:34" x14ac:dyDescent="0.25">
      <c r="A179" s="3"/>
      <c r="B179" t="s">
        <v>105</v>
      </c>
      <c r="C179" s="22">
        <v>402765870</v>
      </c>
      <c r="D179" s="29">
        <f t="shared" ref="D179:F203" si="36">+C179/C$205*100</f>
        <v>1.9261587116831225</v>
      </c>
      <c r="E179" s="22">
        <v>530250876</v>
      </c>
      <c r="F179" s="29">
        <f t="shared" si="36"/>
        <v>1.9608384556974667</v>
      </c>
      <c r="G179" s="22">
        <v>493002189</v>
      </c>
      <c r="H179" s="29">
        <f t="shared" ref="H179:H203" si="37">+G179/G$205*100</f>
        <v>2.090431183429958</v>
      </c>
      <c r="I179" s="24">
        <f t="shared" ref="I179:I203" si="38">+G179/E179*100</f>
        <v>92.975271011150568</v>
      </c>
      <c r="P179"/>
      <c r="Y179"/>
      <c r="AH179"/>
    </row>
    <row r="180" spans="1:34" x14ac:dyDescent="0.25">
      <c r="A180" s="3"/>
      <c r="B180" t="s">
        <v>106</v>
      </c>
      <c r="C180" s="22">
        <v>820540663</v>
      </c>
      <c r="D180" s="29">
        <f t="shared" si="36"/>
        <v>3.924095024058754</v>
      </c>
      <c r="E180" s="22">
        <v>1284847156</v>
      </c>
      <c r="F180" s="29">
        <f t="shared" si="36"/>
        <v>4.7512938256387196</v>
      </c>
      <c r="G180" s="22">
        <v>1075574265</v>
      </c>
      <c r="H180" s="29">
        <f t="shared" si="37"/>
        <v>4.5606572015662126</v>
      </c>
      <c r="I180" s="24">
        <f t="shared" si="38"/>
        <v>83.712234562474293</v>
      </c>
      <c r="P180"/>
      <c r="Y180"/>
      <c r="AH180"/>
    </row>
    <row r="181" spans="1:34" x14ac:dyDescent="0.25">
      <c r="A181" s="3"/>
      <c r="B181" t="s">
        <v>107</v>
      </c>
      <c r="C181" s="22">
        <v>487207652</v>
      </c>
      <c r="D181" s="29">
        <f t="shared" si="36"/>
        <v>2.3299870550066197</v>
      </c>
      <c r="E181" s="22">
        <v>707142835</v>
      </c>
      <c r="F181" s="29">
        <f t="shared" si="36"/>
        <v>2.6149751510055563</v>
      </c>
      <c r="G181" s="22">
        <v>587236494</v>
      </c>
      <c r="H181" s="29">
        <f t="shared" si="37"/>
        <v>2.4900041145774288</v>
      </c>
      <c r="I181" s="24">
        <f t="shared" si="38"/>
        <v>83.043547206414104</v>
      </c>
      <c r="P181"/>
      <c r="Y181"/>
      <c r="AH181"/>
    </row>
    <row r="182" spans="1:34" x14ac:dyDescent="0.25">
      <c r="A182" s="3"/>
      <c r="B182" t="s">
        <v>108</v>
      </c>
      <c r="C182" s="22">
        <v>841858267</v>
      </c>
      <c r="D182" s="29">
        <f t="shared" si="36"/>
        <v>4.026042809894756</v>
      </c>
      <c r="E182" s="22">
        <v>1120180865</v>
      </c>
      <c r="F182" s="29">
        <f t="shared" si="36"/>
        <v>4.1423669754172217</v>
      </c>
      <c r="G182" s="22">
        <v>885635172</v>
      </c>
      <c r="H182" s="29">
        <f t="shared" si="37"/>
        <v>3.7552761874068556</v>
      </c>
      <c r="I182" s="24">
        <f t="shared" si="38"/>
        <v>79.061801506491548</v>
      </c>
      <c r="P182"/>
      <c r="Y182"/>
      <c r="AH182"/>
    </row>
    <row r="183" spans="1:34" x14ac:dyDescent="0.25">
      <c r="A183" s="3"/>
      <c r="B183" t="s">
        <v>109</v>
      </c>
      <c r="C183" s="22">
        <v>657998296</v>
      </c>
      <c r="D183" s="29">
        <f t="shared" si="36"/>
        <v>3.1467640247497881</v>
      </c>
      <c r="E183" s="22">
        <v>1171665038</v>
      </c>
      <c r="F183" s="29">
        <f t="shared" si="36"/>
        <v>4.3327526038950541</v>
      </c>
      <c r="G183" s="22">
        <v>989971542</v>
      </c>
      <c r="H183" s="29">
        <f t="shared" si="37"/>
        <v>4.1976839622207853</v>
      </c>
      <c r="I183" s="24">
        <f t="shared" si="38"/>
        <v>84.492709937803909</v>
      </c>
      <c r="P183"/>
      <c r="Y183"/>
      <c r="AH183"/>
    </row>
    <row r="184" spans="1:34" x14ac:dyDescent="0.25">
      <c r="A184" s="3"/>
      <c r="B184" t="s">
        <v>110</v>
      </c>
      <c r="C184" s="22">
        <v>1266950585</v>
      </c>
      <c r="D184" s="29">
        <f t="shared" si="36"/>
        <v>6.0589739308590822</v>
      </c>
      <c r="E184" s="22">
        <v>1749632025</v>
      </c>
      <c r="F184" s="29">
        <f t="shared" si="36"/>
        <v>6.4700426028901674</v>
      </c>
      <c r="G184" s="22">
        <v>1479254834</v>
      </c>
      <c r="H184" s="29">
        <f t="shared" si="37"/>
        <v>6.2723462536859165</v>
      </c>
      <c r="I184" s="24">
        <f t="shared" si="38"/>
        <v>84.54662539684594</v>
      </c>
      <c r="P184"/>
      <c r="Y184"/>
      <c r="AH184"/>
    </row>
    <row r="185" spans="1:34" x14ac:dyDescent="0.25">
      <c r="A185" s="3"/>
      <c r="B185" t="s">
        <v>111</v>
      </c>
      <c r="C185" s="22">
        <v>370105238</v>
      </c>
      <c r="D185" s="29">
        <f t="shared" si="36"/>
        <v>1.7699648394072103</v>
      </c>
      <c r="E185" s="22">
        <v>461489274</v>
      </c>
      <c r="F185" s="29">
        <f t="shared" si="36"/>
        <v>1.7065618489446968</v>
      </c>
      <c r="G185" s="22">
        <v>443048359</v>
      </c>
      <c r="H185" s="29">
        <f t="shared" si="37"/>
        <v>1.8786166189235132</v>
      </c>
      <c r="I185" s="24">
        <f t="shared" si="38"/>
        <v>96.004042555493925</v>
      </c>
      <c r="P185"/>
      <c r="Y185"/>
      <c r="AH185"/>
    </row>
    <row r="186" spans="1:34" x14ac:dyDescent="0.25">
      <c r="A186" s="3"/>
      <c r="B186" t="s">
        <v>112</v>
      </c>
      <c r="C186" s="22">
        <v>1390374136</v>
      </c>
      <c r="D186" s="29">
        <f t="shared" si="36"/>
        <v>6.6492259002861749</v>
      </c>
      <c r="E186" s="22">
        <v>1970935929</v>
      </c>
      <c r="F186" s="29">
        <f t="shared" si="36"/>
        <v>7.2884122181044955</v>
      </c>
      <c r="G186" s="22">
        <v>1692341974</v>
      </c>
      <c r="H186" s="29">
        <f t="shared" si="37"/>
        <v>7.1758797717569784</v>
      </c>
      <c r="I186" s="24">
        <f t="shared" si="38"/>
        <v>85.864890334545223</v>
      </c>
      <c r="P186"/>
      <c r="Y186"/>
      <c r="AH186"/>
    </row>
    <row r="187" spans="1:34" x14ac:dyDescent="0.25">
      <c r="A187" s="3"/>
      <c r="B187" t="s">
        <v>113</v>
      </c>
      <c r="C187" s="22">
        <v>859025585</v>
      </c>
      <c r="D187" s="29">
        <f t="shared" si="36"/>
        <v>4.1081425645783751</v>
      </c>
      <c r="E187" s="22">
        <v>798021747</v>
      </c>
      <c r="F187" s="29">
        <f t="shared" si="36"/>
        <v>2.9510403486829406</v>
      </c>
      <c r="G187" s="22">
        <v>713876877</v>
      </c>
      <c r="H187" s="29">
        <f t="shared" si="37"/>
        <v>3.0269855146837741</v>
      </c>
      <c r="I187" s="24">
        <f t="shared" si="38"/>
        <v>89.455817423983063</v>
      </c>
      <c r="P187"/>
      <c r="Y187"/>
      <c r="AH187"/>
    </row>
    <row r="188" spans="1:34" x14ac:dyDescent="0.25">
      <c r="A188" s="3"/>
      <c r="B188" t="s">
        <v>114</v>
      </c>
      <c r="C188" s="22">
        <v>695854531</v>
      </c>
      <c r="D188" s="29">
        <f t="shared" si="36"/>
        <v>3.3278049774918204</v>
      </c>
      <c r="E188" s="22">
        <v>1038121531</v>
      </c>
      <c r="F188" s="29">
        <f t="shared" si="36"/>
        <v>3.8389160901118999</v>
      </c>
      <c r="G188" s="22">
        <v>883908338</v>
      </c>
      <c r="H188" s="29">
        <f t="shared" si="37"/>
        <v>3.747954054315461</v>
      </c>
      <c r="I188" s="24">
        <f t="shared" si="38"/>
        <v>85.144976922745286</v>
      </c>
      <c r="P188"/>
      <c r="Y188"/>
      <c r="AH188"/>
    </row>
    <row r="189" spans="1:34" x14ac:dyDescent="0.25">
      <c r="A189" s="3"/>
      <c r="B189" t="s">
        <v>115</v>
      </c>
      <c r="C189" s="22">
        <v>417689134</v>
      </c>
      <c r="D189" s="29">
        <f t="shared" si="36"/>
        <v>1.9975266628959376</v>
      </c>
      <c r="E189" s="22">
        <v>581919832</v>
      </c>
      <c r="F189" s="29">
        <f t="shared" si="36"/>
        <v>2.1519074015044328</v>
      </c>
      <c r="G189" s="22">
        <v>489402844</v>
      </c>
      <c r="H189" s="29">
        <f t="shared" si="37"/>
        <v>2.0751692166561697</v>
      </c>
      <c r="I189" s="24">
        <f t="shared" si="38"/>
        <v>84.101420348224181</v>
      </c>
      <c r="P189"/>
      <c r="Y189"/>
      <c r="AH189"/>
    </row>
    <row r="190" spans="1:34" x14ac:dyDescent="0.25">
      <c r="A190" s="3"/>
      <c r="B190" t="s">
        <v>116</v>
      </c>
      <c r="C190" s="22">
        <v>750045402</v>
      </c>
      <c r="D190" s="29">
        <f t="shared" si="36"/>
        <v>3.5869635260310653</v>
      </c>
      <c r="E190" s="22">
        <v>978314356</v>
      </c>
      <c r="F190" s="29">
        <f t="shared" si="36"/>
        <v>3.6177524598859914</v>
      </c>
      <c r="G190" s="22">
        <v>867620643</v>
      </c>
      <c r="H190" s="29">
        <f t="shared" si="37"/>
        <v>3.6788908608978836</v>
      </c>
      <c r="I190" s="24">
        <f t="shared" si="38"/>
        <v>88.685261304700717</v>
      </c>
      <c r="P190"/>
      <c r="Y190"/>
      <c r="AH190"/>
    </row>
    <row r="191" spans="1:34" x14ac:dyDescent="0.25">
      <c r="A191" s="3"/>
      <c r="B191" t="s">
        <v>117</v>
      </c>
      <c r="C191" s="22">
        <v>1056485993</v>
      </c>
      <c r="D191" s="29">
        <f t="shared" si="36"/>
        <v>5.0524631076315982</v>
      </c>
      <c r="E191" s="22">
        <v>1485870746</v>
      </c>
      <c r="F191" s="29">
        <f t="shared" si="36"/>
        <v>5.4946679596860921</v>
      </c>
      <c r="G191" s="22">
        <v>1247965985</v>
      </c>
      <c r="H191" s="29">
        <f t="shared" si="37"/>
        <v>5.291633727216337</v>
      </c>
      <c r="I191" s="24">
        <f t="shared" si="38"/>
        <v>83.988865677553363</v>
      </c>
      <c r="P191"/>
      <c r="Y191"/>
      <c r="AH191"/>
    </row>
    <row r="192" spans="1:34" x14ac:dyDescent="0.25">
      <c r="A192" s="3"/>
      <c r="B192" t="s">
        <v>118</v>
      </c>
      <c r="C192" s="22">
        <v>616844048</v>
      </c>
      <c r="D192" s="29">
        <f t="shared" si="36"/>
        <v>2.9499508903400433</v>
      </c>
      <c r="E192" s="22">
        <v>722916127</v>
      </c>
      <c r="F192" s="29">
        <f t="shared" si="36"/>
        <v>2.6733039137222923</v>
      </c>
      <c r="G192" s="22">
        <v>620121287</v>
      </c>
      <c r="H192" s="29">
        <f t="shared" si="37"/>
        <v>2.629442434085254</v>
      </c>
      <c r="I192" s="24">
        <f t="shared" si="38"/>
        <v>85.780530249534749</v>
      </c>
      <c r="P192"/>
      <c r="Y192"/>
      <c r="AH192"/>
    </row>
    <row r="193" spans="1:34" x14ac:dyDescent="0.25">
      <c r="A193" s="3"/>
      <c r="B193" t="s">
        <v>119</v>
      </c>
      <c r="C193" s="22">
        <v>5318446072</v>
      </c>
      <c r="D193" s="29">
        <f t="shared" si="36"/>
        <v>25.434556394263701</v>
      </c>
      <c r="E193" s="22">
        <v>5828544360</v>
      </c>
      <c r="F193" s="29">
        <f t="shared" si="36"/>
        <v>21.553635154817886</v>
      </c>
      <c r="G193" s="22">
        <v>5445506280</v>
      </c>
      <c r="H193" s="29">
        <f t="shared" si="37"/>
        <v>23.090072196972873</v>
      </c>
      <c r="I193" s="24">
        <f t="shared" si="38"/>
        <v>93.428237715256927</v>
      </c>
      <c r="P193"/>
      <c r="Y193"/>
      <c r="AH193"/>
    </row>
    <row r="194" spans="1:34" x14ac:dyDescent="0.25">
      <c r="A194" s="3"/>
      <c r="B194" t="s">
        <v>120</v>
      </c>
      <c r="C194" s="22">
        <v>1003364580</v>
      </c>
      <c r="D194" s="29">
        <f t="shared" si="36"/>
        <v>4.7984190585991735</v>
      </c>
      <c r="E194" s="22">
        <v>979084430</v>
      </c>
      <c r="F194" s="29">
        <f t="shared" si="36"/>
        <v>3.6206001510097168</v>
      </c>
      <c r="G194" s="22">
        <v>883804273</v>
      </c>
      <c r="H194" s="29">
        <f t="shared" si="37"/>
        <v>3.7475127972055384</v>
      </c>
      <c r="I194" s="24">
        <f t="shared" si="38"/>
        <v>90.268443243449397</v>
      </c>
      <c r="P194"/>
      <c r="Y194"/>
      <c r="AH194"/>
    </row>
    <row r="195" spans="1:34" x14ac:dyDescent="0.25">
      <c r="A195" s="3"/>
      <c r="B195" t="s">
        <v>121</v>
      </c>
      <c r="C195" s="22">
        <v>144459632</v>
      </c>
      <c r="D195" s="29">
        <f t="shared" si="36"/>
        <v>0.69085341978787318</v>
      </c>
      <c r="E195" s="22">
        <v>176917359</v>
      </c>
      <c r="F195" s="29">
        <f t="shared" si="36"/>
        <v>0.65423062310534363</v>
      </c>
      <c r="G195" s="22">
        <v>166407221</v>
      </c>
      <c r="H195" s="29">
        <f t="shared" si="37"/>
        <v>0.70560101291217692</v>
      </c>
      <c r="I195" s="24">
        <f t="shared" si="38"/>
        <v>94.059295221561612</v>
      </c>
      <c r="P195"/>
      <c r="Y195"/>
      <c r="AH195"/>
    </row>
    <row r="196" spans="1:34" x14ac:dyDescent="0.25">
      <c r="A196" s="3"/>
      <c r="B196" t="s">
        <v>122</v>
      </c>
      <c r="C196" s="22">
        <v>220666057</v>
      </c>
      <c r="D196" s="29">
        <f t="shared" si="36"/>
        <v>1.0552975803617979</v>
      </c>
      <c r="E196" s="22">
        <v>324112535</v>
      </c>
      <c r="F196" s="29">
        <f t="shared" si="36"/>
        <v>1.1985502549204485</v>
      </c>
      <c r="G196" s="22">
        <v>261249445</v>
      </c>
      <c r="H196" s="29">
        <f t="shared" si="37"/>
        <v>1.1077516462746775</v>
      </c>
      <c r="I196" s="24">
        <f t="shared" si="38"/>
        <v>80.604548355403779</v>
      </c>
      <c r="P196"/>
      <c r="Y196"/>
      <c r="AH196"/>
    </row>
    <row r="197" spans="1:34" x14ac:dyDescent="0.25">
      <c r="A197" s="3"/>
      <c r="B197" t="s">
        <v>123</v>
      </c>
      <c r="C197" s="22">
        <v>264156050</v>
      </c>
      <c r="D197" s="29">
        <f t="shared" si="36"/>
        <v>1.2632810147277436</v>
      </c>
      <c r="E197" s="22">
        <v>452651490</v>
      </c>
      <c r="F197" s="29">
        <f t="shared" si="36"/>
        <v>1.6738802117900835</v>
      </c>
      <c r="G197" s="22">
        <v>361355567</v>
      </c>
      <c r="H197" s="29">
        <f t="shared" si="37"/>
        <v>1.5322222951890654</v>
      </c>
      <c r="I197" s="24">
        <f t="shared" si="38"/>
        <v>79.830857731187407</v>
      </c>
      <c r="P197"/>
      <c r="Y197"/>
      <c r="AH197"/>
    </row>
    <row r="198" spans="1:34" x14ac:dyDescent="0.25">
      <c r="A198" s="3"/>
      <c r="B198" t="s">
        <v>124</v>
      </c>
      <c r="C198" s="22">
        <v>911533679</v>
      </c>
      <c r="D198" s="29">
        <f t="shared" si="36"/>
        <v>4.3592535206580862</v>
      </c>
      <c r="E198" s="22">
        <v>1388373416</v>
      </c>
      <c r="F198" s="29">
        <f t="shared" si="36"/>
        <v>5.1341282177549044</v>
      </c>
      <c r="G198" s="22">
        <v>1225512899</v>
      </c>
      <c r="H198" s="29">
        <f t="shared" si="37"/>
        <v>5.1964280015909798</v>
      </c>
      <c r="I198" s="24">
        <f t="shared" si="38"/>
        <v>88.269689182812755</v>
      </c>
      <c r="P198"/>
      <c r="Y198"/>
      <c r="AH198"/>
    </row>
    <row r="199" spans="1:34" x14ac:dyDescent="0.25">
      <c r="A199" s="3"/>
      <c r="B199" t="s">
        <v>125</v>
      </c>
      <c r="C199" s="22">
        <v>1086198785</v>
      </c>
      <c r="D199" s="29">
        <f t="shared" si="36"/>
        <v>5.1945594405687174</v>
      </c>
      <c r="E199" s="22">
        <v>1401887788</v>
      </c>
      <c r="F199" s="29">
        <f t="shared" si="36"/>
        <v>5.1841036190632481</v>
      </c>
      <c r="G199" s="22">
        <v>1135119663</v>
      </c>
      <c r="H199" s="29">
        <f t="shared" si="37"/>
        <v>4.8131419969409199</v>
      </c>
      <c r="I199" s="24">
        <f t="shared" si="38"/>
        <v>80.970793291481328</v>
      </c>
      <c r="P199"/>
      <c r="Y199"/>
      <c r="AH199"/>
    </row>
    <row r="200" spans="1:34" x14ac:dyDescent="0.25">
      <c r="A200" s="3"/>
      <c r="B200" t="s">
        <v>126</v>
      </c>
      <c r="C200" s="22">
        <v>493937814</v>
      </c>
      <c r="D200" s="29">
        <f t="shared" si="36"/>
        <v>2.3621729007619678</v>
      </c>
      <c r="E200" s="22">
        <v>803301305</v>
      </c>
      <c r="F200" s="29">
        <f t="shared" si="36"/>
        <v>2.9705638625969186</v>
      </c>
      <c r="G200" s="22">
        <v>682495385</v>
      </c>
      <c r="H200" s="29">
        <f t="shared" si="37"/>
        <v>2.8939215021437454</v>
      </c>
      <c r="I200" s="24">
        <f t="shared" si="38"/>
        <v>84.961319090599503</v>
      </c>
      <c r="P200"/>
      <c r="Y200"/>
      <c r="AH200"/>
    </row>
    <row r="201" spans="1:34" x14ac:dyDescent="0.25">
      <c r="A201" s="3"/>
      <c r="B201" t="s">
        <v>127</v>
      </c>
      <c r="C201" s="22">
        <v>262811837</v>
      </c>
      <c r="D201" s="29">
        <f t="shared" si="36"/>
        <v>1.2568525465452043</v>
      </c>
      <c r="E201" s="22">
        <v>340764585</v>
      </c>
      <c r="F201" s="29">
        <f t="shared" si="36"/>
        <v>1.260128616190703</v>
      </c>
      <c r="G201" s="22">
        <v>280780076</v>
      </c>
      <c r="H201" s="29">
        <f t="shared" si="37"/>
        <v>1.1905655586373745</v>
      </c>
      <c r="I201" s="24">
        <f t="shared" si="38"/>
        <v>82.397082431556072</v>
      </c>
      <c r="P201"/>
      <c r="Y201"/>
      <c r="AH201"/>
    </row>
    <row r="202" spans="1:34" x14ac:dyDescent="0.25">
      <c r="A202" s="3"/>
      <c r="B202" t="s">
        <v>128</v>
      </c>
      <c r="C202" s="22">
        <v>230061814</v>
      </c>
      <c r="D202" s="29">
        <f t="shared" si="36"/>
        <v>1.1002311771395181</v>
      </c>
      <c r="E202" s="22">
        <v>268627937</v>
      </c>
      <c r="F202" s="29">
        <f t="shared" si="36"/>
        <v>0.99337127572095962</v>
      </c>
      <c r="G202" s="22">
        <v>235867333</v>
      </c>
      <c r="H202" s="29">
        <f t="shared" si="37"/>
        <v>1.0001262449884536</v>
      </c>
      <c r="I202" s="24">
        <f t="shared" si="38"/>
        <v>87.804468751141101</v>
      </c>
      <c r="P202"/>
      <c r="Y202"/>
      <c r="AH202"/>
    </row>
    <row r="203" spans="1:34" x14ac:dyDescent="0.25">
      <c r="A203" s="3"/>
      <c r="B203" t="s">
        <v>129</v>
      </c>
      <c r="C203" s="22">
        <v>340934109</v>
      </c>
      <c r="D203" s="29">
        <f t="shared" si="36"/>
        <v>1.6304589168895398</v>
      </c>
      <c r="E203" s="22">
        <v>476474434</v>
      </c>
      <c r="F203" s="29">
        <f t="shared" si="36"/>
        <v>1.7619761430509819</v>
      </c>
      <c r="G203" s="22">
        <v>436697024</v>
      </c>
      <c r="H203" s="29">
        <f t="shared" si="37"/>
        <v>1.8516856457216675</v>
      </c>
      <c r="I203" s="24">
        <f t="shared" si="38"/>
        <v>91.65172207329806</v>
      </c>
      <c r="P203"/>
      <c r="Y203"/>
      <c r="AH203"/>
    </row>
    <row r="204" spans="1:34" x14ac:dyDescent="0.25">
      <c r="A204" s="3"/>
      <c r="B204" t="s">
        <v>132</v>
      </c>
      <c r="C204" s="22"/>
      <c r="D204" s="29"/>
      <c r="E204" s="22"/>
      <c r="F204" s="29"/>
      <c r="G204" s="22"/>
      <c r="H204" s="29"/>
      <c r="I204" s="24"/>
      <c r="P204"/>
      <c r="Y204"/>
      <c r="AH204"/>
    </row>
    <row r="205" spans="1:34" x14ac:dyDescent="0.25">
      <c r="B205" s="25" t="s">
        <v>9</v>
      </c>
      <c r="C205" s="17">
        <v>20910315830</v>
      </c>
      <c r="D205" s="18">
        <f>+C205/C$205*100</f>
        <v>100</v>
      </c>
      <c r="E205" s="17">
        <v>27042047980</v>
      </c>
      <c r="F205" s="18">
        <f>+E205/E$205*100</f>
        <v>100</v>
      </c>
      <c r="G205" s="17">
        <v>23583755969</v>
      </c>
      <c r="H205" s="18">
        <f>+G205/G$205*100</f>
        <v>100</v>
      </c>
      <c r="I205" s="19">
        <f t="shared" ref="I205" si="39">+G205/E205*100</f>
        <v>87.211427131710906</v>
      </c>
      <c r="P205"/>
      <c r="Y205"/>
      <c r="AH205"/>
    </row>
    <row r="206" spans="1:34" x14ac:dyDescent="0.25">
      <c r="P206"/>
      <c r="Y206"/>
      <c r="AH206"/>
    </row>
    <row r="207" spans="1:34" x14ac:dyDescent="0.25">
      <c r="C207" s="32"/>
      <c r="E207" s="32"/>
      <c r="G207" s="32"/>
      <c r="P207"/>
      <c r="Y207"/>
      <c r="AH207"/>
    </row>
    <row r="208" spans="1:34" x14ac:dyDescent="0.25">
      <c r="B208" s="4" t="s">
        <v>133</v>
      </c>
      <c r="P208"/>
      <c r="Y208"/>
      <c r="AH208"/>
    </row>
    <row r="209" spans="2:34" x14ac:dyDescent="0.25">
      <c r="B209" s="5" t="s">
        <v>2</v>
      </c>
      <c r="P209"/>
      <c r="Y209"/>
      <c r="AH209"/>
    </row>
    <row r="210" spans="2:34" x14ac:dyDescent="0.25">
      <c r="B210" s="6" t="s">
        <v>134</v>
      </c>
      <c r="C210" s="6" t="s">
        <v>4</v>
      </c>
      <c r="D210" s="6" t="s">
        <v>8</v>
      </c>
      <c r="E210" s="6" t="s">
        <v>5</v>
      </c>
      <c r="F210" s="6" t="s">
        <v>8</v>
      </c>
      <c r="G210" s="6" t="s">
        <v>6</v>
      </c>
      <c r="H210" s="6" t="s">
        <v>8</v>
      </c>
      <c r="I210" s="7" t="s">
        <v>7</v>
      </c>
      <c r="P210"/>
      <c r="Y210"/>
      <c r="AH210"/>
    </row>
    <row r="211" spans="2:34" x14ac:dyDescent="0.25">
      <c r="B211" t="s">
        <v>135</v>
      </c>
      <c r="C211" s="34">
        <v>5433780155</v>
      </c>
      <c r="D211" s="35">
        <f>+C211/C$240*100</f>
        <v>32.333297387831806</v>
      </c>
      <c r="E211" s="34">
        <v>7459667326</v>
      </c>
      <c r="F211" s="35">
        <f>+E211/E$240*100</f>
        <v>37.181455499508338</v>
      </c>
      <c r="G211" s="34">
        <v>6258929334</v>
      </c>
      <c r="H211" s="35">
        <f>+G211/G$240*100</f>
        <v>34.59783399698064</v>
      </c>
      <c r="I211" s="36">
        <f>+G211/E211*100</f>
        <v>83.903598652249073</v>
      </c>
      <c r="P211"/>
      <c r="Y211"/>
      <c r="AH211"/>
    </row>
    <row r="212" spans="2:34" x14ac:dyDescent="0.25">
      <c r="B212" t="s">
        <v>136</v>
      </c>
      <c r="C212" s="22">
        <v>1342530785</v>
      </c>
      <c r="D212" s="37">
        <f t="shared" ref="D212:D240" si="40">+C212/C$240*100</f>
        <v>7.988627784983378</v>
      </c>
      <c r="E212" s="22">
        <v>2013545896</v>
      </c>
      <c r="F212" s="37">
        <f t="shared" ref="F212:F240" si="41">+E212/E$240*100</f>
        <v>10.036180416169627</v>
      </c>
      <c r="G212" s="22">
        <v>1613286195</v>
      </c>
      <c r="H212" s="37">
        <f t="shared" ref="H212:H240" si="42">+G212/G$240*100</f>
        <v>8.9178523970583186</v>
      </c>
      <c r="I212" s="38">
        <f t="shared" ref="I212:I240" si="43">+G212/E212*100</f>
        <v>80.121649981004467</v>
      </c>
      <c r="P212"/>
      <c r="Y212"/>
      <c r="AH212"/>
    </row>
    <row r="213" spans="2:34" x14ac:dyDescent="0.25">
      <c r="B213" t="s">
        <v>137</v>
      </c>
      <c r="C213" s="22">
        <v>1331987604</v>
      </c>
      <c r="D213" s="37">
        <f t="shared" si="40"/>
        <v>7.9258913847311412</v>
      </c>
      <c r="E213" s="22">
        <v>2031547303</v>
      </c>
      <c r="F213" s="37">
        <f t="shared" si="41"/>
        <v>10.125905397733641</v>
      </c>
      <c r="G213" s="22">
        <v>1616301181</v>
      </c>
      <c r="H213" s="37">
        <f t="shared" si="42"/>
        <v>8.9345185039217689</v>
      </c>
      <c r="I213" s="38">
        <f t="shared" si="43"/>
        <v>79.560105669860448</v>
      </c>
      <c r="P213"/>
      <c r="Y213"/>
      <c r="AH213"/>
    </row>
    <row r="214" spans="2:34" x14ac:dyDescent="0.25">
      <c r="B214" t="s">
        <v>138</v>
      </c>
      <c r="C214" s="22">
        <v>431282819</v>
      </c>
      <c r="D214" s="37">
        <f t="shared" si="40"/>
        <v>2.5663157594180284</v>
      </c>
      <c r="E214" s="22">
        <v>356824621</v>
      </c>
      <c r="F214" s="37">
        <f t="shared" si="41"/>
        <v>1.7785322303313165</v>
      </c>
      <c r="G214" s="22">
        <v>345113513</v>
      </c>
      <c r="H214" s="37">
        <f t="shared" si="42"/>
        <v>1.9077032820976119</v>
      </c>
      <c r="I214" s="38">
        <f t="shared" si="43"/>
        <v>96.717965266191655</v>
      </c>
      <c r="P214"/>
      <c r="Y214"/>
      <c r="AH214"/>
    </row>
    <row r="215" spans="2:34" x14ac:dyDescent="0.25">
      <c r="B215" t="s">
        <v>139</v>
      </c>
      <c r="C215" s="22">
        <v>2327978947</v>
      </c>
      <c r="D215" s="37">
        <f t="shared" si="40"/>
        <v>13.852462458699257</v>
      </c>
      <c r="E215" s="22">
        <v>3057749506</v>
      </c>
      <c r="F215" s="37">
        <f t="shared" si="41"/>
        <v>15.240837455273754</v>
      </c>
      <c r="G215" s="22">
        <v>2684228445</v>
      </c>
      <c r="H215" s="37">
        <f t="shared" si="42"/>
        <v>14.837759813902936</v>
      </c>
      <c r="I215" s="38">
        <f t="shared" si="43"/>
        <v>87.78444538157666</v>
      </c>
      <c r="P215"/>
      <c r="Y215"/>
      <c r="AH215"/>
    </row>
    <row r="216" spans="2:34" x14ac:dyDescent="0.25">
      <c r="B216" t="s">
        <v>140</v>
      </c>
      <c r="C216" s="34">
        <v>5768580368</v>
      </c>
      <c r="D216" s="35">
        <f t="shared" si="40"/>
        <v>34.325500705530885</v>
      </c>
      <c r="E216" s="34">
        <v>6093771060</v>
      </c>
      <c r="F216" s="35">
        <f t="shared" si="41"/>
        <v>30.373375593020612</v>
      </c>
      <c r="G216" s="34">
        <v>5763834369</v>
      </c>
      <c r="H216" s="35">
        <f t="shared" si="42"/>
        <v>31.86106984807725</v>
      </c>
      <c r="I216" s="36">
        <f t="shared" si="43"/>
        <v>94.585673013452535</v>
      </c>
      <c r="P216"/>
      <c r="Y216"/>
      <c r="AH216"/>
    </row>
    <row r="217" spans="2:34" x14ac:dyDescent="0.25">
      <c r="B217" t="s">
        <v>141</v>
      </c>
      <c r="C217" s="22">
        <v>5760226700</v>
      </c>
      <c r="D217" s="37">
        <f t="shared" si="40"/>
        <v>34.275792836603827</v>
      </c>
      <c r="E217" s="22">
        <v>6088832838</v>
      </c>
      <c r="F217" s="37">
        <f t="shared" si="41"/>
        <v>30.348761857110468</v>
      </c>
      <c r="G217" s="22">
        <v>5759379057</v>
      </c>
      <c r="H217" s="37">
        <f t="shared" si="42"/>
        <v>31.836441970567371</v>
      </c>
      <c r="I217" s="38">
        <f t="shared" si="43"/>
        <v>94.589212912138095</v>
      </c>
      <c r="P217"/>
      <c r="Y217"/>
      <c r="AH217"/>
    </row>
    <row r="218" spans="2:34" x14ac:dyDescent="0.25">
      <c r="B218" t="s">
        <v>142</v>
      </c>
      <c r="C218" s="22">
        <v>8353668.0000000009</v>
      </c>
      <c r="D218" s="37">
        <f t="shared" si="40"/>
        <v>4.9707868927062658E-2</v>
      </c>
      <c r="E218" s="22">
        <v>4938222</v>
      </c>
      <c r="F218" s="37">
        <f t="shared" si="41"/>
        <v>2.4613735910143864E-2</v>
      </c>
      <c r="G218" s="22">
        <v>4455312</v>
      </c>
      <c r="H218" s="37">
        <f t="shared" si="42"/>
        <v>2.4627877509881435E-2</v>
      </c>
      <c r="I218" s="38">
        <f t="shared" si="43"/>
        <v>90.220974269686536</v>
      </c>
      <c r="P218"/>
      <c r="Y218"/>
      <c r="AH218"/>
    </row>
    <row r="219" spans="2:34" x14ac:dyDescent="0.25">
      <c r="B219" t="s">
        <v>143</v>
      </c>
      <c r="C219" s="34">
        <v>4184314346.9999995</v>
      </c>
      <c r="D219" s="35">
        <f t="shared" si="40"/>
        <v>24.898445701972317</v>
      </c>
      <c r="E219" s="34">
        <v>4693997254.000001</v>
      </c>
      <c r="F219" s="35">
        <f t="shared" si="41"/>
        <v>23.396438793739229</v>
      </c>
      <c r="G219" s="34">
        <v>4395726220</v>
      </c>
      <c r="H219" s="35">
        <f t="shared" si="42"/>
        <v>24.29850185871026</v>
      </c>
      <c r="I219" s="36">
        <f t="shared" si="43"/>
        <v>93.645692192388296</v>
      </c>
      <c r="P219"/>
      <c r="Y219"/>
      <c r="AH219"/>
    </row>
    <row r="220" spans="2:34" x14ac:dyDescent="0.25">
      <c r="B220" t="s">
        <v>144</v>
      </c>
      <c r="C220" s="22">
        <v>3773194274</v>
      </c>
      <c r="D220" s="37">
        <f t="shared" si="40"/>
        <v>22.452106835983344</v>
      </c>
      <c r="E220" s="22">
        <v>4124180021</v>
      </c>
      <c r="F220" s="37">
        <f t="shared" si="41"/>
        <v>20.556280759104304</v>
      </c>
      <c r="G220" s="22">
        <v>3858707708</v>
      </c>
      <c r="H220" s="37">
        <f t="shared" si="42"/>
        <v>21.329994572559528</v>
      </c>
      <c r="I220" s="38">
        <f t="shared" si="43"/>
        <v>93.56302800439758</v>
      </c>
      <c r="P220"/>
      <c r="Y220"/>
      <c r="AH220"/>
    </row>
    <row r="221" spans="2:34" x14ac:dyDescent="0.25">
      <c r="B221" t="s">
        <v>145</v>
      </c>
      <c r="C221" s="22">
        <v>8320453.0000000009</v>
      </c>
      <c r="D221" s="37">
        <f t="shared" si="40"/>
        <v>4.9510225584472017E-2</v>
      </c>
      <c r="E221" s="22">
        <v>4936026</v>
      </c>
      <c r="F221" s="37">
        <f t="shared" si="41"/>
        <v>2.4602790317973511E-2</v>
      </c>
      <c r="G221" s="22">
        <v>4452685</v>
      </c>
      <c r="H221" s="37">
        <f t="shared" si="42"/>
        <v>2.4613356094946082E-2</v>
      </c>
      <c r="I221" s="38">
        <f t="shared" si="43"/>
        <v>90.207891935739397</v>
      </c>
      <c r="P221"/>
      <c r="Y221"/>
      <c r="AH221"/>
    </row>
    <row r="222" spans="2:34" x14ac:dyDescent="0.25">
      <c r="B222" t="s">
        <v>146</v>
      </c>
      <c r="C222" s="22">
        <v>240279881</v>
      </c>
      <c r="D222" s="37">
        <f t="shared" si="40"/>
        <v>1.429767238841454</v>
      </c>
      <c r="E222" s="22">
        <v>355156267</v>
      </c>
      <c r="F222" s="37">
        <f t="shared" si="41"/>
        <v>1.7702166007867897</v>
      </c>
      <c r="G222" s="22">
        <v>332070477</v>
      </c>
      <c r="H222" s="37">
        <f t="shared" si="42"/>
        <v>1.8356045619709462</v>
      </c>
      <c r="I222" s="38">
        <f t="shared" si="43"/>
        <v>93.499821868552303</v>
      </c>
      <c r="P222"/>
      <c r="Y222"/>
      <c r="AH222"/>
    </row>
    <row r="223" spans="2:34" x14ac:dyDescent="0.25">
      <c r="B223" t="s">
        <v>147</v>
      </c>
      <c r="C223" s="22">
        <v>14136178</v>
      </c>
      <c r="D223" s="37">
        <f t="shared" si="40"/>
        <v>8.4116256853112498E-2</v>
      </c>
      <c r="E223" s="22">
        <v>43528260</v>
      </c>
      <c r="F223" s="37">
        <f t="shared" si="41"/>
        <v>0.21695928135026712</v>
      </c>
      <c r="G223" s="22">
        <v>38981159</v>
      </c>
      <c r="H223" s="37">
        <f t="shared" si="42"/>
        <v>0.21547833441186887</v>
      </c>
      <c r="I223" s="38">
        <f t="shared" si="43"/>
        <v>89.553680758201679</v>
      </c>
      <c r="P223"/>
      <c r="Y223"/>
      <c r="AH223"/>
    </row>
    <row r="224" spans="2:34" x14ac:dyDescent="0.25">
      <c r="B224" t="s">
        <v>148</v>
      </c>
      <c r="C224" s="22">
        <v>44143330</v>
      </c>
      <c r="D224" s="37">
        <f t="shared" si="40"/>
        <v>0.26267154280539667</v>
      </c>
      <c r="E224" s="22">
        <v>55486167</v>
      </c>
      <c r="F224" s="37">
        <f t="shared" si="41"/>
        <v>0.27656145495365325</v>
      </c>
      <c r="G224" s="22">
        <v>54350398</v>
      </c>
      <c r="H224" s="37">
        <f t="shared" si="42"/>
        <v>0.30043573706113175</v>
      </c>
      <c r="I224" s="38">
        <f t="shared" si="43"/>
        <v>97.953059183201461</v>
      </c>
      <c r="P224"/>
      <c r="Y224"/>
      <c r="AH224"/>
    </row>
    <row r="225" spans="2:34" x14ac:dyDescent="0.25">
      <c r="B225" t="s">
        <v>149</v>
      </c>
      <c r="C225" s="22">
        <v>42139712</v>
      </c>
      <c r="D225" s="37">
        <f t="shared" si="40"/>
        <v>0.25074916560248373</v>
      </c>
      <c r="E225" s="22">
        <v>40418224</v>
      </c>
      <c r="F225" s="37">
        <f t="shared" si="41"/>
        <v>0.20145783067124939</v>
      </c>
      <c r="G225" s="22">
        <v>39182731</v>
      </c>
      <c r="H225" s="37">
        <f t="shared" si="42"/>
        <v>0.21659257523841971</v>
      </c>
      <c r="I225" s="38">
        <f t="shared" si="43"/>
        <v>96.943227886509803</v>
      </c>
      <c r="P225"/>
      <c r="Y225"/>
      <c r="AH225"/>
    </row>
    <row r="226" spans="2:34" x14ac:dyDescent="0.25">
      <c r="B226" t="s">
        <v>150</v>
      </c>
      <c r="C226" s="22">
        <v>36380015</v>
      </c>
      <c r="D226" s="37">
        <f t="shared" si="40"/>
        <v>0.21647652470562309</v>
      </c>
      <c r="E226" s="22">
        <v>38738453</v>
      </c>
      <c r="F226" s="37">
        <f t="shared" si="41"/>
        <v>0.19308529501296628</v>
      </c>
      <c r="G226" s="22">
        <v>37043173</v>
      </c>
      <c r="H226" s="37">
        <f t="shared" si="42"/>
        <v>0.20476562072899657</v>
      </c>
      <c r="I226" s="38">
        <f t="shared" si="43"/>
        <v>95.623779813819624</v>
      </c>
      <c r="P226"/>
      <c r="Y226"/>
      <c r="AH226"/>
    </row>
    <row r="227" spans="2:34" x14ac:dyDescent="0.25">
      <c r="B227" t="s">
        <v>151</v>
      </c>
      <c r="C227" s="22">
        <v>25720504</v>
      </c>
      <c r="D227" s="37">
        <f t="shared" si="40"/>
        <v>0.15304791159643769</v>
      </c>
      <c r="E227" s="22">
        <v>31553836</v>
      </c>
      <c r="F227" s="37">
        <f t="shared" si="41"/>
        <v>0.15727478154201863</v>
      </c>
      <c r="G227" s="22">
        <v>30937889</v>
      </c>
      <c r="H227" s="37">
        <f t="shared" si="42"/>
        <v>0.1710171006444236</v>
      </c>
      <c r="I227" s="38">
        <f t="shared" si="43"/>
        <v>98.047948908652501</v>
      </c>
      <c r="P227"/>
      <c r="Y227"/>
      <c r="AH227"/>
    </row>
    <row r="228" spans="2:34" x14ac:dyDescent="0.25">
      <c r="B228" t="s">
        <v>152</v>
      </c>
      <c r="C228" s="34">
        <v>1418849447</v>
      </c>
      <c r="D228" s="35">
        <f t="shared" si="40"/>
        <v>8.4427562046649829</v>
      </c>
      <c r="E228" s="34">
        <v>1815435019</v>
      </c>
      <c r="F228" s="35">
        <f t="shared" si="41"/>
        <v>9.0487301137318266</v>
      </c>
      <c r="G228" s="34">
        <v>1672033705.0000002</v>
      </c>
      <c r="H228" s="35">
        <f t="shared" si="42"/>
        <v>9.2425942962318324</v>
      </c>
      <c r="I228" s="36">
        <f t="shared" si="43"/>
        <v>92.10099438981905</v>
      </c>
      <c r="P228"/>
      <c r="Y228"/>
      <c r="AH228"/>
    </row>
    <row r="229" spans="2:34" x14ac:dyDescent="0.25">
      <c r="B229" t="s">
        <v>153</v>
      </c>
      <c r="C229" s="22">
        <v>20779854</v>
      </c>
      <c r="D229" s="37">
        <f t="shared" si="40"/>
        <v>0.12364894785805451</v>
      </c>
      <c r="E229" s="22">
        <v>37513159</v>
      </c>
      <c r="F229" s="37">
        <f t="shared" si="41"/>
        <v>0.18697802342244568</v>
      </c>
      <c r="G229" s="22">
        <v>30921888</v>
      </c>
      <c r="H229" s="37">
        <f t="shared" si="42"/>
        <v>0.17092865102113447</v>
      </c>
      <c r="I229" s="38">
        <f t="shared" si="43"/>
        <v>82.429442958936093</v>
      </c>
      <c r="P229"/>
      <c r="Y229"/>
      <c r="AH229"/>
    </row>
    <row r="230" spans="2:34" x14ac:dyDescent="0.25">
      <c r="B230" t="s">
        <v>154</v>
      </c>
      <c r="C230" s="22">
        <v>125849547</v>
      </c>
      <c r="D230" s="37">
        <f t="shared" si="40"/>
        <v>0.74885820058999353</v>
      </c>
      <c r="E230" s="22">
        <v>121799655</v>
      </c>
      <c r="F230" s="37">
        <f t="shared" si="41"/>
        <v>0.60708986799634235</v>
      </c>
      <c r="G230" s="22">
        <v>116654963</v>
      </c>
      <c r="H230" s="37">
        <f t="shared" si="42"/>
        <v>0.64484016824944046</v>
      </c>
      <c r="I230" s="38">
        <f t="shared" si="43"/>
        <v>95.776102978288407</v>
      </c>
      <c r="P230"/>
      <c r="Y230"/>
      <c r="AH230"/>
    </row>
    <row r="231" spans="2:34" x14ac:dyDescent="0.25">
      <c r="B231" t="s">
        <v>155</v>
      </c>
      <c r="C231" s="22">
        <v>20251342</v>
      </c>
      <c r="D231" s="37">
        <f t="shared" si="40"/>
        <v>0.12050407721890775</v>
      </c>
      <c r="E231" s="22">
        <v>23510479</v>
      </c>
      <c r="F231" s="37">
        <f t="shared" si="41"/>
        <v>0.11718402316197676</v>
      </c>
      <c r="G231" s="22">
        <v>23407697</v>
      </c>
      <c r="H231" s="37">
        <f t="shared" si="42"/>
        <v>0.12939203685497652</v>
      </c>
      <c r="I231" s="38">
        <f t="shared" si="43"/>
        <v>99.56282473019796</v>
      </c>
      <c r="P231"/>
      <c r="Y231"/>
      <c r="AH231"/>
    </row>
    <row r="232" spans="2:34" x14ac:dyDescent="0.25">
      <c r="B232" t="s">
        <v>156</v>
      </c>
      <c r="C232" s="22">
        <v>3427715</v>
      </c>
      <c r="D232" s="37">
        <f t="shared" si="40"/>
        <v>2.0396358574380324E-2</v>
      </c>
      <c r="E232" s="22">
        <v>3123438</v>
      </c>
      <c r="F232" s="37">
        <f t="shared" si="41"/>
        <v>1.5568250690979045E-2</v>
      </c>
      <c r="G232" s="22">
        <v>2922268</v>
      </c>
      <c r="H232" s="37">
        <f t="shared" si="42"/>
        <v>1.6153584385346347E-2</v>
      </c>
      <c r="I232" s="38">
        <f t="shared" si="43"/>
        <v>93.559340700855927</v>
      </c>
      <c r="P232"/>
      <c r="Y232"/>
      <c r="AH232"/>
    </row>
    <row r="233" spans="2:34" x14ac:dyDescent="0.25">
      <c r="B233" t="s">
        <v>157</v>
      </c>
      <c r="C233" s="22">
        <v>181946541</v>
      </c>
      <c r="D233" s="37">
        <f t="shared" si="40"/>
        <v>1.0826591159428922</v>
      </c>
      <c r="E233" s="22">
        <v>227265186</v>
      </c>
      <c r="F233" s="37">
        <f t="shared" si="41"/>
        <v>1.1327650457540639</v>
      </c>
      <c r="G233" s="22">
        <v>190627262</v>
      </c>
      <c r="H233" s="37">
        <f t="shared" si="42"/>
        <v>1.0537409857222291</v>
      </c>
      <c r="I233" s="38">
        <f t="shared" si="43"/>
        <v>83.878778512077076</v>
      </c>
      <c r="P233"/>
      <c r="Y233"/>
      <c r="AH233"/>
    </row>
    <row r="234" spans="2:34" x14ac:dyDescent="0.25">
      <c r="B234" t="s">
        <v>158</v>
      </c>
      <c r="C234" s="22">
        <v>46601474</v>
      </c>
      <c r="D234" s="37">
        <f t="shared" si="40"/>
        <v>0.27729854255638575</v>
      </c>
      <c r="E234" s="22">
        <v>49139878</v>
      </c>
      <c r="F234" s="37">
        <f t="shared" si="41"/>
        <v>0.24492944621539664</v>
      </c>
      <c r="G234" s="22">
        <v>48499481</v>
      </c>
      <c r="H234" s="37">
        <f t="shared" si="42"/>
        <v>0.26809329567958923</v>
      </c>
      <c r="I234" s="38">
        <f t="shared" si="43"/>
        <v>98.696787566302064</v>
      </c>
      <c r="P234"/>
      <c r="Y234"/>
      <c r="AH234"/>
    </row>
    <row r="235" spans="2:34" x14ac:dyDescent="0.25">
      <c r="B235" t="s">
        <v>159</v>
      </c>
      <c r="C235" s="22">
        <v>46601474</v>
      </c>
      <c r="D235" s="37">
        <f t="shared" si="40"/>
        <v>0.27729854255638575</v>
      </c>
      <c r="E235" s="22">
        <v>49139878</v>
      </c>
      <c r="F235" s="37">
        <f t="shared" si="41"/>
        <v>0.24492944621539664</v>
      </c>
      <c r="G235" s="22">
        <v>48499481</v>
      </c>
      <c r="H235" s="37">
        <f t="shared" si="42"/>
        <v>0.26809329567958923</v>
      </c>
      <c r="I235" s="38">
        <f t="shared" si="43"/>
        <v>98.696787566302064</v>
      </c>
      <c r="P235"/>
      <c r="Y235"/>
      <c r="AH235"/>
    </row>
    <row r="236" spans="2:34" x14ac:dyDescent="0.25">
      <c r="B236" t="s">
        <v>160</v>
      </c>
      <c r="C236" s="22">
        <v>91509534</v>
      </c>
      <c r="D236" s="37">
        <f t="shared" si="40"/>
        <v>0.54452055332442972</v>
      </c>
      <c r="E236" s="22">
        <v>98119264</v>
      </c>
      <c r="F236" s="37">
        <f t="shared" si="41"/>
        <v>0.48905894708534492</v>
      </c>
      <c r="G236" s="22">
        <v>95953163</v>
      </c>
      <c r="H236" s="37">
        <f t="shared" si="42"/>
        <v>0.53040566969264724</v>
      </c>
      <c r="I236" s="38">
        <f t="shared" si="43"/>
        <v>97.792379486254617</v>
      </c>
      <c r="P236"/>
      <c r="Y236"/>
      <c r="AH236"/>
    </row>
    <row r="237" spans="2:34" x14ac:dyDescent="0.25">
      <c r="B237" t="s">
        <v>161</v>
      </c>
      <c r="C237" s="22">
        <v>6599061</v>
      </c>
      <c r="D237" s="37">
        <f t="shared" si="40"/>
        <v>3.9267212825514611E-2</v>
      </c>
      <c r="E237" s="22">
        <v>30161687</v>
      </c>
      <c r="F237" s="37">
        <f t="shared" si="41"/>
        <v>0.15033584930414617</v>
      </c>
      <c r="G237" s="22">
        <v>27093955</v>
      </c>
      <c r="H237" s="37">
        <f t="shared" si="42"/>
        <v>0.14976877152447227</v>
      </c>
      <c r="I237" s="38">
        <f t="shared" si="43"/>
        <v>89.829043713635784</v>
      </c>
      <c r="P237"/>
      <c r="Y237"/>
      <c r="AH237"/>
    </row>
    <row r="238" spans="2:34" x14ac:dyDescent="0.25">
      <c r="B238" t="s">
        <v>162</v>
      </c>
      <c r="C238" s="22">
        <v>47708627</v>
      </c>
      <c r="D238" s="37">
        <f t="shared" si="40"/>
        <v>0.28388657265360823</v>
      </c>
      <c r="E238" s="22">
        <v>50526494</v>
      </c>
      <c r="F238" s="37">
        <f t="shared" si="41"/>
        <v>0.25184080014658483</v>
      </c>
      <c r="G238" s="22">
        <v>48964025</v>
      </c>
      <c r="H238" s="37">
        <f t="shared" si="42"/>
        <v>0.27066118154929941</v>
      </c>
      <c r="I238" s="38">
        <f t="shared" si="43"/>
        <v>96.907624344566628</v>
      </c>
      <c r="P238"/>
      <c r="Y238"/>
      <c r="AH238"/>
    </row>
    <row r="239" spans="2:34" x14ac:dyDescent="0.25">
      <c r="B239" t="s">
        <v>163</v>
      </c>
      <c r="C239" s="22">
        <v>827574278</v>
      </c>
      <c r="D239" s="37">
        <f t="shared" si="40"/>
        <v>4.9244180805644309</v>
      </c>
      <c r="E239" s="22">
        <v>1125135901</v>
      </c>
      <c r="F239" s="37">
        <f t="shared" si="41"/>
        <v>5.60805041373915</v>
      </c>
      <c r="G239" s="22">
        <v>1038489522.0000001</v>
      </c>
      <c r="H239" s="37">
        <f t="shared" si="42"/>
        <v>5.7405166558731064</v>
      </c>
      <c r="I239" s="38">
        <f t="shared" si="43"/>
        <v>92.299029928474411</v>
      </c>
      <c r="P239"/>
      <c r="Y239"/>
      <c r="AH239"/>
    </row>
    <row r="240" spans="2:34" x14ac:dyDescent="0.25">
      <c r="B240" s="25" t="s">
        <v>164</v>
      </c>
      <c r="C240" s="17">
        <v>16805524317</v>
      </c>
      <c r="D240" s="39">
        <f t="shared" si="40"/>
        <v>100</v>
      </c>
      <c r="E240" s="17">
        <v>20062870659</v>
      </c>
      <c r="F240" s="39">
        <f t="shared" si="41"/>
        <v>100</v>
      </c>
      <c r="G240" s="17">
        <v>18090523628.000004</v>
      </c>
      <c r="H240" s="39">
        <f t="shared" si="42"/>
        <v>100</v>
      </c>
      <c r="I240" s="40">
        <f t="shared" si="43"/>
        <v>90.16916838809793</v>
      </c>
      <c r="P240"/>
      <c r="Y240"/>
      <c r="AH240"/>
    </row>
    <row r="241" spans="16:34" x14ac:dyDescent="0.25">
      <c r="P241"/>
      <c r="Y241"/>
      <c r="AH241"/>
    </row>
    <row r="242" spans="16:34" x14ac:dyDescent="0.25">
      <c r="P242"/>
      <c r="Y242"/>
      <c r="AH242"/>
    </row>
    <row r="243" spans="16:34" x14ac:dyDescent="0.25">
      <c r="P243"/>
      <c r="Y243"/>
      <c r="AH243"/>
    </row>
    <row r="244" spans="16:34" x14ac:dyDescent="0.25">
      <c r="P244"/>
      <c r="Y244"/>
      <c r="AH244"/>
    </row>
    <row r="245" spans="16:34" x14ac:dyDescent="0.25">
      <c r="P245"/>
      <c r="Y245"/>
      <c r="AH245"/>
    </row>
    <row r="246" spans="16:34" x14ac:dyDescent="0.25">
      <c r="P246"/>
      <c r="Y246"/>
      <c r="AH246"/>
    </row>
    <row r="247" spans="16:34" x14ac:dyDescent="0.25">
      <c r="P247"/>
      <c r="Y247"/>
      <c r="AH247"/>
    </row>
    <row r="248" spans="16:34" x14ac:dyDescent="0.25">
      <c r="P248"/>
      <c r="Y248"/>
      <c r="AH248"/>
    </row>
    <row r="249" spans="16:34" x14ac:dyDescent="0.25">
      <c r="P249"/>
      <c r="Y249"/>
      <c r="AH249"/>
    </row>
    <row r="250" spans="16:34" x14ac:dyDescent="0.25">
      <c r="P250"/>
      <c r="Y250"/>
      <c r="AH250"/>
    </row>
    <row r="251" spans="16:34" x14ac:dyDescent="0.25">
      <c r="P251"/>
      <c r="Y251"/>
      <c r="AH251"/>
    </row>
    <row r="252" spans="16:34" x14ac:dyDescent="0.25">
      <c r="P252"/>
      <c r="Y252"/>
      <c r="AH252"/>
    </row>
    <row r="253" spans="16:34" x14ac:dyDescent="0.25">
      <c r="P253"/>
      <c r="Y253"/>
      <c r="AH253"/>
    </row>
    <row r="254" spans="16:34" x14ac:dyDescent="0.25">
      <c r="P254"/>
      <c r="Y254"/>
      <c r="AH254"/>
    </row>
    <row r="255" spans="16:34" x14ac:dyDescent="0.25">
      <c r="P255"/>
      <c r="Y255"/>
      <c r="AH255"/>
    </row>
    <row r="256" spans="16:34" x14ac:dyDescent="0.25">
      <c r="P256"/>
      <c r="Y256"/>
      <c r="AH256"/>
    </row>
    <row r="257" spans="16:34" x14ac:dyDescent="0.25">
      <c r="P257"/>
      <c r="Y257"/>
      <c r="AH257"/>
    </row>
    <row r="258" spans="16:34" x14ac:dyDescent="0.25">
      <c r="P258"/>
      <c r="Y258"/>
      <c r="AH258"/>
    </row>
    <row r="259" spans="16:34" x14ac:dyDescent="0.25">
      <c r="P259"/>
      <c r="Y259"/>
      <c r="AH259"/>
    </row>
    <row r="260" spans="16:34" x14ac:dyDescent="0.25">
      <c r="P260"/>
      <c r="Y260"/>
      <c r="AH260"/>
    </row>
    <row r="261" spans="16:34" x14ac:dyDescent="0.25">
      <c r="P261"/>
      <c r="Y261"/>
      <c r="AH261"/>
    </row>
    <row r="262" spans="16:34" x14ac:dyDescent="0.25">
      <c r="P262"/>
      <c r="Y262"/>
      <c r="AH262"/>
    </row>
    <row r="263" spans="16:34" x14ac:dyDescent="0.25">
      <c r="P263"/>
      <c r="Y263"/>
      <c r="AH263"/>
    </row>
    <row r="264" spans="16:34" x14ac:dyDescent="0.25">
      <c r="P264"/>
      <c r="Y264"/>
      <c r="AH264"/>
    </row>
    <row r="265" spans="16:34" x14ac:dyDescent="0.25">
      <c r="P265"/>
      <c r="Y265"/>
      <c r="AH265"/>
    </row>
    <row r="266" spans="16:34" x14ac:dyDescent="0.25">
      <c r="P266"/>
      <c r="Y266"/>
      <c r="AH266"/>
    </row>
    <row r="267" spans="16:34" x14ac:dyDescent="0.25">
      <c r="P267"/>
      <c r="Y267"/>
      <c r="AH267"/>
    </row>
    <row r="268" spans="16:34" x14ac:dyDescent="0.25">
      <c r="P268"/>
      <c r="Y268"/>
      <c r="AH268"/>
    </row>
    <row r="269" spans="16:34" x14ac:dyDescent="0.25">
      <c r="P269"/>
      <c r="Y269"/>
      <c r="AH269"/>
    </row>
    <row r="270" spans="16:34" x14ac:dyDescent="0.25">
      <c r="P270"/>
      <c r="Y270"/>
      <c r="AH270"/>
    </row>
    <row r="271" spans="16:34" x14ac:dyDescent="0.25">
      <c r="P271"/>
      <c r="Y271"/>
      <c r="AH271"/>
    </row>
    <row r="272" spans="16:34" x14ac:dyDescent="0.25">
      <c r="P272"/>
      <c r="Y272"/>
      <c r="AH272"/>
    </row>
    <row r="273" spans="16:34" x14ac:dyDescent="0.25">
      <c r="P273"/>
      <c r="Y273"/>
      <c r="AH273"/>
    </row>
    <row r="274" spans="16:34" x14ac:dyDescent="0.25">
      <c r="P274"/>
      <c r="Y274"/>
      <c r="AH274"/>
    </row>
    <row r="275" spans="16:34" x14ac:dyDescent="0.25">
      <c r="P275"/>
      <c r="Y275"/>
      <c r="AH275"/>
    </row>
    <row r="276" spans="16:34" x14ac:dyDescent="0.25">
      <c r="P276"/>
      <c r="Y276"/>
      <c r="AH276"/>
    </row>
    <row r="277" spans="16:34" x14ac:dyDescent="0.25">
      <c r="P277"/>
      <c r="Y277"/>
      <c r="AH277"/>
    </row>
    <row r="278" spans="16:34" x14ac:dyDescent="0.25">
      <c r="P278"/>
      <c r="Y278"/>
      <c r="AH278"/>
    </row>
    <row r="279" spans="16:34" x14ac:dyDescent="0.25">
      <c r="P279"/>
      <c r="Y279"/>
      <c r="AH279"/>
    </row>
    <row r="280" spans="16:34" x14ac:dyDescent="0.25">
      <c r="P280"/>
      <c r="Y280"/>
      <c r="AH280"/>
    </row>
    <row r="281" spans="16:34" x14ac:dyDescent="0.25">
      <c r="P281"/>
      <c r="Y281"/>
      <c r="AH281"/>
    </row>
    <row r="282" spans="16:34" x14ac:dyDescent="0.25">
      <c r="P282"/>
      <c r="Y282"/>
      <c r="AH282"/>
    </row>
    <row r="283" spans="16:34" x14ac:dyDescent="0.25">
      <c r="P283"/>
      <c r="Y283"/>
      <c r="AH283"/>
    </row>
    <row r="284" spans="16:34" x14ac:dyDescent="0.25">
      <c r="P284"/>
      <c r="Y284"/>
      <c r="AH284"/>
    </row>
    <row r="285" spans="16:34" x14ac:dyDescent="0.25">
      <c r="P285"/>
      <c r="Y285"/>
      <c r="AH285"/>
    </row>
    <row r="286" spans="16:34" x14ac:dyDescent="0.25">
      <c r="P286"/>
      <c r="Y286"/>
      <c r="AH286"/>
    </row>
    <row r="287" spans="16:34" x14ac:dyDescent="0.25">
      <c r="P287"/>
      <c r="Y287"/>
      <c r="AH287"/>
    </row>
    <row r="288" spans="16:34" x14ac:dyDescent="0.25">
      <c r="P288"/>
      <c r="Y288"/>
      <c r="AH288"/>
    </row>
    <row r="289" spans="16:34" x14ac:dyDescent="0.25">
      <c r="P289"/>
      <c r="Y289"/>
      <c r="AH289"/>
    </row>
    <row r="290" spans="16:34" x14ac:dyDescent="0.25">
      <c r="P290"/>
      <c r="Y290"/>
      <c r="AH290"/>
    </row>
    <row r="291" spans="16:34" x14ac:dyDescent="0.25">
      <c r="P291"/>
      <c r="Y291"/>
      <c r="AH291"/>
    </row>
    <row r="292" spans="16:34" x14ac:dyDescent="0.25">
      <c r="P292"/>
      <c r="Y292"/>
      <c r="AH292"/>
    </row>
    <row r="293" spans="16:34" x14ac:dyDescent="0.25">
      <c r="P293"/>
      <c r="Y293"/>
      <c r="AH293"/>
    </row>
    <row r="294" spans="16:34" x14ac:dyDescent="0.25">
      <c r="P294"/>
      <c r="Y294"/>
      <c r="AH294"/>
    </row>
    <row r="295" spans="16:34" x14ac:dyDescent="0.25">
      <c r="P295"/>
      <c r="Y295"/>
      <c r="AH295"/>
    </row>
    <row r="296" spans="16:34" x14ac:dyDescent="0.25">
      <c r="P296"/>
      <c r="Y296"/>
      <c r="AH296"/>
    </row>
    <row r="297" spans="16:34" x14ac:dyDescent="0.25">
      <c r="P297"/>
      <c r="Y297"/>
      <c r="AH297"/>
    </row>
    <row r="298" spans="16:34" x14ac:dyDescent="0.25">
      <c r="P298"/>
      <c r="Y298"/>
      <c r="AH298"/>
    </row>
    <row r="299" spans="16:34" x14ac:dyDescent="0.25">
      <c r="P299"/>
      <c r="Y299"/>
      <c r="AH299"/>
    </row>
    <row r="300" spans="16:34" x14ac:dyDescent="0.25">
      <c r="P300"/>
      <c r="Y300"/>
      <c r="AH300"/>
    </row>
    <row r="301" spans="16:34" x14ac:dyDescent="0.25">
      <c r="P301"/>
      <c r="Y301"/>
      <c r="AH301"/>
    </row>
    <row r="302" spans="16:34" x14ac:dyDescent="0.25">
      <c r="P302"/>
      <c r="Y302"/>
      <c r="AH302"/>
    </row>
    <row r="303" spans="16:34" x14ac:dyDescent="0.25">
      <c r="P303"/>
      <c r="Y303"/>
      <c r="AH303"/>
    </row>
    <row r="304" spans="16:34" x14ac:dyDescent="0.25">
      <c r="P304"/>
      <c r="Y304"/>
      <c r="AH304"/>
    </row>
    <row r="305" spans="16:34" x14ac:dyDescent="0.25">
      <c r="P305"/>
      <c r="Y305"/>
      <c r="AH305"/>
    </row>
    <row r="306" spans="16:34" x14ac:dyDescent="0.25">
      <c r="P306"/>
      <c r="Y306"/>
      <c r="AH306"/>
    </row>
    <row r="307" spans="16:34" x14ac:dyDescent="0.25">
      <c r="P307"/>
      <c r="Y307"/>
      <c r="AH307"/>
    </row>
    <row r="308" spans="16:34" x14ac:dyDescent="0.25">
      <c r="P308"/>
      <c r="Y308"/>
      <c r="AH308"/>
    </row>
    <row r="309" spans="16:34" x14ac:dyDescent="0.25">
      <c r="P309"/>
      <c r="Y309"/>
      <c r="AH309"/>
    </row>
    <row r="310" spans="16:34" x14ac:dyDescent="0.25">
      <c r="P310"/>
      <c r="Y310"/>
      <c r="AH310"/>
    </row>
    <row r="311" spans="16:34" x14ac:dyDescent="0.25">
      <c r="P311"/>
      <c r="Y311"/>
      <c r="AH311"/>
    </row>
    <row r="312" spans="16:34" x14ac:dyDescent="0.25">
      <c r="P312"/>
      <c r="Y312"/>
      <c r="AH312"/>
    </row>
    <row r="313" spans="16:34" x14ac:dyDescent="0.25">
      <c r="P313"/>
      <c r="Y313"/>
      <c r="AH313"/>
    </row>
    <row r="314" spans="16:34" x14ac:dyDescent="0.25">
      <c r="P314"/>
      <c r="Y314"/>
      <c r="AH314"/>
    </row>
    <row r="315" spans="16:34" x14ac:dyDescent="0.25">
      <c r="P315"/>
      <c r="Y315"/>
      <c r="AH315"/>
    </row>
    <row r="316" spans="16:34" x14ac:dyDescent="0.25">
      <c r="P316"/>
      <c r="Y316"/>
      <c r="AH316"/>
    </row>
    <row r="317" spans="16:34" x14ac:dyDescent="0.25">
      <c r="P317"/>
      <c r="Y317"/>
      <c r="AH317"/>
    </row>
    <row r="318" spans="16:34" x14ac:dyDescent="0.25">
      <c r="P318"/>
      <c r="Y318"/>
      <c r="AH318"/>
    </row>
    <row r="319" spans="16:34" x14ac:dyDescent="0.25">
      <c r="P319"/>
      <c r="Y319"/>
      <c r="AH319"/>
    </row>
    <row r="320" spans="16:34" x14ac:dyDescent="0.25">
      <c r="P320"/>
      <c r="Y320"/>
      <c r="AH320"/>
    </row>
    <row r="321" spans="16:34" x14ac:dyDescent="0.25">
      <c r="P321"/>
      <c r="Y321"/>
      <c r="AH321"/>
    </row>
    <row r="322" spans="16:34" x14ac:dyDescent="0.25">
      <c r="P322"/>
      <c r="Y322"/>
      <c r="AH322"/>
    </row>
    <row r="323" spans="16:34" x14ac:dyDescent="0.25">
      <c r="P323"/>
      <c r="Y323"/>
      <c r="AH323"/>
    </row>
    <row r="324" spans="16:34" x14ac:dyDescent="0.25">
      <c r="P324"/>
      <c r="Y324"/>
      <c r="AH324"/>
    </row>
    <row r="325" spans="16:34" x14ac:dyDescent="0.25">
      <c r="P325"/>
      <c r="Y325"/>
      <c r="AH325"/>
    </row>
    <row r="326" spans="16:34" x14ac:dyDescent="0.25">
      <c r="P326"/>
      <c r="Y326"/>
      <c r="AH326"/>
    </row>
    <row r="327" spans="16:34" x14ac:dyDescent="0.25">
      <c r="P327"/>
      <c r="Y327"/>
      <c r="AH327"/>
    </row>
    <row r="328" spans="16:34" x14ac:dyDescent="0.25">
      <c r="P328"/>
      <c r="Y328"/>
      <c r="AH328"/>
    </row>
    <row r="329" spans="16:34" x14ac:dyDescent="0.25">
      <c r="P329"/>
      <c r="Y329"/>
      <c r="AH329"/>
    </row>
    <row r="330" spans="16:34" x14ac:dyDescent="0.25">
      <c r="P330"/>
      <c r="Y330"/>
      <c r="AH330"/>
    </row>
    <row r="331" spans="16:34" x14ac:dyDescent="0.25">
      <c r="P331"/>
      <c r="Y331"/>
      <c r="AH331"/>
    </row>
    <row r="332" spans="16:34" x14ac:dyDescent="0.25">
      <c r="P332"/>
      <c r="Y332"/>
      <c r="AH332"/>
    </row>
    <row r="333" spans="16:34" x14ac:dyDescent="0.25">
      <c r="P333"/>
      <c r="Y333"/>
      <c r="AH333"/>
    </row>
    <row r="334" spans="16:34" x14ac:dyDescent="0.25">
      <c r="P334"/>
      <c r="Y334"/>
      <c r="AH334"/>
    </row>
    <row r="335" spans="16:34" x14ac:dyDescent="0.25">
      <c r="P335"/>
      <c r="Y335"/>
      <c r="AH335"/>
    </row>
    <row r="336" spans="16:34" x14ac:dyDescent="0.25">
      <c r="P336"/>
      <c r="Y336"/>
      <c r="AH336"/>
    </row>
    <row r="337" spans="16:34" x14ac:dyDescent="0.25">
      <c r="P337"/>
      <c r="Y337"/>
      <c r="AH337"/>
    </row>
    <row r="338" spans="16:34" x14ac:dyDescent="0.25">
      <c r="P338"/>
      <c r="Y338"/>
      <c r="AH338"/>
    </row>
    <row r="339" spans="16:34" x14ac:dyDescent="0.25">
      <c r="P339"/>
      <c r="Y339"/>
      <c r="AH339"/>
    </row>
    <row r="340" spans="16:34" x14ac:dyDescent="0.25">
      <c r="P340"/>
      <c r="Y340"/>
      <c r="AH340"/>
    </row>
    <row r="341" spans="16:34" x14ac:dyDescent="0.25">
      <c r="P341"/>
      <c r="Y341"/>
      <c r="AH341"/>
    </row>
    <row r="342" spans="16:34" x14ac:dyDescent="0.25">
      <c r="P342"/>
      <c r="Y342"/>
      <c r="AH342"/>
    </row>
    <row r="343" spans="16:34" x14ac:dyDescent="0.25">
      <c r="P343"/>
      <c r="Y343"/>
      <c r="AH343"/>
    </row>
    <row r="344" spans="16:34" x14ac:dyDescent="0.25">
      <c r="P344"/>
      <c r="Y344"/>
      <c r="AH344"/>
    </row>
    <row r="345" spans="16:34" x14ac:dyDescent="0.25">
      <c r="P345"/>
      <c r="Y345"/>
      <c r="AH345"/>
    </row>
    <row r="346" spans="16:34" x14ac:dyDescent="0.25">
      <c r="P346"/>
      <c r="Y346"/>
      <c r="AH346"/>
    </row>
    <row r="347" spans="16:34" x14ac:dyDescent="0.25">
      <c r="P347"/>
      <c r="Y347"/>
      <c r="AH347"/>
    </row>
    <row r="348" spans="16:34" x14ac:dyDescent="0.25">
      <c r="P348"/>
      <c r="Y348"/>
      <c r="AH348"/>
    </row>
    <row r="349" spans="16:34" x14ac:dyDescent="0.25">
      <c r="P349"/>
      <c r="Y349"/>
      <c r="AH349"/>
    </row>
    <row r="350" spans="16:34" x14ac:dyDescent="0.25">
      <c r="P350"/>
      <c r="Y350"/>
      <c r="AH350"/>
    </row>
    <row r="351" spans="16:34" x14ac:dyDescent="0.25">
      <c r="P351"/>
      <c r="Y351"/>
      <c r="AH351"/>
    </row>
    <row r="352" spans="16:34" x14ac:dyDescent="0.25">
      <c r="P352"/>
      <c r="Y352"/>
      <c r="AH352"/>
    </row>
    <row r="353" spans="16:34" x14ac:dyDescent="0.25">
      <c r="P353"/>
      <c r="Y353"/>
      <c r="AH353"/>
    </row>
    <row r="354" spans="16:34" x14ac:dyDescent="0.25">
      <c r="P354"/>
      <c r="Y354"/>
      <c r="AH354"/>
    </row>
    <row r="355" spans="16:34" x14ac:dyDescent="0.25">
      <c r="P355"/>
      <c r="Y355"/>
      <c r="AH355"/>
    </row>
    <row r="356" spans="16:34" x14ac:dyDescent="0.25">
      <c r="P356"/>
      <c r="Y356"/>
      <c r="AH356"/>
    </row>
    <row r="357" spans="16:34" x14ac:dyDescent="0.25">
      <c r="P357"/>
      <c r="Y357"/>
      <c r="AH357"/>
    </row>
    <row r="358" spans="16:34" x14ac:dyDescent="0.25">
      <c r="P358"/>
      <c r="Y358"/>
      <c r="AH358"/>
    </row>
    <row r="359" spans="16:34" x14ac:dyDescent="0.25">
      <c r="P359"/>
      <c r="Y359"/>
      <c r="AH359"/>
    </row>
    <row r="360" spans="16:34" x14ac:dyDescent="0.25">
      <c r="P360"/>
      <c r="Y360"/>
      <c r="AH360"/>
    </row>
    <row r="361" spans="16:34" x14ac:dyDescent="0.25">
      <c r="P361"/>
      <c r="Y361"/>
      <c r="AH361"/>
    </row>
    <row r="362" spans="16:34" x14ac:dyDescent="0.25">
      <c r="P362"/>
      <c r="Y362"/>
      <c r="AH362"/>
    </row>
    <row r="363" spans="16:34" x14ac:dyDescent="0.25">
      <c r="P363"/>
      <c r="Y363"/>
      <c r="AH363"/>
    </row>
    <row r="364" spans="16:34" x14ac:dyDescent="0.25">
      <c r="P364"/>
      <c r="Y364"/>
      <c r="AH364"/>
    </row>
    <row r="365" spans="16:34" x14ac:dyDescent="0.25">
      <c r="P365"/>
      <c r="Y365"/>
      <c r="AH365"/>
    </row>
    <row r="366" spans="16:34" x14ac:dyDescent="0.25">
      <c r="P366"/>
      <c r="Y366"/>
      <c r="AH366"/>
    </row>
    <row r="367" spans="16:34" x14ac:dyDescent="0.25">
      <c r="P367"/>
      <c r="Y367"/>
      <c r="AH367"/>
    </row>
    <row r="368" spans="16:34" x14ac:dyDescent="0.25">
      <c r="P368"/>
      <c r="Y368"/>
      <c r="AH368"/>
    </row>
    <row r="369" spans="16:34" x14ac:dyDescent="0.25">
      <c r="P369"/>
      <c r="Y369"/>
      <c r="AH369"/>
    </row>
    <row r="370" spans="16:34" x14ac:dyDescent="0.25">
      <c r="P370"/>
      <c r="Y370"/>
      <c r="AH370"/>
    </row>
    <row r="371" spans="16:34" x14ac:dyDescent="0.25">
      <c r="P371"/>
      <c r="Y371"/>
      <c r="AH371"/>
    </row>
    <row r="372" spans="16:34" x14ac:dyDescent="0.25">
      <c r="P372"/>
      <c r="Y372"/>
      <c r="AH372"/>
    </row>
    <row r="373" spans="16:34" x14ac:dyDescent="0.25">
      <c r="P373"/>
      <c r="Y373"/>
      <c r="AH373"/>
    </row>
    <row r="374" spans="16:34" x14ac:dyDescent="0.25">
      <c r="P374"/>
      <c r="Y374"/>
      <c r="AH374"/>
    </row>
    <row r="375" spans="16:34" x14ac:dyDescent="0.25">
      <c r="P375"/>
      <c r="Y375"/>
      <c r="AH375"/>
    </row>
    <row r="376" spans="16:34" x14ac:dyDescent="0.25">
      <c r="P376"/>
      <c r="Y376"/>
      <c r="AH376"/>
    </row>
    <row r="377" spans="16:34" x14ac:dyDescent="0.25">
      <c r="P377"/>
      <c r="Y377"/>
      <c r="AH377"/>
    </row>
    <row r="378" spans="16:34" x14ac:dyDescent="0.25">
      <c r="P378"/>
      <c r="Y378"/>
      <c r="AH378"/>
    </row>
    <row r="379" spans="16:34" x14ac:dyDescent="0.25">
      <c r="P379"/>
      <c r="Y379"/>
      <c r="AH379"/>
    </row>
    <row r="380" spans="16:34" x14ac:dyDescent="0.25">
      <c r="P380"/>
      <c r="Y380"/>
      <c r="AH380"/>
    </row>
    <row r="381" spans="16:34" x14ac:dyDescent="0.25">
      <c r="P381"/>
      <c r="Y381"/>
      <c r="AH381"/>
    </row>
    <row r="382" spans="16:34" x14ac:dyDescent="0.25">
      <c r="P382"/>
      <c r="Y382"/>
      <c r="AH382"/>
    </row>
    <row r="383" spans="16:34" x14ac:dyDescent="0.25">
      <c r="P383"/>
      <c r="Y383"/>
      <c r="AH383"/>
    </row>
    <row r="384" spans="16:34" x14ac:dyDescent="0.25">
      <c r="P384"/>
      <c r="Y384"/>
      <c r="AH384"/>
    </row>
    <row r="385" spans="16:34" x14ac:dyDescent="0.25">
      <c r="P385"/>
      <c r="Y385"/>
      <c r="AH385"/>
    </row>
    <row r="386" spans="16:34" x14ac:dyDescent="0.25">
      <c r="P386"/>
      <c r="Y386"/>
      <c r="AH386"/>
    </row>
    <row r="387" spans="16:34" x14ac:dyDescent="0.25">
      <c r="P387"/>
      <c r="Y387"/>
      <c r="AH387"/>
    </row>
    <row r="388" spans="16:34" x14ac:dyDescent="0.25">
      <c r="P388"/>
      <c r="Y388"/>
      <c r="AH388"/>
    </row>
    <row r="389" spans="16:34" x14ac:dyDescent="0.25">
      <c r="P389"/>
      <c r="Y389"/>
      <c r="AH389"/>
    </row>
    <row r="390" spans="16:34" x14ac:dyDescent="0.25">
      <c r="P390"/>
      <c r="Y390"/>
      <c r="AH390"/>
    </row>
    <row r="391" spans="16:34" x14ac:dyDescent="0.25">
      <c r="P391"/>
      <c r="Y391"/>
      <c r="AH391"/>
    </row>
    <row r="392" spans="16:34" x14ac:dyDescent="0.25">
      <c r="P392"/>
      <c r="Y392"/>
      <c r="AH392"/>
    </row>
    <row r="393" spans="16:34" x14ac:dyDescent="0.25">
      <c r="P393"/>
      <c r="Y393"/>
      <c r="AH393"/>
    </row>
    <row r="394" spans="16:34" x14ac:dyDescent="0.25">
      <c r="P394"/>
      <c r="Y394"/>
      <c r="AH394"/>
    </row>
    <row r="395" spans="16:34" x14ac:dyDescent="0.25">
      <c r="P395"/>
      <c r="Y395"/>
      <c r="AH395"/>
    </row>
    <row r="396" spans="16:34" x14ac:dyDescent="0.25">
      <c r="P396"/>
      <c r="Y396"/>
      <c r="AH396"/>
    </row>
    <row r="397" spans="16:34" x14ac:dyDescent="0.25">
      <c r="P397"/>
      <c r="Y397"/>
      <c r="AH397"/>
    </row>
    <row r="398" spans="16:34" x14ac:dyDescent="0.25">
      <c r="P398"/>
      <c r="Y398"/>
      <c r="AH398"/>
    </row>
    <row r="399" spans="16:34" x14ac:dyDescent="0.25">
      <c r="P399"/>
      <c r="Y399"/>
      <c r="AH399"/>
    </row>
    <row r="400" spans="16:34" x14ac:dyDescent="0.25">
      <c r="P400"/>
      <c r="Y400"/>
      <c r="AH400"/>
    </row>
    <row r="401" spans="16:34" x14ac:dyDescent="0.25">
      <c r="P401"/>
      <c r="Y401"/>
      <c r="AH401"/>
    </row>
    <row r="402" spans="16:34" x14ac:dyDescent="0.25">
      <c r="P402"/>
      <c r="Y402"/>
      <c r="AH402"/>
    </row>
    <row r="403" spans="16:34" x14ac:dyDescent="0.25">
      <c r="P403"/>
      <c r="Y403"/>
      <c r="AH403"/>
    </row>
    <row r="404" spans="16:34" x14ac:dyDescent="0.25">
      <c r="P404"/>
      <c r="Y404"/>
      <c r="AH404"/>
    </row>
    <row r="405" spans="16:34" x14ac:dyDescent="0.25">
      <c r="P405"/>
      <c r="Y405"/>
      <c r="AH405"/>
    </row>
    <row r="406" spans="16:34" x14ac:dyDescent="0.25">
      <c r="P406"/>
      <c r="Y406"/>
      <c r="AH406"/>
    </row>
    <row r="407" spans="16:34" x14ac:dyDescent="0.25">
      <c r="P407"/>
      <c r="Y407"/>
      <c r="AH407"/>
    </row>
    <row r="408" spans="16:34" x14ac:dyDescent="0.25">
      <c r="P408"/>
      <c r="Y408"/>
      <c r="AH408"/>
    </row>
    <row r="409" spans="16:34" x14ac:dyDescent="0.25">
      <c r="P409"/>
      <c r="Y409"/>
      <c r="AH409"/>
    </row>
    <row r="410" spans="16:34" x14ac:dyDescent="0.25">
      <c r="P410"/>
      <c r="Y410"/>
      <c r="AH410"/>
    </row>
    <row r="411" spans="16:34" x14ac:dyDescent="0.25">
      <c r="P411"/>
      <c r="Y411"/>
      <c r="AH411"/>
    </row>
    <row r="412" spans="16:34" x14ac:dyDescent="0.25">
      <c r="P412"/>
      <c r="Y412"/>
      <c r="AH412"/>
    </row>
    <row r="413" spans="16:34" x14ac:dyDescent="0.25">
      <c r="P413"/>
      <c r="Y413"/>
      <c r="AH413"/>
    </row>
    <row r="414" spans="16:34" x14ac:dyDescent="0.25">
      <c r="P414"/>
      <c r="Y414"/>
      <c r="AH414"/>
    </row>
    <row r="415" spans="16:34" x14ac:dyDescent="0.25">
      <c r="P415"/>
      <c r="Y415"/>
      <c r="AH415"/>
    </row>
    <row r="416" spans="16:34" x14ac:dyDescent="0.25">
      <c r="P416"/>
      <c r="Y416"/>
      <c r="AH416"/>
    </row>
    <row r="417" spans="16:34" x14ac:dyDescent="0.25">
      <c r="P417"/>
      <c r="Y417"/>
      <c r="AH417"/>
    </row>
    <row r="418" spans="16:34" x14ac:dyDescent="0.25">
      <c r="P418"/>
      <c r="Y418"/>
      <c r="AH418"/>
    </row>
    <row r="419" spans="16:34" x14ac:dyDescent="0.25">
      <c r="P419"/>
      <c r="Y419"/>
      <c r="AH419"/>
    </row>
    <row r="420" spans="16:34" x14ac:dyDescent="0.25">
      <c r="P420"/>
      <c r="Y420"/>
      <c r="AH420"/>
    </row>
    <row r="421" spans="16:34" x14ac:dyDescent="0.25">
      <c r="P421"/>
      <c r="Y421"/>
      <c r="AH421"/>
    </row>
    <row r="422" spans="16:34" x14ac:dyDescent="0.25">
      <c r="P422"/>
      <c r="Y422"/>
      <c r="AH422"/>
    </row>
    <row r="423" spans="16:34" x14ac:dyDescent="0.25">
      <c r="P423"/>
      <c r="Y423"/>
      <c r="AH423"/>
    </row>
    <row r="424" spans="16:34" x14ac:dyDescent="0.25">
      <c r="P424"/>
      <c r="Y424"/>
      <c r="AH424"/>
    </row>
    <row r="425" spans="16:34" x14ac:dyDescent="0.25">
      <c r="P425"/>
      <c r="Y425"/>
      <c r="AH425"/>
    </row>
    <row r="426" spans="16:34" x14ac:dyDescent="0.25">
      <c r="P426"/>
      <c r="Y426"/>
      <c r="AH426"/>
    </row>
    <row r="427" spans="16:34" x14ac:dyDescent="0.25">
      <c r="P427"/>
      <c r="Y427"/>
      <c r="AH427"/>
    </row>
    <row r="428" spans="16:34" x14ac:dyDescent="0.25">
      <c r="P428"/>
      <c r="Y428"/>
      <c r="AH428"/>
    </row>
    <row r="429" spans="16:34" x14ac:dyDescent="0.25">
      <c r="P429"/>
      <c r="Y429"/>
      <c r="AH429"/>
    </row>
    <row r="430" spans="16:34" x14ac:dyDescent="0.25">
      <c r="P430"/>
      <c r="Y430"/>
      <c r="AH430"/>
    </row>
    <row r="431" spans="16:34" x14ac:dyDescent="0.25">
      <c r="P431"/>
      <c r="Y431"/>
      <c r="AH431"/>
    </row>
    <row r="432" spans="16:34" x14ac:dyDescent="0.25">
      <c r="P432"/>
      <c r="Y432"/>
      <c r="AH432"/>
    </row>
    <row r="433" spans="16:34" x14ac:dyDescent="0.25">
      <c r="P433"/>
      <c r="Y433"/>
      <c r="AH433"/>
    </row>
    <row r="434" spans="16:34" x14ac:dyDescent="0.25">
      <c r="P434"/>
      <c r="Y434"/>
      <c r="AH434"/>
    </row>
    <row r="435" spans="16:34" x14ac:dyDescent="0.25">
      <c r="P435"/>
      <c r="Y435"/>
      <c r="AH435"/>
    </row>
    <row r="436" spans="16:34" x14ac:dyDescent="0.25">
      <c r="P436"/>
      <c r="Y436"/>
      <c r="AH436"/>
    </row>
    <row r="437" spans="16:34" x14ac:dyDescent="0.25">
      <c r="P437"/>
      <c r="Y437"/>
      <c r="AH437"/>
    </row>
    <row r="438" spans="16:34" x14ac:dyDescent="0.25">
      <c r="P438"/>
      <c r="Y438"/>
      <c r="AH438"/>
    </row>
    <row r="439" spans="16:34" x14ac:dyDescent="0.25">
      <c r="P439"/>
      <c r="Y439"/>
      <c r="AH439"/>
    </row>
    <row r="440" spans="16:34" x14ac:dyDescent="0.25">
      <c r="P440"/>
      <c r="Y440"/>
      <c r="AH440"/>
    </row>
    <row r="441" spans="16:34" x14ac:dyDescent="0.25">
      <c r="P441"/>
      <c r="Y441"/>
      <c r="AH441"/>
    </row>
    <row r="442" spans="16:34" x14ac:dyDescent="0.25">
      <c r="P442"/>
      <c r="Y442"/>
      <c r="AH442"/>
    </row>
    <row r="443" spans="16:34" x14ac:dyDescent="0.25">
      <c r="P443"/>
      <c r="Y443"/>
      <c r="AH443"/>
    </row>
    <row r="444" spans="16:34" x14ac:dyDescent="0.25">
      <c r="P444"/>
      <c r="Y444"/>
      <c r="AH444"/>
    </row>
    <row r="445" spans="16:34" x14ac:dyDescent="0.25">
      <c r="P445"/>
      <c r="Y445"/>
      <c r="AH445"/>
    </row>
    <row r="446" spans="16:34" x14ac:dyDescent="0.25">
      <c r="P446"/>
      <c r="Y446"/>
      <c r="AH446"/>
    </row>
    <row r="447" spans="16:34" x14ac:dyDescent="0.25">
      <c r="P447"/>
      <c r="Y447"/>
      <c r="AH447"/>
    </row>
    <row r="448" spans="16:34" x14ac:dyDescent="0.25">
      <c r="P448"/>
      <c r="Y448"/>
      <c r="AH448"/>
    </row>
    <row r="449" spans="16:34" x14ac:dyDescent="0.25">
      <c r="P449"/>
      <c r="Y449"/>
      <c r="AH449"/>
    </row>
    <row r="450" spans="16:34" x14ac:dyDescent="0.25">
      <c r="P450"/>
      <c r="Y450"/>
      <c r="AH450"/>
    </row>
    <row r="451" spans="16:34" x14ac:dyDescent="0.25">
      <c r="P451"/>
      <c r="Y451"/>
      <c r="AH451"/>
    </row>
    <row r="452" spans="16:34" x14ac:dyDescent="0.25">
      <c r="P452"/>
      <c r="Y452"/>
      <c r="AH452"/>
    </row>
    <row r="453" spans="16:34" x14ac:dyDescent="0.25">
      <c r="P453"/>
      <c r="Y453"/>
      <c r="AH453"/>
    </row>
    <row r="454" spans="16:34" x14ac:dyDescent="0.25">
      <c r="P454"/>
      <c r="Y454"/>
      <c r="AH454"/>
    </row>
    <row r="455" spans="16:34" x14ac:dyDescent="0.25">
      <c r="P455"/>
      <c r="Y455"/>
      <c r="AH455"/>
    </row>
    <row r="456" spans="16:34" x14ac:dyDescent="0.25">
      <c r="P456"/>
      <c r="Y456"/>
      <c r="AH456"/>
    </row>
    <row r="457" spans="16:34" x14ac:dyDescent="0.25">
      <c r="P457"/>
      <c r="Y457"/>
      <c r="AH457"/>
    </row>
    <row r="458" spans="16:34" x14ac:dyDescent="0.25">
      <c r="P458"/>
      <c r="Y458"/>
      <c r="AH458"/>
    </row>
    <row r="459" spans="16:34" x14ac:dyDescent="0.25">
      <c r="P459"/>
      <c r="Y459"/>
      <c r="AH459"/>
    </row>
    <row r="460" spans="16:34" x14ac:dyDescent="0.25">
      <c r="P460"/>
      <c r="Y460"/>
      <c r="AH460"/>
    </row>
    <row r="461" spans="16:34" x14ac:dyDescent="0.25">
      <c r="P461"/>
      <c r="Y461"/>
      <c r="AH461"/>
    </row>
    <row r="462" spans="16:34" x14ac:dyDescent="0.25">
      <c r="P462"/>
      <c r="Y462"/>
      <c r="AH462"/>
    </row>
    <row r="463" spans="16:34" x14ac:dyDescent="0.25">
      <c r="P463"/>
      <c r="Y463"/>
      <c r="AH463"/>
    </row>
    <row r="464" spans="16:34" x14ac:dyDescent="0.25">
      <c r="P464"/>
      <c r="Y464"/>
      <c r="AH464"/>
    </row>
    <row r="465" spans="16:34" x14ac:dyDescent="0.25">
      <c r="P465"/>
      <c r="Y465"/>
      <c r="AH465"/>
    </row>
    <row r="466" spans="16:34" x14ac:dyDescent="0.25">
      <c r="P466"/>
      <c r="Y466"/>
      <c r="AH466"/>
    </row>
    <row r="467" spans="16:34" x14ac:dyDescent="0.25">
      <c r="P467"/>
      <c r="Y467"/>
      <c r="AH467"/>
    </row>
    <row r="468" spans="16:34" x14ac:dyDescent="0.25">
      <c r="P468"/>
      <c r="Y468"/>
      <c r="AH468"/>
    </row>
    <row r="469" spans="16:34" x14ac:dyDescent="0.25">
      <c r="P469"/>
      <c r="Y469"/>
      <c r="AH469"/>
    </row>
    <row r="470" spans="16:34" x14ac:dyDescent="0.25">
      <c r="P470"/>
      <c r="Y470"/>
      <c r="AH470"/>
    </row>
    <row r="471" spans="16:34" x14ac:dyDescent="0.25">
      <c r="P471"/>
      <c r="Y471"/>
      <c r="AH471"/>
    </row>
    <row r="472" spans="16:34" x14ac:dyDescent="0.25">
      <c r="P472"/>
      <c r="Y472"/>
      <c r="AH472"/>
    </row>
    <row r="473" spans="16:34" x14ac:dyDescent="0.25">
      <c r="P473"/>
      <c r="Y473"/>
      <c r="AH473"/>
    </row>
    <row r="474" spans="16:34" x14ac:dyDescent="0.25">
      <c r="P474"/>
      <c r="Y474"/>
      <c r="AH474"/>
    </row>
    <row r="475" spans="16:34" x14ac:dyDescent="0.25">
      <c r="P475"/>
      <c r="Y475"/>
      <c r="AH475"/>
    </row>
    <row r="476" spans="16:34" x14ac:dyDescent="0.25">
      <c r="P476"/>
      <c r="Y476"/>
      <c r="AH476"/>
    </row>
    <row r="477" spans="16:34" x14ac:dyDescent="0.25">
      <c r="P477"/>
      <c r="Y477"/>
      <c r="AH477"/>
    </row>
    <row r="478" spans="16:34" x14ac:dyDescent="0.25">
      <c r="P478"/>
      <c r="Y478"/>
      <c r="AH478"/>
    </row>
    <row r="479" spans="16:34" x14ac:dyDescent="0.25">
      <c r="P479"/>
      <c r="Y479"/>
      <c r="AH479"/>
    </row>
    <row r="480" spans="16:34" x14ac:dyDescent="0.25">
      <c r="P480"/>
      <c r="Y480"/>
      <c r="AH480"/>
    </row>
    <row r="481" spans="16:34" x14ac:dyDescent="0.25">
      <c r="P481"/>
      <c r="Y481"/>
      <c r="AH481"/>
    </row>
    <row r="482" spans="16:34" x14ac:dyDescent="0.25">
      <c r="P482"/>
      <c r="Y482"/>
      <c r="AH482"/>
    </row>
    <row r="483" spans="16:34" x14ac:dyDescent="0.25">
      <c r="P483"/>
      <c r="Y483"/>
      <c r="AH483"/>
    </row>
    <row r="484" spans="16:34" x14ac:dyDescent="0.25">
      <c r="P484"/>
      <c r="Y484"/>
      <c r="AH484"/>
    </row>
    <row r="485" spans="16:34" x14ac:dyDescent="0.25">
      <c r="P485"/>
      <c r="Y485"/>
      <c r="AH485"/>
    </row>
    <row r="486" spans="16:34" x14ac:dyDescent="0.25">
      <c r="P486"/>
      <c r="Y486"/>
      <c r="AH486"/>
    </row>
    <row r="487" spans="16:34" x14ac:dyDescent="0.25">
      <c r="P487"/>
      <c r="Y487"/>
      <c r="AH487"/>
    </row>
    <row r="488" spans="16:34" x14ac:dyDescent="0.25">
      <c r="P488"/>
      <c r="Y488"/>
      <c r="AH488"/>
    </row>
    <row r="489" spans="16:34" x14ac:dyDescent="0.25">
      <c r="P489"/>
      <c r="Y489"/>
      <c r="AH489"/>
    </row>
    <row r="490" spans="16:34" x14ac:dyDescent="0.25">
      <c r="P490"/>
      <c r="Y490"/>
      <c r="AH490"/>
    </row>
    <row r="491" spans="16:34" x14ac:dyDescent="0.25">
      <c r="P491"/>
      <c r="Y491"/>
      <c r="AH491"/>
    </row>
    <row r="492" spans="16:34" x14ac:dyDescent="0.25">
      <c r="P492"/>
      <c r="Y492"/>
      <c r="AH492"/>
    </row>
    <row r="493" spans="16:34" x14ac:dyDescent="0.25">
      <c r="P493"/>
      <c r="Y493"/>
      <c r="AH493"/>
    </row>
    <row r="494" spans="16:34" x14ac:dyDescent="0.25">
      <c r="P494"/>
      <c r="Y494"/>
      <c r="AH494"/>
    </row>
    <row r="495" spans="16:34" x14ac:dyDescent="0.25">
      <c r="P495"/>
      <c r="Y495"/>
      <c r="AH495"/>
    </row>
    <row r="496" spans="16:34" x14ac:dyDescent="0.25">
      <c r="P496"/>
      <c r="Y496"/>
      <c r="AH496"/>
    </row>
    <row r="497" spans="16:34" x14ac:dyDescent="0.25">
      <c r="P497"/>
      <c r="Y497"/>
      <c r="AH497"/>
    </row>
    <row r="498" spans="16:34" x14ac:dyDescent="0.25">
      <c r="P498"/>
      <c r="Y498"/>
      <c r="AH498"/>
    </row>
    <row r="499" spans="16:34" x14ac:dyDescent="0.25">
      <c r="P499"/>
      <c r="Y499"/>
      <c r="AH499"/>
    </row>
    <row r="500" spans="16:34" x14ac:dyDescent="0.25">
      <c r="P500"/>
      <c r="Y500"/>
      <c r="AH500"/>
    </row>
    <row r="501" spans="16:34" x14ac:dyDescent="0.25">
      <c r="P501"/>
      <c r="Y501"/>
      <c r="AH501"/>
    </row>
    <row r="502" spans="16:34" x14ac:dyDescent="0.25">
      <c r="P502"/>
      <c r="Y502"/>
      <c r="AH502"/>
    </row>
    <row r="503" spans="16:34" x14ac:dyDescent="0.25">
      <c r="P503"/>
      <c r="Y503"/>
      <c r="AH503"/>
    </row>
    <row r="504" spans="16:34" x14ac:dyDescent="0.25">
      <c r="P504"/>
      <c r="Y504"/>
      <c r="AH504"/>
    </row>
    <row r="505" spans="16:34" x14ac:dyDescent="0.25">
      <c r="P505"/>
      <c r="Y505"/>
      <c r="AH505"/>
    </row>
    <row r="506" spans="16:34" x14ac:dyDescent="0.25">
      <c r="P506"/>
      <c r="Y506"/>
      <c r="AH506"/>
    </row>
    <row r="507" spans="16:34" x14ac:dyDescent="0.25">
      <c r="P507"/>
      <c r="Y507"/>
      <c r="AH507"/>
    </row>
    <row r="508" spans="16:34" x14ac:dyDescent="0.25">
      <c r="P508"/>
      <c r="Y508"/>
      <c r="AH508"/>
    </row>
    <row r="509" spans="16:34" x14ac:dyDescent="0.25">
      <c r="P509"/>
      <c r="Y509"/>
      <c r="AH509"/>
    </row>
    <row r="510" spans="16:34" x14ac:dyDescent="0.25">
      <c r="P510"/>
      <c r="Y510"/>
      <c r="AH510"/>
    </row>
    <row r="511" spans="16:34" x14ac:dyDescent="0.25">
      <c r="P511"/>
      <c r="Y511"/>
      <c r="AH511"/>
    </row>
    <row r="512" spans="16:34" x14ac:dyDescent="0.25">
      <c r="P512"/>
      <c r="Y512"/>
      <c r="AH512"/>
    </row>
    <row r="513" spans="2:34" x14ac:dyDescent="0.25">
      <c r="P513"/>
      <c r="Y513"/>
      <c r="AH513"/>
    </row>
    <row r="514" spans="2:34" x14ac:dyDescent="0.25">
      <c r="P514"/>
      <c r="Y514"/>
      <c r="AH514"/>
    </row>
    <row r="515" spans="2:34" x14ac:dyDescent="0.25">
      <c r="P515"/>
      <c r="Y515"/>
      <c r="AH515"/>
    </row>
    <row r="516" spans="2:34" x14ac:dyDescent="0.25">
      <c r="P516"/>
      <c r="Y516"/>
      <c r="AH516"/>
    </row>
    <row r="517" spans="2:34" x14ac:dyDescent="0.25">
      <c r="P517"/>
      <c r="Y517"/>
      <c r="AH517"/>
    </row>
    <row r="518" spans="2:34" x14ac:dyDescent="0.25">
      <c r="P518"/>
      <c r="Y518"/>
      <c r="AH518"/>
    </row>
    <row r="519" spans="2:34" x14ac:dyDescent="0.25">
      <c r="P519"/>
      <c r="Y519"/>
      <c r="AH519"/>
    </row>
    <row r="521" spans="2:34" x14ac:dyDescent="0.25">
      <c r="B521" s="4" t="s">
        <v>171</v>
      </c>
      <c r="S521" s="16"/>
      <c r="T521" s="16"/>
      <c r="U521" s="16"/>
    </row>
    <row r="522" spans="2:34" x14ac:dyDescent="0.25">
      <c r="B522" s="5" t="s">
        <v>2</v>
      </c>
      <c r="S522" s="16"/>
      <c r="T522" s="16"/>
      <c r="U522" s="16"/>
    </row>
    <row r="523" spans="2:34" x14ac:dyDescent="0.25">
      <c r="B523" s="6" t="s">
        <v>84</v>
      </c>
      <c r="C523" s="6" t="s">
        <v>4</v>
      </c>
      <c r="D523" s="6" t="s">
        <v>8</v>
      </c>
      <c r="E523" s="6" t="s">
        <v>5</v>
      </c>
      <c r="F523" s="6" t="s">
        <v>8</v>
      </c>
      <c r="G523" s="6" t="s">
        <v>6</v>
      </c>
      <c r="H523" s="6" t="s">
        <v>8</v>
      </c>
      <c r="I523" s="7" t="s">
        <v>7</v>
      </c>
      <c r="J523" s="6" t="s">
        <v>4</v>
      </c>
      <c r="K523" s="6" t="s">
        <v>8</v>
      </c>
      <c r="L523" s="6" t="s">
        <v>5</v>
      </c>
      <c r="M523" s="6" t="s">
        <v>8</v>
      </c>
      <c r="N523" s="6" t="s">
        <v>6</v>
      </c>
      <c r="O523" s="6" t="s">
        <v>8</v>
      </c>
      <c r="P523" s="7" t="s">
        <v>7</v>
      </c>
    </row>
    <row r="524" spans="2:34" x14ac:dyDescent="0.25">
      <c r="B524" t="s">
        <v>85</v>
      </c>
      <c r="C524" s="16">
        <v>2529871984</v>
      </c>
      <c r="D524" s="29">
        <f>+C524/C$526*100</f>
        <v>80.340338028988</v>
      </c>
      <c r="E524" s="16">
        <v>2773198168</v>
      </c>
      <c r="F524" s="29">
        <f>+E524/E$526*100</f>
        <v>67.239524631774088</v>
      </c>
      <c r="G524" s="16">
        <v>2715836476</v>
      </c>
      <c r="H524" s="29">
        <f>+G524/G$526*100</f>
        <v>74.161363500424386</v>
      </c>
      <c r="I524" s="24">
        <f t="shared" ref="I524:I526" si="44">+G524/E524*100</f>
        <v>97.931568949457059</v>
      </c>
      <c r="J524" s="16">
        <v>2102369491</v>
      </c>
      <c r="K524" s="29">
        <f>+J524/J$526*100</f>
        <v>73.878315064808803</v>
      </c>
      <c r="L524" s="16">
        <v>2604576289</v>
      </c>
      <c r="M524" s="29">
        <f>+L524/L$526*100</f>
        <v>67.837075274204707</v>
      </c>
      <c r="N524" s="16">
        <v>2547313808</v>
      </c>
      <c r="O524" s="29">
        <f>+N524/N$526*100</f>
        <v>70.90544256507448</v>
      </c>
      <c r="P524" s="24">
        <f t="shared" ref="P524:P526" si="45">+N524/L524*100</f>
        <v>97.801466547866596</v>
      </c>
    </row>
    <row r="525" spans="2:34" x14ac:dyDescent="0.25">
      <c r="B525" t="s">
        <v>86</v>
      </c>
      <c r="C525" s="16">
        <v>619071681</v>
      </c>
      <c r="D525" s="29">
        <f t="shared" ref="D525:D526" si="46">+C525/C$526*100</f>
        <v>19.659662002768684</v>
      </c>
      <c r="E525" s="16">
        <v>1351159022</v>
      </c>
      <c r="F525" s="29">
        <f t="shared" ref="F525:F526" si="47">+E525/E$526*100</f>
        <v>32.760475392472124</v>
      </c>
      <c r="G525" s="16">
        <v>946227364</v>
      </c>
      <c r="H525" s="29">
        <f t="shared" ref="H525:H526" si="48">+G525/G$526*100</f>
        <v>25.838636499575607</v>
      </c>
      <c r="I525" s="24">
        <f t="shared" si="44"/>
        <v>70.030791978828972</v>
      </c>
      <c r="J525" s="16">
        <v>743349836</v>
      </c>
      <c r="K525" s="29">
        <f t="shared" ref="K525:M526" si="49">+J525/J$526*100</f>
        <v>26.121684900050688</v>
      </c>
      <c r="L525" s="16">
        <v>1234882117</v>
      </c>
      <c r="M525" s="29">
        <f t="shared" si="49"/>
        <v>32.1629247257953</v>
      </c>
      <c r="N525" s="16">
        <v>1045236659</v>
      </c>
      <c r="O525" s="29">
        <f t="shared" ref="O525:O526" si="50">+N525/N$526*100</f>
        <v>29.094557434925523</v>
      </c>
      <c r="P525" s="24">
        <f t="shared" si="45"/>
        <v>84.642626580363697</v>
      </c>
    </row>
    <row r="526" spans="2:34" x14ac:dyDescent="0.25">
      <c r="B526" s="25" t="s">
        <v>9</v>
      </c>
      <c r="C526" s="28">
        <v>3148943664</v>
      </c>
      <c r="D526" s="18">
        <f t="shared" si="46"/>
        <v>100</v>
      </c>
      <c r="E526" s="28">
        <v>4124357189</v>
      </c>
      <c r="F526" s="18">
        <f t="shared" si="47"/>
        <v>100</v>
      </c>
      <c r="G526" s="28">
        <v>3662063840</v>
      </c>
      <c r="H526" s="18">
        <f t="shared" si="48"/>
        <v>100</v>
      </c>
      <c r="I526" s="19">
        <f t="shared" si="44"/>
        <v>88.791141799430605</v>
      </c>
      <c r="J526" s="28">
        <v>2845719328</v>
      </c>
      <c r="K526" s="18">
        <f t="shared" si="49"/>
        <v>100</v>
      </c>
      <c r="L526" s="28">
        <v>3839458406</v>
      </c>
      <c r="M526" s="18">
        <f t="shared" si="49"/>
        <v>100</v>
      </c>
      <c r="N526" s="28">
        <v>3592550467</v>
      </c>
      <c r="O526" s="18">
        <f t="shared" si="50"/>
        <v>100</v>
      </c>
      <c r="P526" s="19">
        <f t="shared" si="45"/>
        <v>93.56919875433077</v>
      </c>
    </row>
    <row r="528" spans="2:34" x14ac:dyDescent="0.25">
      <c r="C528" s="22"/>
      <c r="E528" s="22"/>
      <c r="G528" s="22"/>
      <c r="J528" s="22"/>
      <c r="L528" s="22"/>
      <c r="N528" s="22"/>
    </row>
    <row r="529" spans="2:21" x14ac:dyDescent="0.25">
      <c r="B529" s="4" t="s">
        <v>172</v>
      </c>
      <c r="C529" s="16"/>
      <c r="D529" s="16"/>
      <c r="E529" s="16"/>
      <c r="J529" s="16"/>
      <c r="K529" s="16"/>
      <c r="L529" s="16"/>
    </row>
    <row r="530" spans="2:21" x14ac:dyDescent="0.25">
      <c r="B530" s="6" t="s">
        <v>165</v>
      </c>
      <c r="C530" s="6" t="s">
        <v>4</v>
      </c>
      <c r="D530" s="6" t="s">
        <v>8</v>
      </c>
      <c r="E530" s="6" t="s">
        <v>5</v>
      </c>
      <c r="F530" s="6" t="s">
        <v>8</v>
      </c>
      <c r="G530" s="6" t="s">
        <v>6</v>
      </c>
      <c r="H530" s="6" t="s">
        <v>8</v>
      </c>
      <c r="I530" s="7" t="s">
        <v>7</v>
      </c>
      <c r="J530" s="6" t="s">
        <v>4</v>
      </c>
      <c r="K530" s="6" t="s">
        <v>8</v>
      </c>
      <c r="L530" s="6" t="s">
        <v>5</v>
      </c>
      <c r="M530" s="6" t="s">
        <v>8</v>
      </c>
      <c r="N530" s="6" t="s">
        <v>6</v>
      </c>
      <c r="O530" s="6" t="s">
        <v>8</v>
      </c>
      <c r="P530" s="7" t="s">
        <v>7</v>
      </c>
    </row>
    <row r="531" spans="2:21" x14ac:dyDescent="0.25">
      <c r="B531" t="s">
        <v>166</v>
      </c>
      <c r="C531" s="22">
        <v>1576747100</v>
      </c>
      <c r="D531" s="37">
        <f>+C531/C$536*100</f>
        <v>62.325173367349329</v>
      </c>
      <c r="E531" s="22">
        <v>1677867530</v>
      </c>
      <c r="F531" s="37">
        <f>+E531/E$536*100</f>
        <v>60.502979893790268</v>
      </c>
      <c r="G531" s="22">
        <v>1671292022</v>
      </c>
      <c r="H531" s="37">
        <f>+G531/G$536*100</f>
        <v>61.538757460889194</v>
      </c>
      <c r="I531" s="38">
        <f t="shared" ref="I531:I536" si="51">+G531/E531*100</f>
        <v>99.608103269034601</v>
      </c>
      <c r="J531" s="22">
        <v>1307396750</v>
      </c>
      <c r="K531" s="37">
        <f>+J531/J$536*100</f>
        <v>62.18682089883886</v>
      </c>
      <c r="L531" s="22">
        <v>1448555767</v>
      </c>
      <c r="M531" s="37">
        <f>+L531/L$536*100</f>
        <v>55.615793367916979</v>
      </c>
      <c r="N531" s="22">
        <v>1441521381</v>
      </c>
      <c r="O531" s="37">
        <f>+N531/N$536*100</f>
        <v>56.589862484661722</v>
      </c>
      <c r="P531" s="38">
        <f t="shared" ref="P531:P536" si="52">+N531/L531*100</f>
        <v>99.514386248686264</v>
      </c>
      <c r="S531" s="16"/>
      <c r="T531" s="16"/>
      <c r="U531" s="16"/>
    </row>
    <row r="532" spans="2:21" x14ac:dyDescent="0.25">
      <c r="B532" t="s">
        <v>167</v>
      </c>
      <c r="C532" s="22">
        <v>1318444</v>
      </c>
      <c r="D532" s="37">
        <f t="shared" ref="D532:D536" si="53">+C532/C$536*100</f>
        <v>5.2115048047427212E-2</v>
      </c>
      <c r="E532" s="22">
        <v>5503687</v>
      </c>
      <c r="F532" s="37">
        <f t="shared" ref="F532:F536" si="54">+E532/E$536*100</f>
        <v>0.19845992484443326</v>
      </c>
      <c r="G532" s="22">
        <v>5050086</v>
      </c>
      <c r="H532" s="37">
        <f t="shared" ref="H532:H536" si="55">+G532/G$536*100</f>
        <v>0.18594956083062786</v>
      </c>
      <c r="I532" s="38">
        <f t="shared" si="51"/>
        <v>91.758234071087259</v>
      </c>
      <c r="J532" s="22">
        <v>1109014</v>
      </c>
      <c r="K532" s="37">
        <f t="shared" ref="K532:M536" si="56">+J532/J$536*100</f>
        <v>5.2750670362539047E-2</v>
      </c>
      <c r="L532" s="22">
        <v>7743283</v>
      </c>
      <c r="M532" s="37">
        <f t="shared" si="56"/>
        <v>0.29729530414227001</v>
      </c>
      <c r="N532" s="22">
        <v>7628418</v>
      </c>
      <c r="O532" s="37">
        <f t="shared" ref="O532:O536" si="57">+N532/N$536*100</f>
        <v>0.29946911040337754</v>
      </c>
      <c r="P532" s="38">
        <f t="shared" si="52"/>
        <v>98.516585277846616</v>
      </c>
      <c r="S532" s="16"/>
      <c r="T532" s="16"/>
      <c r="U532" s="16"/>
    </row>
    <row r="533" spans="2:21" x14ac:dyDescent="0.25">
      <c r="B533" t="s">
        <v>168</v>
      </c>
      <c r="C533" s="22">
        <v>471874507</v>
      </c>
      <c r="D533" s="37">
        <f t="shared" si="53"/>
        <v>18.652110066609602</v>
      </c>
      <c r="E533" s="22">
        <v>618581759</v>
      </c>
      <c r="F533" s="37">
        <f t="shared" si="54"/>
        <v>22.305717858097186</v>
      </c>
      <c r="G533" s="22">
        <v>579393938</v>
      </c>
      <c r="H533" s="37">
        <f t="shared" si="55"/>
        <v>21.333903683824005</v>
      </c>
      <c r="I533" s="38">
        <f t="shared" si="51"/>
        <v>93.664892242643703</v>
      </c>
      <c r="J533" s="22">
        <v>411414163</v>
      </c>
      <c r="K533" s="37">
        <f t="shared" si="56"/>
        <v>19.569070268628629</v>
      </c>
      <c r="L533" s="22">
        <v>670762534</v>
      </c>
      <c r="M533" s="37">
        <f t="shared" si="56"/>
        <v>25.75323045183416</v>
      </c>
      <c r="N533" s="22">
        <v>630642720</v>
      </c>
      <c r="O533" s="37">
        <f t="shared" si="57"/>
        <v>24.757166471575928</v>
      </c>
      <c r="P533" s="38">
        <f t="shared" si="52"/>
        <v>94.018775353961558</v>
      </c>
      <c r="S533" s="16"/>
      <c r="T533" s="16"/>
      <c r="U533" s="16"/>
    </row>
    <row r="534" spans="2:21" x14ac:dyDescent="0.25">
      <c r="B534" t="s">
        <v>78</v>
      </c>
      <c r="C534" s="22">
        <v>631665</v>
      </c>
      <c r="D534" s="37">
        <f t="shared" si="53"/>
        <v>2.4968259421619808E-2</v>
      </c>
      <c r="E534" s="22">
        <v>3766606</v>
      </c>
      <c r="F534" s="37">
        <f t="shared" si="54"/>
        <v>0.13582173980435142</v>
      </c>
      <c r="G534" s="22">
        <v>3671559</v>
      </c>
      <c r="H534" s="37">
        <f t="shared" si="55"/>
        <v>0.13519072420028869</v>
      </c>
      <c r="I534" s="38">
        <f t="shared" si="51"/>
        <v>97.476587676013892</v>
      </c>
      <c r="J534" s="22">
        <v>934624</v>
      </c>
      <c r="K534" s="37">
        <f t="shared" si="56"/>
        <v>4.4455744054554491E-2</v>
      </c>
      <c r="L534" s="22">
        <v>16282089</v>
      </c>
      <c r="M534" s="37">
        <f t="shared" si="56"/>
        <v>0.62513388718021912</v>
      </c>
      <c r="N534" s="22">
        <v>16165424</v>
      </c>
      <c r="O534" s="37">
        <f t="shared" si="57"/>
        <v>0.63460669624729638</v>
      </c>
      <c r="P534" s="38">
        <f t="shared" si="52"/>
        <v>99.283476463001762</v>
      </c>
      <c r="S534" s="16"/>
      <c r="T534" s="16"/>
      <c r="U534" s="16"/>
    </row>
    <row r="535" spans="2:21" x14ac:dyDescent="0.25">
      <c r="B535" t="s">
        <v>169</v>
      </c>
      <c r="C535" s="22">
        <v>479300268</v>
      </c>
      <c r="D535" s="37">
        <f t="shared" si="53"/>
        <v>18.945633258572027</v>
      </c>
      <c r="E535" s="22">
        <v>467478586</v>
      </c>
      <c r="F535" s="37">
        <f t="shared" si="54"/>
        <v>16.857020583463765</v>
      </c>
      <c r="G535" s="22">
        <v>456428871</v>
      </c>
      <c r="H535" s="37">
        <f t="shared" si="55"/>
        <v>16.806198570255894</v>
      </c>
      <c r="I535" s="38">
        <f t="shared" si="51"/>
        <v>97.636316329578349</v>
      </c>
      <c r="J535" s="22">
        <v>381514940</v>
      </c>
      <c r="K535" s="37">
        <f t="shared" si="56"/>
        <v>18.146902418115427</v>
      </c>
      <c r="L535" s="22">
        <v>461232616</v>
      </c>
      <c r="M535" s="37">
        <f t="shared" si="56"/>
        <v>17.708546988926383</v>
      </c>
      <c r="N535" s="22">
        <v>451355866</v>
      </c>
      <c r="O535" s="37">
        <f t="shared" si="57"/>
        <v>17.718895276368713</v>
      </c>
      <c r="P535" s="38">
        <f t="shared" si="52"/>
        <v>97.858618480701722</v>
      </c>
      <c r="S535" s="16"/>
      <c r="T535" s="16"/>
      <c r="U535" s="16"/>
    </row>
    <row r="536" spans="2:21" x14ac:dyDescent="0.25">
      <c r="B536" s="25" t="s">
        <v>9</v>
      </c>
      <c r="C536" s="17">
        <v>2529871984</v>
      </c>
      <c r="D536" s="39">
        <f t="shared" si="53"/>
        <v>100</v>
      </c>
      <c r="E536" s="17">
        <v>2773198168</v>
      </c>
      <c r="F536" s="39">
        <f t="shared" si="54"/>
        <v>100</v>
      </c>
      <c r="G536" s="17">
        <v>2715836476</v>
      </c>
      <c r="H536" s="39">
        <f t="shared" si="55"/>
        <v>100</v>
      </c>
      <c r="I536" s="40">
        <f t="shared" si="51"/>
        <v>97.931568949457059</v>
      </c>
      <c r="J536" s="17">
        <v>2102369491</v>
      </c>
      <c r="K536" s="39">
        <f t="shared" si="56"/>
        <v>100</v>
      </c>
      <c r="L536" s="17">
        <v>2604576289</v>
      </c>
      <c r="M536" s="39">
        <f t="shared" si="56"/>
        <v>100</v>
      </c>
      <c r="N536" s="17">
        <v>2547313808</v>
      </c>
      <c r="O536" s="39">
        <f t="shared" si="57"/>
        <v>100</v>
      </c>
      <c r="P536" s="40">
        <f t="shared" si="52"/>
        <v>97.801466547866596</v>
      </c>
      <c r="S536" s="16"/>
      <c r="T536" s="16"/>
      <c r="U536" s="16"/>
    </row>
    <row r="537" spans="2:21" x14ac:dyDescent="0.25">
      <c r="C537" s="16"/>
      <c r="D537" s="16"/>
      <c r="E537" s="16"/>
      <c r="J537" s="16"/>
      <c r="K537" s="16"/>
      <c r="L537" s="16"/>
    </row>
    <row r="539" spans="2:21" x14ac:dyDescent="0.25">
      <c r="B539" s="4" t="s">
        <v>173</v>
      </c>
      <c r="C539" s="16"/>
      <c r="D539" s="16"/>
      <c r="E539" s="16"/>
      <c r="J539" s="16"/>
      <c r="K539" s="16"/>
      <c r="L539" s="16"/>
      <c r="S539" s="16"/>
      <c r="T539" s="16"/>
      <c r="U539" s="16"/>
    </row>
    <row r="540" spans="2:21" x14ac:dyDescent="0.25">
      <c r="B540" s="6" t="s">
        <v>165</v>
      </c>
      <c r="C540" s="6" t="s">
        <v>4</v>
      </c>
      <c r="D540" s="6" t="s">
        <v>8</v>
      </c>
      <c r="E540" s="6" t="s">
        <v>5</v>
      </c>
      <c r="F540" s="6" t="s">
        <v>8</v>
      </c>
      <c r="G540" s="6" t="s">
        <v>6</v>
      </c>
      <c r="H540" s="6" t="s">
        <v>8</v>
      </c>
      <c r="I540" s="7" t="s">
        <v>7</v>
      </c>
      <c r="J540" s="6" t="s">
        <v>4</v>
      </c>
      <c r="K540" s="6" t="s">
        <v>8</v>
      </c>
      <c r="L540" s="6" t="s">
        <v>5</v>
      </c>
      <c r="M540" s="6" t="s">
        <v>8</v>
      </c>
      <c r="N540" s="6" t="s">
        <v>6</v>
      </c>
      <c r="O540" s="6" t="s">
        <v>8</v>
      </c>
      <c r="P540" s="7" t="s">
        <v>7</v>
      </c>
      <c r="S540" s="16"/>
      <c r="T540" s="16"/>
      <c r="U540" s="16"/>
    </row>
    <row r="541" spans="2:21" x14ac:dyDescent="0.25">
      <c r="B541" t="s">
        <v>78</v>
      </c>
      <c r="C541" s="22">
        <v>21594</v>
      </c>
      <c r="D541" s="37">
        <f t="shared" ref="D541:D543" si="58">+C541/C$544*100</f>
        <v>3.4881259574204302E-3</v>
      </c>
      <c r="E541" s="22">
        <v>6264290</v>
      </c>
      <c r="F541" s="37">
        <f t="shared" ref="F541:F543" si="59">+E541/E$544*100</f>
        <v>0.46362344461331656</v>
      </c>
      <c r="G541" s="22">
        <v>6111225</v>
      </c>
      <c r="H541" s="37">
        <f t="shared" ref="H541:H543" si="60">+G541/G$544*100</f>
        <v>0.64585164544026019</v>
      </c>
      <c r="I541" s="38">
        <f t="shared" ref="I541:I544" si="61">+G541/E541*100</f>
        <v>97.5565467115986</v>
      </c>
      <c r="J541" s="22">
        <v>1667356</v>
      </c>
      <c r="K541" s="37">
        <f t="shared" ref="K541:K543" si="62">+J541/J$544*100</f>
        <v>0.22430300233495984</v>
      </c>
      <c r="L541" s="22">
        <v>10046063</v>
      </c>
      <c r="M541" s="37">
        <f t="shared" ref="M541:O543" si="63">+L541/L$544*100</f>
        <v>0.81352404911375042</v>
      </c>
      <c r="N541" s="22">
        <v>9601591</v>
      </c>
      <c r="O541" s="37">
        <f t="shared" si="63"/>
        <v>0.9186045014136841</v>
      </c>
      <c r="P541" s="38">
        <f t="shared" ref="P541:P544" si="64">+N541/L541*100</f>
        <v>95.575659838087816</v>
      </c>
    </row>
    <row r="542" spans="2:21" x14ac:dyDescent="0.25">
      <c r="B542" t="s">
        <v>169</v>
      </c>
      <c r="C542" s="22">
        <v>0</v>
      </c>
      <c r="D542" s="37">
        <f t="shared" si="58"/>
        <v>0</v>
      </c>
      <c r="E542" s="22">
        <v>23677472</v>
      </c>
      <c r="F542" s="37">
        <f t="shared" si="59"/>
        <v>1.7523823335725763</v>
      </c>
      <c r="G542" s="22">
        <v>14244391</v>
      </c>
      <c r="H542" s="37">
        <f t="shared" si="60"/>
        <v>1.5053877685152213</v>
      </c>
      <c r="I542" s="38">
        <f t="shared" si="61"/>
        <v>60.160100706697065</v>
      </c>
      <c r="J542" s="22">
        <v>3409431</v>
      </c>
      <c r="K542" s="37">
        <f t="shared" si="62"/>
        <v>0.45865766492211885</v>
      </c>
      <c r="L542" s="22">
        <v>48663680</v>
      </c>
      <c r="M542" s="37">
        <f t="shared" si="63"/>
        <v>3.9407550996221929</v>
      </c>
      <c r="N542" s="22">
        <v>44522692</v>
      </c>
      <c r="O542" s="37">
        <f t="shared" si="63"/>
        <v>4.2595800306693983</v>
      </c>
      <c r="P542" s="38">
        <f t="shared" si="64"/>
        <v>91.490598327130215</v>
      </c>
    </row>
    <row r="543" spans="2:21" x14ac:dyDescent="0.25">
      <c r="B543" t="s">
        <v>170</v>
      </c>
      <c r="C543" s="22">
        <v>619050086</v>
      </c>
      <c r="D543" s="37">
        <f t="shared" si="58"/>
        <v>99.996511712510397</v>
      </c>
      <c r="E543" s="22">
        <v>1321217259</v>
      </c>
      <c r="F543" s="37">
        <f t="shared" si="59"/>
        <v>97.783994147803583</v>
      </c>
      <c r="G543" s="22">
        <v>925871749</v>
      </c>
      <c r="H543" s="37">
        <f t="shared" si="60"/>
        <v>97.848760691727364</v>
      </c>
      <c r="I543" s="38">
        <f t="shared" si="61"/>
        <v>70.07717638360036</v>
      </c>
      <c r="J543" s="22">
        <v>738273049</v>
      </c>
      <c r="K543" s="37">
        <f t="shared" si="62"/>
        <v>99.317039332742922</v>
      </c>
      <c r="L543" s="22">
        <v>1176172373</v>
      </c>
      <c r="M543" s="37">
        <f t="shared" si="63"/>
        <v>95.245720770284663</v>
      </c>
      <c r="N543" s="22">
        <v>991112376</v>
      </c>
      <c r="O543" s="37">
        <f t="shared" si="63"/>
        <v>94.82181546791692</v>
      </c>
      <c r="P543" s="38">
        <f t="shared" si="64"/>
        <v>84.265911931940948</v>
      </c>
    </row>
    <row r="544" spans="2:21" x14ac:dyDescent="0.25">
      <c r="B544" s="25" t="s">
        <v>9</v>
      </c>
      <c r="C544" s="17">
        <v>619071681</v>
      </c>
      <c r="D544" s="39">
        <f>+C544/C$544*100</f>
        <v>100</v>
      </c>
      <c r="E544" s="17">
        <v>1351159022</v>
      </c>
      <c r="F544" s="39">
        <f>+E544/E$544*100</f>
        <v>100</v>
      </c>
      <c r="G544" s="17">
        <v>946227364</v>
      </c>
      <c r="H544" s="39">
        <f>+G544/G$544*100</f>
        <v>100</v>
      </c>
      <c r="I544" s="40">
        <f t="shared" si="61"/>
        <v>70.030791978828972</v>
      </c>
      <c r="J544" s="17">
        <v>743349836</v>
      </c>
      <c r="K544" s="39">
        <f>+J544/J$544*100</f>
        <v>100</v>
      </c>
      <c r="L544" s="17">
        <v>1234882117</v>
      </c>
      <c r="M544" s="39">
        <f>+L544/L$544*100</f>
        <v>100</v>
      </c>
      <c r="N544" s="17">
        <v>1045236659</v>
      </c>
      <c r="O544" s="39">
        <f>+N544/N$544*100</f>
        <v>100</v>
      </c>
      <c r="P544" s="40">
        <f t="shared" si="64"/>
        <v>84.642626580363697</v>
      </c>
    </row>
    <row r="546" spans="2:16" x14ac:dyDescent="0.25">
      <c r="C546" s="16"/>
      <c r="D546" s="16"/>
      <c r="E546" s="16"/>
      <c r="J546" s="16"/>
      <c r="K546" s="16"/>
      <c r="L546" s="16"/>
    </row>
    <row r="547" spans="2:16" x14ac:dyDescent="0.25">
      <c r="B547" s="4" t="s">
        <v>174</v>
      </c>
    </row>
    <row r="548" spans="2:16" x14ac:dyDescent="0.25">
      <c r="B548" s="5" t="s">
        <v>2</v>
      </c>
    </row>
    <row r="549" spans="2:16" x14ac:dyDescent="0.25">
      <c r="B549" s="6" t="s">
        <v>84</v>
      </c>
      <c r="C549" s="6" t="s">
        <v>4</v>
      </c>
      <c r="D549" s="6" t="s">
        <v>8</v>
      </c>
      <c r="E549" s="6" t="s">
        <v>5</v>
      </c>
      <c r="F549" s="6" t="s">
        <v>8</v>
      </c>
      <c r="G549" s="6" t="s">
        <v>6</v>
      </c>
      <c r="H549" s="6" t="s">
        <v>8</v>
      </c>
      <c r="I549" s="7" t="s">
        <v>7</v>
      </c>
      <c r="J549" s="6" t="s">
        <v>4</v>
      </c>
      <c r="K549" s="6" t="s">
        <v>8</v>
      </c>
      <c r="L549" s="6" t="s">
        <v>5</v>
      </c>
      <c r="M549" s="6" t="s">
        <v>8</v>
      </c>
      <c r="N549" s="6" t="s">
        <v>6</v>
      </c>
      <c r="O549" s="6" t="s">
        <v>8</v>
      </c>
      <c r="P549" s="7" t="s">
        <v>7</v>
      </c>
    </row>
    <row r="550" spans="2:16" x14ac:dyDescent="0.25">
      <c r="B550" t="s">
        <v>85</v>
      </c>
      <c r="C550" s="16">
        <v>1026234789</v>
      </c>
      <c r="D550" s="29">
        <f>+C550/C$552*100</f>
        <v>78.184796716443103</v>
      </c>
      <c r="E550" s="16">
        <v>614559434</v>
      </c>
      <c r="F550" s="29">
        <f>+E550/E$552*100</f>
        <v>78.662823692694474</v>
      </c>
      <c r="G550" s="16">
        <v>591618542</v>
      </c>
      <c r="H550" s="29">
        <f>+G550/G$552*100</f>
        <v>83.101136589724419</v>
      </c>
      <c r="I550" s="24">
        <f t="shared" ref="I550:I552" si="65">+G550/E550*100</f>
        <v>96.26709953003504</v>
      </c>
      <c r="J550" s="16">
        <v>733696046</v>
      </c>
      <c r="K550" s="29">
        <f>+J550/J$552*100</f>
        <v>74.253333019032681</v>
      </c>
      <c r="L550" s="16">
        <v>715457197</v>
      </c>
      <c r="M550" s="29">
        <f>+L550/L$552*100</f>
        <v>77.651652469205075</v>
      </c>
      <c r="N550" s="16">
        <v>696250728</v>
      </c>
      <c r="O550" s="29">
        <f>+N550/N$552*100</f>
        <v>78.282092709887479</v>
      </c>
      <c r="P550" s="24">
        <f t="shared" ref="P550:P552" si="66">+N550/L550*100</f>
        <v>97.315497128195076</v>
      </c>
    </row>
    <row r="551" spans="2:16" x14ac:dyDescent="0.25">
      <c r="B551" t="s">
        <v>86</v>
      </c>
      <c r="C551" s="16">
        <v>286341098</v>
      </c>
      <c r="D551" s="29">
        <f t="shared" ref="D551:D552" si="67">+C551/C$552*100</f>
        <v>21.81520328355689</v>
      </c>
      <c r="E551" s="16">
        <v>166698351</v>
      </c>
      <c r="F551" s="29">
        <f t="shared" ref="F551:F552" si="68">+E551/E$552*100</f>
        <v>21.337176307305533</v>
      </c>
      <c r="G551" s="16">
        <v>120307391</v>
      </c>
      <c r="H551" s="29">
        <f t="shared" ref="H551:H552" si="69">+G551/G$552*100</f>
        <v>16.898863410275574</v>
      </c>
      <c r="I551" s="24">
        <f t="shared" si="65"/>
        <v>72.170714514146567</v>
      </c>
      <c r="J551" s="16">
        <v>254402422</v>
      </c>
      <c r="K551" s="29">
        <f t="shared" ref="K551:M552" si="70">+J551/J$552*100</f>
        <v>25.746666980967326</v>
      </c>
      <c r="L551" s="16">
        <v>205910442</v>
      </c>
      <c r="M551" s="29">
        <f t="shared" si="70"/>
        <v>22.348347530794925</v>
      </c>
      <c r="N551" s="16">
        <v>193161786</v>
      </c>
      <c r="O551" s="29">
        <f t="shared" ref="O551:O552" si="71">+N551/N$552*100</f>
        <v>21.717907402546292</v>
      </c>
      <c r="P551" s="24">
        <f t="shared" si="66"/>
        <v>93.808640360259147</v>
      </c>
    </row>
    <row r="552" spans="2:16" x14ac:dyDescent="0.25">
      <c r="B552" s="25" t="s">
        <v>9</v>
      </c>
      <c r="C552" s="28">
        <v>1312575887</v>
      </c>
      <c r="D552" s="18">
        <f t="shared" si="67"/>
        <v>100</v>
      </c>
      <c r="E552" s="28">
        <v>781257785</v>
      </c>
      <c r="F552" s="18">
        <f t="shared" si="68"/>
        <v>100</v>
      </c>
      <c r="G552" s="28">
        <v>711925933</v>
      </c>
      <c r="H552" s="18">
        <f t="shared" si="69"/>
        <v>100</v>
      </c>
      <c r="I552" s="19">
        <f t="shared" si="65"/>
        <v>91.125611375507759</v>
      </c>
      <c r="J552" s="28">
        <v>988098468</v>
      </c>
      <c r="K552" s="18">
        <f t="shared" si="70"/>
        <v>100</v>
      </c>
      <c r="L552" s="28">
        <v>921367639</v>
      </c>
      <c r="M552" s="18">
        <f t="shared" si="70"/>
        <v>100</v>
      </c>
      <c r="N552" s="28">
        <v>889412513</v>
      </c>
      <c r="O552" s="18">
        <f t="shared" si="71"/>
        <v>100</v>
      </c>
      <c r="P552" s="19">
        <f t="shared" si="66"/>
        <v>96.53177248175524</v>
      </c>
    </row>
    <row r="555" spans="2:16" x14ac:dyDescent="0.25">
      <c r="B555" s="4" t="s">
        <v>175</v>
      </c>
    </row>
    <row r="556" spans="2:16" x14ac:dyDescent="0.25">
      <c r="B556" s="5" t="s">
        <v>2</v>
      </c>
    </row>
    <row r="557" spans="2:16" x14ac:dyDescent="0.25">
      <c r="B557" s="6" t="s">
        <v>84</v>
      </c>
      <c r="C557" s="6" t="s">
        <v>4</v>
      </c>
      <c r="D557" s="6" t="s">
        <v>8</v>
      </c>
      <c r="E557" s="6" t="s">
        <v>5</v>
      </c>
      <c r="F557" s="6" t="s">
        <v>8</v>
      </c>
      <c r="G557" s="6" t="s">
        <v>6</v>
      </c>
      <c r="H557" s="6" t="s">
        <v>8</v>
      </c>
      <c r="I557" s="7" t="s">
        <v>7</v>
      </c>
      <c r="J557" s="6" t="s">
        <v>4</v>
      </c>
      <c r="K557" s="6" t="s">
        <v>8</v>
      </c>
      <c r="L557" s="6" t="s">
        <v>5</v>
      </c>
      <c r="M557" s="6" t="s">
        <v>8</v>
      </c>
      <c r="N557" s="6" t="s">
        <v>6</v>
      </c>
      <c r="O557" s="6" t="s">
        <v>8</v>
      </c>
      <c r="P557" s="7" t="s">
        <v>7</v>
      </c>
    </row>
    <row r="558" spans="2:16" x14ac:dyDescent="0.25">
      <c r="B558" t="s">
        <v>85</v>
      </c>
      <c r="C558" s="16">
        <v>1483778628</v>
      </c>
      <c r="D558" s="29">
        <f>+C558/C$560*100</f>
        <v>85.599735389511295</v>
      </c>
      <c r="E558" s="16">
        <v>2116125922</v>
      </c>
      <c r="F558" s="29">
        <f>+E558/E$560*100</f>
        <v>78.400293357922223</v>
      </c>
      <c r="G558" s="16">
        <v>2089886096</v>
      </c>
      <c r="H558" s="29">
        <f>+G558/G$560*100</f>
        <v>83.619105069894644</v>
      </c>
      <c r="I558" s="24">
        <f t="shared" ref="I558:I560" si="72">+G558/E558*100</f>
        <v>98.76000640003501</v>
      </c>
      <c r="J558" s="16">
        <v>1348422925</v>
      </c>
      <c r="K558" s="29">
        <f>+J558/J$560*100</f>
        <v>78.844854910812856</v>
      </c>
      <c r="L558" s="16">
        <v>1849200643</v>
      </c>
      <c r="M558" s="29">
        <f>+L558/L$560*100</f>
        <v>77.984469491079494</v>
      </c>
      <c r="N558" s="16">
        <v>1817647746</v>
      </c>
      <c r="O558" s="29">
        <f>+N558/N$560*100</f>
        <v>80.0328299465437</v>
      </c>
      <c r="P558" s="24">
        <f t="shared" ref="P558:P560" si="73">+N558/L558*100</f>
        <v>98.293700733912189</v>
      </c>
    </row>
    <row r="559" spans="2:16" x14ac:dyDescent="0.25">
      <c r="B559" t="s">
        <v>86</v>
      </c>
      <c r="C559" s="16">
        <v>249612978</v>
      </c>
      <c r="D559" s="29">
        <f t="shared" ref="D559:D560" si="74">+C559/C$560*100</f>
        <v>14.400264610488717</v>
      </c>
      <c r="E559" s="16">
        <v>583004186</v>
      </c>
      <c r="F559" s="29">
        <f t="shared" ref="F559:F560" si="75">+E559/E$560*100</f>
        <v>21.599706679126751</v>
      </c>
      <c r="G559" s="16">
        <v>409406493</v>
      </c>
      <c r="H559" s="29">
        <f t="shared" ref="H559:H560" si="76">+G559/G$560*100</f>
        <v>16.380894930105359</v>
      </c>
      <c r="I559" s="24">
        <f t="shared" si="72"/>
        <v>70.223594072101577</v>
      </c>
      <c r="J559" s="16">
        <v>361800179</v>
      </c>
      <c r="K559" s="29">
        <f t="shared" ref="K559:M560" si="77">+J559/J$560*100</f>
        <v>21.155145089187148</v>
      </c>
      <c r="L559" s="16">
        <v>522041548</v>
      </c>
      <c r="M559" s="29">
        <f t="shared" si="77"/>
        <v>22.015530508920502</v>
      </c>
      <c r="N559" s="16">
        <v>453479924</v>
      </c>
      <c r="O559" s="29">
        <f t="shared" ref="O559:O560" si="78">+N559/N$560*100</f>
        <v>19.967170053456307</v>
      </c>
      <c r="P559" s="24">
        <f t="shared" si="73"/>
        <v>86.866634607404848</v>
      </c>
    </row>
    <row r="560" spans="2:16" x14ac:dyDescent="0.25">
      <c r="B560" s="25" t="s">
        <v>9</v>
      </c>
      <c r="C560" s="28">
        <v>1733391606</v>
      </c>
      <c r="D560" s="18">
        <f t="shared" si="74"/>
        <v>100</v>
      </c>
      <c r="E560" s="28">
        <v>2699130107</v>
      </c>
      <c r="F560" s="18">
        <f t="shared" si="75"/>
        <v>100</v>
      </c>
      <c r="G560" s="28">
        <v>2499292589</v>
      </c>
      <c r="H560" s="18">
        <f t="shared" si="76"/>
        <v>100</v>
      </c>
      <c r="I560" s="19">
        <f t="shared" si="72"/>
        <v>92.596225077044792</v>
      </c>
      <c r="J560" s="28">
        <v>1710223104</v>
      </c>
      <c r="K560" s="18">
        <f t="shared" si="77"/>
        <v>100</v>
      </c>
      <c r="L560" s="28">
        <v>2371242191</v>
      </c>
      <c r="M560" s="18">
        <f t="shared" si="77"/>
        <v>100</v>
      </c>
      <c r="N560" s="28">
        <v>2271127670</v>
      </c>
      <c r="O560" s="18">
        <f t="shared" si="78"/>
        <v>100</v>
      </c>
      <c r="P560" s="19">
        <f t="shared" si="73"/>
        <v>95.777971504556447</v>
      </c>
    </row>
    <row r="563" spans="2:16" x14ac:dyDescent="0.25">
      <c r="B563" s="4" t="s">
        <v>176</v>
      </c>
    </row>
    <row r="564" spans="2:16" x14ac:dyDescent="0.25">
      <c r="B564" s="5" t="s">
        <v>2</v>
      </c>
    </row>
    <row r="565" spans="2:16" x14ac:dyDescent="0.25">
      <c r="B565" s="6" t="s">
        <v>84</v>
      </c>
      <c r="C565" s="6" t="s">
        <v>4</v>
      </c>
      <c r="D565" s="6" t="s">
        <v>8</v>
      </c>
      <c r="E565" s="6" t="s">
        <v>5</v>
      </c>
      <c r="F565" s="6" t="s">
        <v>8</v>
      </c>
      <c r="G565" s="6" t="s">
        <v>6</v>
      </c>
      <c r="H565" s="6" t="s">
        <v>8</v>
      </c>
      <c r="I565" s="7" t="s">
        <v>7</v>
      </c>
      <c r="J565" s="6" t="s">
        <v>4</v>
      </c>
      <c r="K565" s="6" t="s">
        <v>8</v>
      </c>
      <c r="L565" s="6" t="s">
        <v>5</v>
      </c>
      <c r="M565" s="6" t="s">
        <v>8</v>
      </c>
      <c r="N565" s="6" t="s">
        <v>6</v>
      </c>
      <c r="O565" s="6" t="s">
        <v>8</v>
      </c>
      <c r="P565" s="7" t="s">
        <v>7</v>
      </c>
    </row>
    <row r="566" spans="2:16" x14ac:dyDescent="0.25">
      <c r="B566" t="s">
        <v>85</v>
      </c>
      <c r="C566" s="16">
        <v>19858566</v>
      </c>
      <c r="D566" s="29">
        <f>+C566/C$568*100</f>
        <v>19.28462265313788</v>
      </c>
      <c r="E566" s="16">
        <v>42512813</v>
      </c>
      <c r="F566" s="29">
        <f>+E566/E$568*100</f>
        <v>6.6016832165835382</v>
      </c>
      <c r="G566" s="16">
        <v>34331837</v>
      </c>
      <c r="H566" s="29">
        <f>+G566/G$568*100</f>
        <v>7.6149924662187578</v>
      </c>
      <c r="I566" s="24">
        <f t="shared" ref="I566:I568" si="79">+G566/E566*100</f>
        <v>80.756446297731472</v>
      </c>
      <c r="J566" s="16">
        <v>20250520</v>
      </c>
      <c r="K566" s="29">
        <f>+J566/J$568*100</f>
        <v>13.738689481812735</v>
      </c>
      <c r="L566" s="16">
        <v>39918449</v>
      </c>
      <c r="M566" s="29">
        <f>+L566/L$568*100</f>
        <v>7.2997262408524586</v>
      </c>
      <c r="N566" s="16">
        <v>33415335</v>
      </c>
      <c r="O566" s="29">
        <f>+N566/N$568*100</f>
        <v>7.7348471355715391</v>
      </c>
      <c r="P566" s="24">
        <f t="shared" ref="P566:P568" si="80">+N566/L566*100</f>
        <v>83.709001319164472</v>
      </c>
    </row>
    <row r="567" spans="2:16" x14ac:dyDescent="0.25">
      <c r="B567" t="s">
        <v>86</v>
      </c>
      <c r="C567" s="16">
        <v>83117605</v>
      </c>
      <c r="D567" s="29">
        <f t="shared" ref="D567:D568" si="81">+C567/C$568*100</f>
        <v>80.715377346862113</v>
      </c>
      <c r="E567" s="16">
        <v>601456485</v>
      </c>
      <c r="F567" s="29">
        <f t="shared" ref="F567:F568" si="82">+E567/E$568*100</f>
        <v>93.39831693870336</v>
      </c>
      <c r="G567" s="16">
        <v>416513481</v>
      </c>
      <c r="H567" s="29">
        <f t="shared" ref="H567:H568" si="83">+G567/G$568*100</f>
        <v>92.385007533781234</v>
      </c>
      <c r="I567" s="24">
        <f t="shared" si="79"/>
        <v>69.250808892683239</v>
      </c>
      <c r="J567" s="16">
        <v>127147235</v>
      </c>
      <c r="K567" s="29">
        <f t="shared" ref="K567:M568" si="84">+J567/J$568*100</f>
        <v>86.261309839750894</v>
      </c>
      <c r="L567" s="16">
        <v>506930127</v>
      </c>
      <c r="M567" s="29">
        <f t="shared" si="84"/>
        <v>92.700273759147549</v>
      </c>
      <c r="N567" s="16">
        <v>398594949</v>
      </c>
      <c r="O567" s="29">
        <f t="shared" ref="O567:O568" si="85">+N567/N$568*100</f>
        <v>92.265153095904424</v>
      </c>
      <c r="P567" s="24">
        <f t="shared" si="80"/>
        <v>78.629169538388865</v>
      </c>
    </row>
    <row r="568" spans="2:16" x14ac:dyDescent="0.25">
      <c r="B568" s="25" t="s">
        <v>9</v>
      </c>
      <c r="C568" s="28">
        <v>102976171</v>
      </c>
      <c r="D568" s="18">
        <f t="shared" si="81"/>
        <v>100</v>
      </c>
      <c r="E568" s="28">
        <v>643969297</v>
      </c>
      <c r="F568" s="18">
        <f t="shared" si="82"/>
        <v>100</v>
      </c>
      <c r="G568" s="28">
        <v>450845318</v>
      </c>
      <c r="H568" s="18">
        <f t="shared" si="83"/>
        <v>100</v>
      </c>
      <c r="I568" s="19">
        <f t="shared" si="79"/>
        <v>70.010374733750709</v>
      </c>
      <c r="J568" s="28">
        <v>147397756</v>
      </c>
      <c r="K568" s="18">
        <f t="shared" si="84"/>
        <v>100</v>
      </c>
      <c r="L568" s="28">
        <v>546848576</v>
      </c>
      <c r="M568" s="18">
        <f t="shared" si="84"/>
        <v>100</v>
      </c>
      <c r="N568" s="28">
        <v>432010283</v>
      </c>
      <c r="O568" s="18">
        <f t="shared" si="85"/>
        <v>100</v>
      </c>
      <c r="P568" s="19">
        <f t="shared" si="80"/>
        <v>78.999983169015337</v>
      </c>
    </row>
    <row r="570" spans="2:16" x14ac:dyDescent="0.25">
      <c r="D570" s="16"/>
      <c r="E570" s="16"/>
      <c r="F570" s="16"/>
      <c r="K570" s="16"/>
      <c r="L570" s="16"/>
      <c r="M570" s="16"/>
    </row>
    <row r="571" spans="2:16" x14ac:dyDescent="0.25">
      <c r="B571" s="4" t="s">
        <v>177</v>
      </c>
    </row>
    <row r="572" spans="2:16" x14ac:dyDescent="0.25">
      <c r="B572" s="5" t="s">
        <v>2</v>
      </c>
    </row>
    <row r="573" spans="2:16" x14ac:dyDescent="0.25">
      <c r="B573" s="6" t="s">
        <v>134</v>
      </c>
      <c r="C573" s="6" t="s">
        <v>4</v>
      </c>
      <c r="D573" s="6" t="s">
        <v>8</v>
      </c>
      <c r="E573" s="6" t="s">
        <v>5</v>
      </c>
      <c r="F573" s="6" t="s">
        <v>8</v>
      </c>
      <c r="G573" s="6" t="s">
        <v>6</v>
      </c>
      <c r="H573" s="6" t="s">
        <v>8</v>
      </c>
      <c r="I573" s="7" t="s">
        <v>7</v>
      </c>
      <c r="J573" s="6" t="s">
        <v>4</v>
      </c>
      <c r="K573" s="6" t="s">
        <v>8</v>
      </c>
      <c r="L573" s="6" t="s">
        <v>5</v>
      </c>
      <c r="M573" s="6" t="s">
        <v>8</v>
      </c>
      <c r="N573" s="6" t="s">
        <v>6</v>
      </c>
      <c r="O573" s="6" t="s">
        <v>8</v>
      </c>
      <c r="P573" s="7" t="s">
        <v>7</v>
      </c>
    </row>
    <row r="574" spans="2:16" x14ac:dyDescent="0.25">
      <c r="B574" s="33" t="s">
        <v>135</v>
      </c>
      <c r="C574" s="34">
        <f>+C575+C576+C577+C578</f>
        <v>922096818</v>
      </c>
      <c r="D574" s="35">
        <f>+C574/C$603*100</f>
        <v>33.291547501202253</v>
      </c>
      <c r="E574" s="34">
        <f>+E575+E576+E577+E578</f>
        <v>1282835519</v>
      </c>
      <c r="F574" s="35">
        <f>+E574/E$603*100</f>
        <v>36.718994332122747</v>
      </c>
      <c r="G574" s="34">
        <f>+G575+G576+G577+G578</f>
        <v>1114611987</v>
      </c>
      <c r="H574" s="35">
        <f>+G574/G$603*100</f>
        <v>35.254089585631462</v>
      </c>
      <c r="I574" s="36">
        <f>+G574/E574*100</f>
        <v>86.886586042524442</v>
      </c>
      <c r="J574" s="34">
        <f>+J575+J576+J577+J578</f>
        <v>791352366</v>
      </c>
      <c r="K574" s="35">
        <f>+J574/J$603*100</f>
        <v>32.326642286455858</v>
      </c>
      <c r="L574" s="34">
        <f>+L575+L576+L577+L578</f>
        <v>1129497017</v>
      </c>
      <c r="M574" s="35">
        <f>+L574/L$603*100</f>
        <v>35.214667130980217</v>
      </c>
      <c r="N574" s="34">
        <f>+N575+N576+N577+N578</f>
        <v>1031079988</v>
      </c>
      <c r="O574" s="35">
        <f>+N574/N$603*100</f>
        <v>33.946910669158207</v>
      </c>
      <c r="P574" s="36">
        <f>+N574/L574*100</f>
        <v>91.286649940749683</v>
      </c>
    </row>
    <row r="575" spans="2:16" x14ac:dyDescent="0.25">
      <c r="B575" t="s">
        <v>136</v>
      </c>
      <c r="C575" s="22">
        <v>162704151</v>
      </c>
      <c r="D575" s="37">
        <f t="shared" ref="D575:D603" si="86">+C575/C$603*100</f>
        <v>5.8742996027335641</v>
      </c>
      <c r="E575" s="22">
        <v>268535787</v>
      </c>
      <c r="F575" s="37">
        <f t="shared" ref="F575:F603" si="87">+E575/E$603*100</f>
        <v>7.6863821548311231</v>
      </c>
      <c r="G575" s="22">
        <v>225835060</v>
      </c>
      <c r="H575" s="37">
        <f t="shared" ref="H575:H603" si="88">+G575/G$603*100</f>
        <v>7.1429425931846344</v>
      </c>
      <c r="I575" s="38">
        <f t="shared" ref="I575:I580" si="89">+G575/E575*100</f>
        <v>84.098682906647369</v>
      </c>
      <c r="J575" s="22">
        <v>148519084</v>
      </c>
      <c r="K575" s="37">
        <f t="shared" ref="K575:M603" si="90">+J575/J$603*100</f>
        <v>6.0669854636917702</v>
      </c>
      <c r="L575" s="22">
        <v>253032969</v>
      </c>
      <c r="M575" s="37">
        <f t="shared" si="90"/>
        <v>7.8888847357607812</v>
      </c>
      <c r="N575" s="22">
        <v>225857308</v>
      </c>
      <c r="O575" s="37">
        <f t="shared" ref="O575:O603" si="91">+N575/N$603*100</f>
        <v>7.4360456491107385</v>
      </c>
      <c r="P575" s="38">
        <f t="shared" ref="P575:P603" si="92">+N575/L575*100</f>
        <v>89.260031565293772</v>
      </c>
    </row>
    <row r="576" spans="2:16" x14ac:dyDescent="0.25">
      <c r="B576" t="s">
        <v>137</v>
      </c>
      <c r="C576" s="22">
        <v>162698107</v>
      </c>
      <c r="D576" s="37">
        <f t="shared" si="86"/>
        <v>5.8740813890827095</v>
      </c>
      <c r="E576" s="22">
        <v>268530337</v>
      </c>
      <c r="F576" s="37">
        <f t="shared" si="87"/>
        <v>7.6862261578103457</v>
      </c>
      <c r="G576" s="22">
        <v>225829615</v>
      </c>
      <c r="H576" s="37">
        <f t="shared" si="88"/>
        <v>7.1427703731474974</v>
      </c>
      <c r="I576" s="38">
        <f t="shared" si="89"/>
        <v>84.098362040933949</v>
      </c>
      <c r="J576" s="22">
        <v>148512929</v>
      </c>
      <c r="K576" s="37">
        <f t="shared" si="90"/>
        <v>6.0667340327340558</v>
      </c>
      <c r="L576" s="22">
        <v>253011664</v>
      </c>
      <c r="M576" s="37">
        <f t="shared" si="90"/>
        <v>7.8882205033883768</v>
      </c>
      <c r="N576" s="22">
        <v>225836230</v>
      </c>
      <c r="O576" s="37">
        <f t="shared" si="91"/>
        <v>7.4353516845382401</v>
      </c>
      <c r="P576" s="38">
        <f t="shared" si="92"/>
        <v>89.259216918948042</v>
      </c>
    </row>
    <row r="577" spans="2:16" x14ac:dyDescent="0.25">
      <c r="B577" t="s">
        <v>138</v>
      </c>
      <c r="C577" s="22">
        <v>77310874</v>
      </c>
      <c r="D577" s="37">
        <f t="shared" si="86"/>
        <v>2.7912455437303785</v>
      </c>
      <c r="E577" s="22">
        <v>70857705</v>
      </c>
      <c r="F577" s="37">
        <f t="shared" si="87"/>
        <v>2.0281818126694899</v>
      </c>
      <c r="G577" s="22">
        <v>67503351</v>
      </c>
      <c r="H577" s="37">
        <f t="shared" si="88"/>
        <v>2.1350651269142733</v>
      </c>
      <c r="I577" s="38">
        <f t="shared" si="89"/>
        <v>95.266070217769538</v>
      </c>
      <c r="J577" s="22">
        <v>56471397</v>
      </c>
      <c r="K577" s="37">
        <f t="shared" si="90"/>
        <v>2.3068492983256417</v>
      </c>
      <c r="L577" s="22">
        <v>65852482</v>
      </c>
      <c r="M577" s="37">
        <f t="shared" si="90"/>
        <v>2.0531025743991549</v>
      </c>
      <c r="N577" s="22">
        <v>61555867</v>
      </c>
      <c r="O577" s="37">
        <f t="shared" si="91"/>
        <v>2.0266434636801272</v>
      </c>
      <c r="P577" s="38">
        <f t="shared" si="92"/>
        <v>93.475393987427836</v>
      </c>
    </row>
    <row r="578" spans="2:16" x14ac:dyDescent="0.25">
      <c r="B578" t="s">
        <v>139</v>
      </c>
      <c r="C578" s="22">
        <v>519383686</v>
      </c>
      <c r="D578" s="37">
        <f t="shared" si="86"/>
        <v>18.751920965655597</v>
      </c>
      <c r="E578" s="22">
        <v>674911690</v>
      </c>
      <c r="F578" s="37">
        <f t="shared" si="87"/>
        <v>19.318204206811789</v>
      </c>
      <c r="G578" s="22">
        <v>595443961</v>
      </c>
      <c r="H578" s="37">
        <f t="shared" si="88"/>
        <v>18.833311492385061</v>
      </c>
      <c r="I578" s="38">
        <f t="shared" si="89"/>
        <v>88.225462652750906</v>
      </c>
      <c r="J578" s="22">
        <v>437848956</v>
      </c>
      <c r="K578" s="37">
        <f t="shared" si="90"/>
        <v>17.886073491704391</v>
      </c>
      <c r="L578" s="22">
        <v>557599902</v>
      </c>
      <c r="M578" s="37">
        <f t="shared" si="90"/>
        <v>17.384459317431901</v>
      </c>
      <c r="N578" s="22">
        <v>517830583</v>
      </c>
      <c r="O578" s="37">
        <f t="shared" si="91"/>
        <v>17.048869871829105</v>
      </c>
      <c r="P578" s="38">
        <f t="shared" si="92"/>
        <v>92.867767935870262</v>
      </c>
    </row>
    <row r="579" spans="2:16" x14ac:dyDescent="0.25">
      <c r="B579" s="33" t="s">
        <v>140</v>
      </c>
      <c r="C579" s="34">
        <f>+C580+C581</f>
        <v>965886420</v>
      </c>
      <c r="D579" s="35">
        <f t="shared" si="86"/>
        <v>34.872535079278613</v>
      </c>
      <c r="E579" s="34">
        <f>+E580+E581</f>
        <v>1162169439</v>
      </c>
      <c r="F579" s="35">
        <f t="shared" si="87"/>
        <v>33.265132132350381</v>
      </c>
      <c r="G579" s="34">
        <f>+G580+G581</f>
        <v>1072014732</v>
      </c>
      <c r="H579" s="35">
        <f t="shared" si="88"/>
        <v>33.906779973509025</v>
      </c>
      <c r="I579" s="36">
        <f t="shared" si="89"/>
        <v>92.242550528813211</v>
      </c>
      <c r="J579" s="34">
        <f>+J580+J581</f>
        <v>847165830</v>
      </c>
      <c r="K579" s="35">
        <f t="shared" si="90"/>
        <v>34.606615106422105</v>
      </c>
      <c r="L579" s="34">
        <f>+L580+L581</f>
        <v>1086203265</v>
      </c>
      <c r="M579" s="35">
        <f t="shared" si="90"/>
        <v>33.864884845073384</v>
      </c>
      <c r="N579" s="34">
        <f>+N580+N581</f>
        <v>1053671742</v>
      </c>
      <c r="O579" s="35">
        <f t="shared" si="91"/>
        <v>34.690713539763046</v>
      </c>
      <c r="P579" s="36">
        <f t="shared" si="92"/>
        <v>97.005024377274367</v>
      </c>
    </row>
    <row r="580" spans="2:16" x14ac:dyDescent="0.25">
      <c r="B580" t="s">
        <v>141</v>
      </c>
      <c r="C580" s="22">
        <v>965886420</v>
      </c>
      <c r="D580" s="37">
        <f t="shared" si="86"/>
        <v>34.872535079278613</v>
      </c>
      <c r="E580" s="22">
        <v>1162151617</v>
      </c>
      <c r="F580" s="37">
        <f t="shared" si="87"/>
        <v>33.264622007780787</v>
      </c>
      <c r="G580" s="22">
        <v>1071996942</v>
      </c>
      <c r="H580" s="37">
        <f t="shared" si="88"/>
        <v>33.906217293167309</v>
      </c>
      <c r="I580" s="38">
        <f t="shared" si="89"/>
        <v>92.242434319135839</v>
      </c>
      <c r="J580" s="22">
        <v>846993970</v>
      </c>
      <c r="K580" s="37">
        <f t="shared" si="90"/>
        <v>34.599594647544308</v>
      </c>
      <c r="L580" s="22">
        <v>1086203265</v>
      </c>
      <c r="M580" s="37">
        <f t="shared" si="90"/>
        <v>33.864884845073384</v>
      </c>
      <c r="N580" s="22">
        <v>1053671742</v>
      </c>
      <c r="O580" s="37">
        <f t="shared" si="91"/>
        <v>34.690713539763046</v>
      </c>
      <c r="P580" s="38">
        <f t="shared" si="92"/>
        <v>97.005024377274367</v>
      </c>
    </row>
    <row r="581" spans="2:16" x14ac:dyDescent="0.25">
      <c r="B581" t="s">
        <v>142</v>
      </c>
      <c r="C581" s="22">
        <v>0</v>
      </c>
      <c r="D581" s="37">
        <f t="shared" si="86"/>
        <v>0</v>
      </c>
      <c r="E581" s="22">
        <v>17822</v>
      </c>
      <c r="F581" s="37">
        <f t="shared" si="87"/>
        <v>5.1012456959191165E-4</v>
      </c>
      <c r="G581" s="22">
        <v>17790</v>
      </c>
      <c r="H581" s="37">
        <f t="shared" si="88"/>
        <v>5.6268034171821956E-4</v>
      </c>
      <c r="I581" s="38"/>
      <c r="J581" s="22">
        <v>171860</v>
      </c>
      <c r="K581" s="37">
        <f t="shared" si="90"/>
        <v>7.0204588777969283E-3</v>
      </c>
      <c r="L581" s="22">
        <v>0</v>
      </c>
      <c r="M581" s="37">
        <f t="shared" si="90"/>
        <v>0</v>
      </c>
      <c r="N581" s="22">
        <v>0</v>
      </c>
      <c r="O581" s="37">
        <f t="shared" si="91"/>
        <v>0</v>
      </c>
      <c r="P581" s="38"/>
    </row>
    <row r="582" spans="2:16" x14ac:dyDescent="0.25">
      <c r="B582" s="33" t="s">
        <v>143</v>
      </c>
      <c r="C582" s="34">
        <f>+C583+C584+C585+C586+C587+C588+C589+C590</f>
        <v>694223801</v>
      </c>
      <c r="D582" s="35">
        <f t="shared" si="86"/>
        <v>25.064379570884366</v>
      </c>
      <c r="E582" s="34">
        <f>+E583+E584+E585+E586+E587+E588+E589+E590</f>
        <v>769988291</v>
      </c>
      <c r="F582" s="35">
        <f t="shared" si="87"/>
        <v>22.039610904342197</v>
      </c>
      <c r="G582" s="34">
        <f>+G583+G584+G585+G586+G587+G588+G589+G590</f>
        <v>720476648</v>
      </c>
      <c r="H582" s="35">
        <f t="shared" si="88"/>
        <v>22.787973383734538</v>
      </c>
      <c r="I582" s="36">
        <f t="shared" ref="I582:I589" si="93">+G582/E582*100</f>
        <v>93.569818712996508</v>
      </c>
      <c r="J582" s="34">
        <f>+J583+J584+J585+J586+J587+J588+J589+J590</f>
        <v>626477780</v>
      </c>
      <c r="K582" s="35">
        <f t="shared" si="90"/>
        <v>25.591536671380837</v>
      </c>
      <c r="L582" s="34">
        <f>+L583+L584+L585+L586+L587+L588+L589+L590</f>
        <v>684027804</v>
      </c>
      <c r="M582" s="35">
        <f t="shared" si="90"/>
        <v>21.32613992215207</v>
      </c>
      <c r="N582" s="34">
        <f>+N583+N584+N585+N586+N587+N588+N589+N590</f>
        <v>661853262</v>
      </c>
      <c r="O582" s="35">
        <f t="shared" si="91"/>
        <v>21.790621312305952</v>
      </c>
      <c r="P582" s="36">
        <f t="shared" si="92"/>
        <v>96.758239669450631</v>
      </c>
    </row>
    <row r="583" spans="2:16" x14ac:dyDescent="0.25">
      <c r="B583" t="s">
        <v>144</v>
      </c>
      <c r="C583" s="22">
        <v>680368279</v>
      </c>
      <c r="D583" s="37">
        <f t="shared" si="86"/>
        <v>24.564137340553891</v>
      </c>
      <c r="E583" s="22">
        <v>751100901</v>
      </c>
      <c r="F583" s="37">
        <f t="shared" si="87"/>
        <v>21.498991350169568</v>
      </c>
      <c r="G583" s="22">
        <v>703140664</v>
      </c>
      <c r="H583" s="37">
        <f t="shared" si="88"/>
        <v>22.239653125098137</v>
      </c>
      <c r="I583" s="38">
        <f t="shared" si="93"/>
        <v>93.614674548233566</v>
      </c>
      <c r="J583" s="22">
        <v>618320592</v>
      </c>
      <c r="K583" s="37">
        <f t="shared" si="90"/>
        <v>25.258316591592294</v>
      </c>
      <c r="L583" s="22">
        <v>669297808</v>
      </c>
      <c r="M583" s="37">
        <f t="shared" si="90"/>
        <v>20.866898420692959</v>
      </c>
      <c r="N583" s="22">
        <v>648020951</v>
      </c>
      <c r="O583" s="37">
        <f t="shared" si="91"/>
        <v>21.335211226444585</v>
      </c>
      <c r="P583" s="38">
        <f t="shared" si="92"/>
        <v>96.821017976499931</v>
      </c>
    </row>
    <row r="584" spans="2:16" x14ac:dyDescent="0.25">
      <c r="B584" t="s">
        <v>145</v>
      </c>
      <c r="C584" s="22">
        <v>867408</v>
      </c>
      <c r="D584" s="37">
        <f t="shared" si="86"/>
        <v>3.131705269036384E-2</v>
      </c>
      <c r="E584" s="22">
        <v>680933</v>
      </c>
      <c r="F584" s="37">
        <f t="shared" si="87"/>
        <v>1.9490554008861474E-2</v>
      </c>
      <c r="G584" s="22">
        <v>613446</v>
      </c>
      <c r="H584" s="37">
        <f t="shared" si="88"/>
        <v>1.9402698420779931E-2</v>
      </c>
      <c r="I584" s="38">
        <f t="shared" si="93"/>
        <v>90.089039597140982</v>
      </c>
      <c r="J584" s="22">
        <v>707981</v>
      </c>
      <c r="K584" s="37">
        <f t="shared" si="90"/>
        <v>2.892093271710431E-2</v>
      </c>
      <c r="L584" s="22">
        <v>905613</v>
      </c>
      <c r="M584" s="37">
        <f t="shared" si="90"/>
        <v>2.8234568010805455E-2</v>
      </c>
      <c r="N584" s="22">
        <v>832282</v>
      </c>
      <c r="O584" s="37">
        <f t="shared" si="91"/>
        <v>2.740175644408718E-2</v>
      </c>
      <c r="P584" s="38">
        <f t="shared" si="92"/>
        <v>91.902611822047604</v>
      </c>
    </row>
    <row r="585" spans="2:16" x14ac:dyDescent="0.25">
      <c r="B585" t="s">
        <v>146</v>
      </c>
      <c r="C585" s="22">
        <v>867408</v>
      </c>
      <c r="D585" s="37">
        <f t="shared" si="86"/>
        <v>3.131705269036384E-2</v>
      </c>
      <c r="E585" s="22">
        <v>680933</v>
      </c>
      <c r="F585" s="37">
        <f t="shared" si="87"/>
        <v>1.9490554008861474E-2</v>
      </c>
      <c r="G585" s="22">
        <v>613446</v>
      </c>
      <c r="H585" s="37">
        <f t="shared" si="88"/>
        <v>1.9402698420779931E-2</v>
      </c>
      <c r="I585" s="38">
        <f t="shared" si="93"/>
        <v>90.089039597140982</v>
      </c>
      <c r="J585" s="22">
        <v>536121</v>
      </c>
      <c r="K585" s="37">
        <f t="shared" si="90"/>
        <v>2.1900473839307384E-2</v>
      </c>
      <c r="L585" s="22">
        <v>905613</v>
      </c>
      <c r="M585" s="37">
        <f t="shared" si="90"/>
        <v>2.8234568010805455E-2</v>
      </c>
      <c r="N585" s="22">
        <v>832282</v>
      </c>
      <c r="O585" s="37">
        <f t="shared" si="91"/>
        <v>2.740175644408718E-2</v>
      </c>
      <c r="P585" s="38">
        <f t="shared" si="92"/>
        <v>91.902611822047604</v>
      </c>
    </row>
    <row r="586" spans="2:16" x14ac:dyDescent="0.25">
      <c r="B586" t="s">
        <v>147</v>
      </c>
      <c r="C586" s="22">
        <v>7082703</v>
      </c>
      <c r="D586" s="37">
        <f t="shared" si="86"/>
        <v>0.25571516868785865</v>
      </c>
      <c r="E586" s="22">
        <v>12281470</v>
      </c>
      <c r="F586" s="37">
        <f t="shared" si="87"/>
        <v>0.35153628087229133</v>
      </c>
      <c r="G586" s="22">
        <v>10921919</v>
      </c>
      <c r="H586" s="37">
        <f t="shared" si="88"/>
        <v>0.34544964109829762</v>
      </c>
      <c r="I586" s="38">
        <f t="shared" si="93"/>
        <v>88.930062932205999</v>
      </c>
      <c r="J586" s="22">
        <v>2278022</v>
      </c>
      <c r="K586" s="37">
        <f t="shared" si="90"/>
        <v>9.3056905467919906E-2</v>
      </c>
      <c r="L586" s="22">
        <v>8359192</v>
      </c>
      <c r="M586" s="37">
        <f t="shared" si="90"/>
        <v>0.26061703513463352</v>
      </c>
      <c r="N586" s="22">
        <v>7648643</v>
      </c>
      <c r="O586" s="37">
        <f t="shared" si="91"/>
        <v>0.25182120076340986</v>
      </c>
      <c r="P586" s="38">
        <f t="shared" si="92"/>
        <v>91.499788496304419</v>
      </c>
    </row>
    <row r="587" spans="2:16" x14ac:dyDescent="0.25">
      <c r="B587" t="s">
        <v>148</v>
      </c>
      <c r="C587" s="22">
        <v>629280</v>
      </c>
      <c r="D587" s="37">
        <f t="shared" si="86"/>
        <v>2.271963703008522E-2</v>
      </c>
      <c r="E587" s="22">
        <v>512631</v>
      </c>
      <c r="F587" s="37">
        <f t="shared" si="87"/>
        <v>1.4673194267448729E-2</v>
      </c>
      <c r="G587" s="22">
        <v>509767</v>
      </c>
      <c r="H587" s="37">
        <f t="shared" si="88"/>
        <v>1.6123432813753325E-2</v>
      </c>
      <c r="I587" s="38">
        <f t="shared" si="93"/>
        <v>99.441313537417756</v>
      </c>
      <c r="J587" s="22">
        <v>1164967</v>
      </c>
      <c r="K587" s="37">
        <f t="shared" si="90"/>
        <v>4.7588751992845651E-2</v>
      </c>
      <c r="L587" s="22">
        <v>1111892</v>
      </c>
      <c r="M587" s="37">
        <f t="shared" si="90"/>
        <v>3.4665790237850491E-2</v>
      </c>
      <c r="N587" s="22">
        <v>1105442</v>
      </c>
      <c r="O587" s="37">
        <f t="shared" si="91"/>
        <v>3.6395179094423066E-2</v>
      </c>
      <c r="P587" s="38">
        <f t="shared" si="92"/>
        <v>99.419907688876251</v>
      </c>
    </row>
    <row r="588" spans="2:16" x14ac:dyDescent="0.25">
      <c r="B588" t="s">
        <v>149</v>
      </c>
      <c r="C588" s="22">
        <v>2228434</v>
      </c>
      <c r="D588" s="37">
        <f t="shared" si="86"/>
        <v>8.0455777436913498E-2</v>
      </c>
      <c r="E588" s="22">
        <v>2430333</v>
      </c>
      <c r="F588" s="37">
        <f t="shared" si="87"/>
        <v>6.9564166512738154E-2</v>
      </c>
      <c r="G588" s="22">
        <v>2416210</v>
      </c>
      <c r="H588" s="37">
        <f t="shared" si="88"/>
        <v>7.6422364725293943E-2</v>
      </c>
      <c r="I588" s="38">
        <f t="shared" si="93"/>
        <v>99.418886218472949</v>
      </c>
      <c r="J588" s="22">
        <v>1903846</v>
      </c>
      <c r="K588" s="37">
        <f t="shared" si="90"/>
        <v>7.7771864032690388E-2</v>
      </c>
      <c r="L588" s="22">
        <v>1788257</v>
      </c>
      <c r="M588" s="37">
        <f t="shared" si="90"/>
        <v>5.5753024622326466E-2</v>
      </c>
      <c r="N588" s="22">
        <v>1770300</v>
      </c>
      <c r="O588" s="37">
        <f t="shared" si="91"/>
        <v>5.8284727331562536E-2</v>
      </c>
      <c r="P588" s="38">
        <f t="shared" si="92"/>
        <v>98.995837846573508</v>
      </c>
    </row>
    <row r="589" spans="2:16" x14ac:dyDescent="0.25">
      <c r="B589" t="s">
        <v>150</v>
      </c>
      <c r="C589" s="22">
        <v>2180289</v>
      </c>
      <c r="D589" s="37">
        <f t="shared" si="86"/>
        <v>7.871754179488856E-2</v>
      </c>
      <c r="E589" s="22">
        <v>2283168</v>
      </c>
      <c r="F589" s="37">
        <f t="shared" si="87"/>
        <v>6.5351817602178536E-2</v>
      </c>
      <c r="G589" s="22">
        <v>2243406</v>
      </c>
      <c r="H589" s="37">
        <f t="shared" si="88"/>
        <v>7.0956742815778753E-2</v>
      </c>
      <c r="I589" s="38">
        <f t="shared" si="93"/>
        <v>98.258472438296266</v>
      </c>
      <c r="J589" s="22">
        <v>1394391</v>
      </c>
      <c r="K589" s="37">
        <f t="shared" si="90"/>
        <v>5.6960692860875919E-2</v>
      </c>
      <c r="L589" s="22">
        <v>1659429</v>
      </c>
      <c r="M589" s="37">
        <f t="shared" si="90"/>
        <v>5.1736515442692282E-2</v>
      </c>
      <c r="N589" s="22">
        <v>1643362</v>
      </c>
      <c r="O589" s="37">
        <f t="shared" si="91"/>
        <v>5.4105465783794431E-2</v>
      </c>
      <c r="P589" s="38">
        <f t="shared" si="92"/>
        <v>99.031775387799058</v>
      </c>
    </row>
    <row r="590" spans="2:16" x14ac:dyDescent="0.25">
      <c r="B590" t="s">
        <v>151</v>
      </c>
      <c r="C590" s="22">
        <v>0</v>
      </c>
      <c r="D590" s="37">
        <f t="shared" si="86"/>
        <v>0</v>
      </c>
      <c r="E590" s="22">
        <v>17922</v>
      </c>
      <c r="F590" s="37">
        <f t="shared" si="87"/>
        <v>5.1298690024835828E-4</v>
      </c>
      <c r="G590" s="22">
        <v>17790</v>
      </c>
      <c r="H590" s="37">
        <f t="shared" si="88"/>
        <v>5.6268034171821956E-4</v>
      </c>
      <c r="I590" s="38"/>
      <c r="J590" s="22">
        <v>171860</v>
      </c>
      <c r="K590" s="37">
        <f t="shared" si="90"/>
        <v>7.0204588777969283E-3</v>
      </c>
      <c r="L590" s="22">
        <v>0</v>
      </c>
      <c r="M590" s="37">
        <f t="shared" si="90"/>
        <v>0</v>
      </c>
      <c r="N590" s="22">
        <v>0</v>
      </c>
      <c r="O590" s="37">
        <f t="shared" si="91"/>
        <v>0</v>
      </c>
      <c r="P590" s="38"/>
    </row>
    <row r="591" spans="2:16" x14ac:dyDescent="0.25">
      <c r="B591" s="33" t="s">
        <v>152</v>
      </c>
      <c r="C591" s="34">
        <f>+SUM(C592:C602)</f>
        <v>187555520</v>
      </c>
      <c r="D591" s="35">
        <f t="shared" si="86"/>
        <v>6.7715378486347717</v>
      </c>
      <c r="E591" s="34">
        <f>+SUM(E592:E602)</f>
        <v>278663215</v>
      </c>
      <c r="F591" s="35">
        <f t="shared" si="87"/>
        <v>7.9762626311846789</v>
      </c>
      <c r="G591" s="34">
        <f>+SUM(G592:G602)</f>
        <v>254549650</v>
      </c>
      <c r="H591" s="35">
        <f t="shared" si="88"/>
        <v>8.0511570571249695</v>
      </c>
      <c r="I591" s="36">
        <f t="shared" ref="I591:I593" si="94">+G591/E591*100</f>
        <v>91.34669963525684</v>
      </c>
      <c r="J591" s="34">
        <f>+SUM(J592:J602)</f>
        <v>182992154</v>
      </c>
      <c r="K591" s="35">
        <f t="shared" si="90"/>
        <v>7.4752059357412</v>
      </c>
      <c r="L591" s="34">
        <f>+SUM(L592:L602)</f>
        <v>307733773</v>
      </c>
      <c r="M591" s="35">
        <f t="shared" si="90"/>
        <v>9.5943081017943292</v>
      </c>
      <c r="N591" s="34">
        <f>+SUM(N592:N602)</f>
        <v>290725851</v>
      </c>
      <c r="O591" s="35">
        <f t="shared" si="91"/>
        <v>9.5717544787727959</v>
      </c>
      <c r="P591" s="36">
        <f t="shared" si="92"/>
        <v>94.473170158024871</v>
      </c>
    </row>
    <row r="592" spans="2:16" x14ac:dyDescent="0.25">
      <c r="B592" t="s">
        <v>153</v>
      </c>
      <c r="C592" s="22">
        <v>1670175</v>
      </c>
      <c r="D592" s="37">
        <f t="shared" si="86"/>
        <v>6.0300295221082163E-2</v>
      </c>
      <c r="E592" s="22">
        <v>5149274</v>
      </c>
      <c r="F592" s="37">
        <f t="shared" si="87"/>
        <v>0.14738924828643368</v>
      </c>
      <c r="G592" s="22">
        <v>4868183</v>
      </c>
      <c r="H592" s="37">
        <f t="shared" si="88"/>
        <v>0.1539758782454653</v>
      </c>
      <c r="I592" s="38">
        <f t="shared" si="94"/>
        <v>94.541152791636264</v>
      </c>
      <c r="J592" s="22">
        <v>1034603</v>
      </c>
      <c r="K592" s="37">
        <f t="shared" si="90"/>
        <v>4.2263399373590915E-2</v>
      </c>
      <c r="L592" s="22">
        <v>1979921</v>
      </c>
      <c r="M592" s="37">
        <f t="shared" si="90"/>
        <v>6.1728590612681079E-2</v>
      </c>
      <c r="N592" s="22">
        <v>1909569</v>
      </c>
      <c r="O592" s="37">
        <f t="shared" si="91"/>
        <v>6.2869970335990816E-2</v>
      </c>
      <c r="P592" s="38">
        <f t="shared" si="92"/>
        <v>96.446726914861756</v>
      </c>
    </row>
    <row r="593" spans="2:16" x14ac:dyDescent="0.25">
      <c r="B593" t="s">
        <v>154</v>
      </c>
      <c r="C593" s="22">
        <v>10382433</v>
      </c>
      <c r="D593" s="37">
        <f t="shared" si="86"/>
        <v>0.37484920742623123</v>
      </c>
      <c r="E593" s="22">
        <v>10767481</v>
      </c>
      <c r="F593" s="37">
        <f t="shared" si="87"/>
        <v>0.30820090959006208</v>
      </c>
      <c r="G593" s="22">
        <v>10605324</v>
      </c>
      <c r="H593" s="37">
        <f t="shared" si="88"/>
        <v>0.33543605016033928</v>
      </c>
      <c r="I593" s="38">
        <f t="shared" si="94"/>
        <v>98.494011737749986</v>
      </c>
      <c r="J593" s="22">
        <v>6745368</v>
      </c>
      <c r="K593" s="37">
        <f t="shared" si="90"/>
        <v>0.27554741452116438</v>
      </c>
      <c r="L593" s="22">
        <v>7859155</v>
      </c>
      <c r="M593" s="37">
        <f t="shared" si="90"/>
        <v>0.2450272316706604</v>
      </c>
      <c r="N593" s="22">
        <v>7782991</v>
      </c>
      <c r="O593" s="37">
        <f t="shared" si="91"/>
        <v>0.25624442651471802</v>
      </c>
      <c r="P593" s="38">
        <f t="shared" si="92"/>
        <v>99.030888180726805</v>
      </c>
    </row>
    <row r="594" spans="2:16" x14ac:dyDescent="0.25">
      <c r="B594" t="s">
        <v>155</v>
      </c>
      <c r="C594" s="22">
        <v>0</v>
      </c>
      <c r="D594" s="37">
        <f t="shared" si="86"/>
        <v>0</v>
      </c>
      <c r="E594" s="22">
        <v>17822</v>
      </c>
      <c r="F594" s="37">
        <f t="shared" si="87"/>
        <v>5.1012456959191165E-4</v>
      </c>
      <c r="G594" s="22">
        <v>17790</v>
      </c>
      <c r="H594" s="37">
        <f t="shared" si="88"/>
        <v>5.6268034171821956E-4</v>
      </c>
      <c r="I594" s="38"/>
      <c r="J594" s="22">
        <v>0</v>
      </c>
      <c r="K594" s="37">
        <f t="shared" si="90"/>
        <v>0</v>
      </c>
      <c r="L594" s="22">
        <v>0</v>
      </c>
      <c r="M594" s="37">
        <f t="shared" si="90"/>
        <v>0</v>
      </c>
      <c r="N594" s="22">
        <v>0</v>
      </c>
      <c r="O594" s="37">
        <f t="shared" si="91"/>
        <v>0</v>
      </c>
      <c r="P594" s="38"/>
    </row>
    <row r="595" spans="2:16" x14ac:dyDescent="0.25">
      <c r="B595" t="s">
        <v>156</v>
      </c>
      <c r="C595" s="22">
        <v>195836</v>
      </c>
      <c r="D595" s="37">
        <f t="shared" si="86"/>
        <v>7.0704977711412553E-3</v>
      </c>
      <c r="E595" s="22">
        <v>219763</v>
      </c>
      <c r="F595" s="37">
        <f t="shared" si="87"/>
        <v>6.2903437205267245E-3</v>
      </c>
      <c r="G595" s="22">
        <v>208372</v>
      </c>
      <c r="H595" s="37">
        <f t="shared" si="88"/>
        <v>6.5906030446604199E-3</v>
      </c>
      <c r="I595" s="38">
        <f t="shared" ref="I595:I603" si="95">+G595/E595*100</f>
        <v>94.816688887574344</v>
      </c>
      <c r="J595" s="22">
        <v>321949</v>
      </c>
      <c r="K595" s="37">
        <f t="shared" si="90"/>
        <v>1.3151575208005604E-2</v>
      </c>
      <c r="L595" s="22">
        <v>195660</v>
      </c>
      <c r="M595" s="37">
        <f t="shared" si="90"/>
        <v>6.1001504803864289E-3</v>
      </c>
      <c r="N595" s="22">
        <v>182379</v>
      </c>
      <c r="O595" s="37">
        <f t="shared" si="91"/>
        <v>6.004581305995055E-3</v>
      </c>
      <c r="P595" s="38">
        <f t="shared" si="92"/>
        <v>93.212204845139524</v>
      </c>
    </row>
    <row r="596" spans="2:16" x14ac:dyDescent="0.25">
      <c r="B596" t="s">
        <v>157</v>
      </c>
      <c r="C596" s="22">
        <v>9552696</v>
      </c>
      <c r="D596" s="37">
        <f t="shared" si="86"/>
        <v>0.34489223521921397</v>
      </c>
      <c r="E596" s="22">
        <v>32328649</v>
      </c>
      <c r="F596" s="37">
        <f t="shared" si="87"/>
        <v>0.92535283114201472</v>
      </c>
      <c r="G596" s="22">
        <v>28583898</v>
      </c>
      <c r="H596" s="37">
        <f t="shared" si="88"/>
        <v>0.90408080350077202</v>
      </c>
      <c r="I596" s="38">
        <f t="shared" si="95"/>
        <v>88.416617718853644</v>
      </c>
      <c r="J596" s="22">
        <v>15635905</v>
      </c>
      <c r="K596" s="37">
        <f t="shared" si="90"/>
        <v>0.63872470656138347</v>
      </c>
      <c r="L596" s="22">
        <v>76024469</v>
      </c>
      <c r="M596" s="37">
        <f t="shared" si="90"/>
        <v>2.370237662738798</v>
      </c>
      <c r="N596" s="22">
        <v>68037865</v>
      </c>
      <c r="O596" s="37">
        <f t="shared" si="91"/>
        <v>2.2400544595529928</v>
      </c>
      <c r="P596" s="38">
        <f t="shared" si="92"/>
        <v>89.494692820544401</v>
      </c>
    </row>
    <row r="597" spans="2:16" x14ac:dyDescent="0.25">
      <c r="B597" t="s">
        <v>158</v>
      </c>
      <c r="C597" s="22">
        <v>617775</v>
      </c>
      <c r="D597" s="37">
        <f t="shared" si="86"/>
        <v>2.2304258464055583E-2</v>
      </c>
      <c r="E597" s="22">
        <v>501224</v>
      </c>
      <c r="F597" s="37">
        <f t="shared" si="87"/>
        <v>1.4346688209467868E-2</v>
      </c>
      <c r="G597" s="22">
        <v>498488</v>
      </c>
      <c r="H597" s="37">
        <f t="shared" si="88"/>
        <v>1.5766689049040578E-2</v>
      </c>
      <c r="I597" s="38">
        <f t="shared" si="95"/>
        <v>99.45413627440027</v>
      </c>
      <c r="J597" s="22">
        <v>1154751</v>
      </c>
      <c r="K597" s="37">
        <f t="shared" si="90"/>
        <v>4.7171429707871991E-2</v>
      </c>
      <c r="L597" s="22">
        <v>1100386</v>
      </c>
      <c r="M597" s="37">
        <f t="shared" si="90"/>
        <v>3.4307064226262403E-2</v>
      </c>
      <c r="N597" s="22">
        <v>1094301</v>
      </c>
      <c r="O597" s="37">
        <f t="shared" si="91"/>
        <v>3.6028376774363789E-2</v>
      </c>
      <c r="P597" s="38">
        <f t="shared" si="92"/>
        <v>99.447012230253748</v>
      </c>
    </row>
    <row r="598" spans="2:16" x14ac:dyDescent="0.25">
      <c r="B598" t="s">
        <v>159</v>
      </c>
      <c r="C598" s="22">
        <v>617775</v>
      </c>
      <c r="D598" s="37">
        <f t="shared" si="86"/>
        <v>2.2304258464055583E-2</v>
      </c>
      <c r="E598" s="22">
        <v>501224</v>
      </c>
      <c r="F598" s="37">
        <f t="shared" si="87"/>
        <v>1.4346688209467868E-2</v>
      </c>
      <c r="G598" s="22">
        <v>498488</v>
      </c>
      <c r="H598" s="37">
        <f t="shared" si="88"/>
        <v>1.5766689049040578E-2</v>
      </c>
      <c r="I598" s="38">
        <f t="shared" si="95"/>
        <v>99.45413627440027</v>
      </c>
      <c r="J598" s="22">
        <v>1154751</v>
      </c>
      <c r="K598" s="37">
        <f t="shared" si="90"/>
        <v>4.7171429707871991E-2</v>
      </c>
      <c r="L598" s="22">
        <v>1100386</v>
      </c>
      <c r="M598" s="37">
        <f t="shared" si="90"/>
        <v>3.4307064226262403E-2</v>
      </c>
      <c r="N598" s="22">
        <v>1094301</v>
      </c>
      <c r="O598" s="37">
        <f t="shared" si="91"/>
        <v>3.6028376774363789E-2</v>
      </c>
      <c r="P598" s="38">
        <f t="shared" si="92"/>
        <v>99.447012230253748</v>
      </c>
    </row>
    <row r="599" spans="2:16" x14ac:dyDescent="0.25">
      <c r="B599" t="s">
        <v>160</v>
      </c>
      <c r="C599" s="22">
        <v>7037564</v>
      </c>
      <c r="D599" s="37">
        <f t="shared" si="86"/>
        <v>0.25408546220441564</v>
      </c>
      <c r="E599" s="22">
        <v>5961189</v>
      </c>
      <c r="F599" s="37">
        <f t="shared" si="87"/>
        <v>0.17062894023572203</v>
      </c>
      <c r="G599" s="22">
        <v>5700144</v>
      </c>
      <c r="H599" s="37">
        <f t="shared" si="88"/>
        <v>0.18028999290405054</v>
      </c>
      <c r="I599" s="38">
        <f t="shared" si="95"/>
        <v>95.620923946548245</v>
      </c>
      <c r="J599" s="22">
        <v>4677253</v>
      </c>
      <c r="K599" s="37">
        <f t="shared" si="90"/>
        <v>0.19106518298354658</v>
      </c>
      <c r="L599" s="22">
        <v>3889393</v>
      </c>
      <c r="M599" s="37">
        <f t="shared" si="90"/>
        <v>0.12126077163120523</v>
      </c>
      <c r="N599" s="22">
        <v>3742005</v>
      </c>
      <c r="O599" s="37">
        <f t="shared" si="91"/>
        <v>0.12320044122371557</v>
      </c>
      <c r="P599" s="38">
        <f t="shared" si="92"/>
        <v>96.210514082788762</v>
      </c>
    </row>
    <row r="600" spans="2:16" x14ac:dyDescent="0.25">
      <c r="B600" t="s">
        <v>161</v>
      </c>
      <c r="C600" s="22">
        <v>7082703</v>
      </c>
      <c r="D600" s="37">
        <f t="shared" si="86"/>
        <v>0.25571516868785865</v>
      </c>
      <c r="E600" s="22">
        <v>12278356</v>
      </c>
      <c r="F600" s="37">
        <f t="shared" si="87"/>
        <v>0.35144714789564957</v>
      </c>
      <c r="G600" s="22">
        <v>10918928</v>
      </c>
      <c r="H600" s="37">
        <f t="shared" si="88"/>
        <v>0.34535503868671363</v>
      </c>
      <c r="I600" s="38">
        <f t="shared" si="95"/>
        <v>88.928257170585383</v>
      </c>
      <c r="J600" s="22">
        <v>2278022</v>
      </c>
      <c r="K600" s="37">
        <f t="shared" si="90"/>
        <v>9.3056905467919906E-2</v>
      </c>
      <c r="L600" s="22">
        <v>8359192</v>
      </c>
      <c r="M600" s="37">
        <f t="shared" si="90"/>
        <v>0.26061703513463352</v>
      </c>
      <c r="N600" s="22">
        <v>7648643</v>
      </c>
      <c r="O600" s="37">
        <f t="shared" si="91"/>
        <v>0.25182120076340986</v>
      </c>
      <c r="P600" s="38">
        <f t="shared" si="92"/>
        <v>91.499788496304419</v>
      </c>
    </row>
    <row r="601" spans="2:16" x14ac:dyDescent="0.25">
      <c r="B601" t="s">
        <v>162</v>
      </c>
      <c r="C601" s="22">
        <v>2228434</v>
      </c>
      <c r="D601" s="37">
        <f t="shared" si="86"/>
        <v>8.0455777436913498E-2</v>
      </c>
      <c r="E601" s="22">
        <v>2430333</v>
      </c>
      <c r="F601" s="37">
        <f t="shared" si="87"/>
        <v>6.9564166512738154E-2</v>
      </c>
      <c r="G601" s="22">
        <v>2416210</v>
      </c>
      <c r="H601" s="37">
        <f t="shared" si="88"/>
        <v>7.6422364725293943E-2</v>
      </c>
      <c r="I601" s="38">
        <f t="shared" si="95"/>
        <v>99.418886218472949</v>
      </c>
      <c r="J601" s="22">
        <v>1903846</v>
      </c>
      <c r="K601" s="37">
        <f t="shared" si="90"/>
        <v>7.7771864032690388E-2</v>
      </c>
      <c r="L601" s="22">
        <v>1788257</v>
      </c>
      <c r="M601" s="37">
        <f t="shared" si="90"/>
        <v>5.5753024622326466E-2</v>
      </c>
      <c r="N601" s="22">
        <v>1770300</v>
      </c>
      <c r="O601" s="37">
        <f t="shared" si="91"/>
        <v>5.8284727331562536E-2</v>
      </c>
      <c r="P601" s="38">
        <f t="shared" si="92"/>
        <v>98.995837846573508</v>
      </c>
    </row>
    <row r="602" spans="2:16" x14ac:dyDescent="0.25">
      <c r="B602" t="s">
        <v>163</v>
      </c>
      <c r="C602" s="22">
        <v>148170129</v>
      </c>
      <c r="D602" s="37">
        <f t="shared" si="86"/>
        <v>5.3495606877398041</v>
      </c>
      <c r="E602" s="22">
        <v>208507900</v>
      </c>
      <c r="F602" s="37">
        <f t="shared" si="87"/>
        <v>5.9681855428130035</v>
      </c>
      <c r="G602" s="22">
        <v>190233825</v>
      </c>
      <c r="H602" s="37">
        <f t="shared" si="88"/>
        <v>6.0169102674178738</v>
      </c>
      <c r="I602" s="38">
        <f t="shared" si="95"/>
        <v>91.23578770876307</v>
      </c>
      <c r="J602" s="22">
        <v>148085706</v>
      </c>
      <c r="K602" s="37">
        <f t="shared" si="90"/>
        <v>6.0492820281771547</v>
      </c>
      <c r="L602" s="22">
        <v>205436954</v>
      </c>
      <c r="M602" s="37">
        <f t="shared" si="90"/>
        <v>6.4049695064511134</v>
      </c>
      <c r="N602" s="22">
        <v>197463497</v>
      </c>
      <c r="O602" s="37">
        <f t="shared" si="91"/>
        <v>6.5012179181956826</v>
      </c>
      <c r="P602" s="38">
        <f t="shared" si="92"/>
        <v>96.118781531388947</v>
      </c>
    </row>
    <row r="603" spans="2:16" x14ac:dyDescent="0.25">
      <c r="B603" s="25" t="s">
        <v>164</v>
      </c>
      <c r="C603" s="17">
        <f>+C574+C579+C582+C591</f>
        <v>2769762559</v>
      </c>
      <c r="D603" s="39">
        <f t="shared" si="86"/>
        <v>100</v>
      </c>
      <c r="E603" s="17">
        <f>+E574+E579+E582+E591</f>
        <v>3493656464</v>
      </c>
      <c r="F603" s="39">
        <f t="shared" si="87"/>
        <v>100</v>
      </c>
      <c r="G603" s="17">
        <f>+G574+G579+G582+G591</f>
        <v>3161653017</v>
      </c>
      <c r="H603" s="39">
        <f t="shared" si="88"/>
        <v>100</v>
      </c>
      <c r="I603" s="40">
        <f t="shared" si="95"/>
        <v>90.496963556059583</v>
      </c>
      <c r="J603" s="17">
        <f>+J574+J579+J582+J591</f>
        <v>2447988130</v>
      </c>
      <c r="K603" s="39">
        <f t="shared" si="90"/>
        <v>100</v>
      </c>
      <c r="L603" s="17">
        <f>+L574+L579+L582+L591</f>
        <v>3207461859</v>
      </c>
      <c r="M603" s="39">
        <f t="shared" si="90"/>
        <v>100</v>
      </c>
      <c r="N603" s="17">
        <f>+N574+N579+N582+N591</f>
        <v>3037330843</v>
      </c>
      <c r="O603" s="39">
        <f t="shared" si="91"/>
        <v>100</v>
      </c>
      <c r="P603" s="40">
        <f t="shared" si="92"/>
        <v>94.695774307569096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Beltrán Arias, Dante</dc:creator>
  <cp:lastModifiedBy>Castañeda Veliz, Carlos Celso</cp:lastModifiedBy>
  <dcterms:created xsi:type="dcterms:W3CDTF">2017-06-05T23:10:47Z</dcterms:created>
  <dcterms:modified xsi:type="dcterms:W3CDTF">2017-06-09T17:30:21Z</dcterms:modified>
</cp:coreProperties>
</file>