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11223\Aran-A-Stats\Aran-A-Stats-Website-bcrp\Bcr-2017-1990-XM-Paises\"/>
    </mc:Choice>
  </mc:AlternateContent>
  <bookViews>
    <workbookView xWindow="0" yWindow="180" windowWidth="24000" windowHeight="12900" tabRatio="842"/>
  </bookViews>
  <sheets>
    <sheet name="G-X9021" sheetId="17" r:id="rId1"/>
    <sheet name="G-MC9021" sheetId="22" r:id="rId2"/>
    <sheet name="X-GRUP-90-21" sheetId="7" r:id="rId3"/>
    <sheet name="MCIF-GRUP-90-21" sheetId="21" r:id="rId4"/>
  </sheets>
  <definedNames>
    <definedName name="_xlnm.Print_Area" localSheetId="3">'MCIF-GRUP-90-21'!$B$3:$E$53</definedName>
    <definedName name="_xlnm.Print_Area" localSheetId="2">'X-GRUP-90-21'!$B$3:$E$53</definedName>
    <definedName name="Paises">#REF!</definedName>
    <definedName name="Rango" localSheetId="3">#REF!</definedName>
    <definedName name="Rango" localSheetId="2">#REF!</definedName>
    <definedName name="Rango">#REF!</definedName>
    <definedName name="_xlnm.Print_Titles" localSheetId="3">'MCIF-GRUP-90-21'!$1:$2</definedName>
    <definedName name="_xlnm.Print_Titles" localSheetId="2">'X-GRUP-90-21'!$1:$2</definedName>
    <definedName name="XGRUPO0">#REF!</definedName>
    <definedName name="XM1994_2020">#REF!</definedName>
    <definedName name="XMpaises">#REF!</definedName>
    <definedName name="XMPaises9410">#REF!</definedName>
    <definedName name="XMPaises9410A">#REF!</definedName>
    <definedName name="xpais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7" l="1"/>
  <c r="N24" i="7"/>
  <c r="M24" i="7"/>
  <c r="L24" i="7"/>
  <c r="K24" i="7"/>
  <c r="J24" i="7"/>
  <c r="I24" i="7"/>
  <c r="H24" i="7"/>
  <c r="G24" i="7"/>
  <c r="F24" i="7"/>
  <c r="E24" i="7"/>
  <c r="D24" i="7"/>
  <c r="C24" i="7"/>
  <c r="O50" i="21" l="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51" i="21" l="1"/>
  <c r="N49" i="21" l="1"/>
  <c r="N50" i="21"/>
  <c r="N48" i="21"/>
  <c r="N46" i="21"/>
  <c r="N47" i="21"/>
  <c r="N45" i="21"/>
  <c r="N44" i="21"/>
  <c r="N42" i="21"/>
  <c r="N43" i="21"/>
  <c r="N41" i="21"/>
  <c r="N39" i="21"/>
  <c r="N38" i="21"/>
  <c r="N36" i="21"/>
  <c r="N40" i="21"/>
  <c r="N37" i="21"/>
  <c r="N35" i="21"/>
  <c r="N33" i="21"/>
  <c r="N34" i="21"/>
  <c r="N32" i="21"/>
  <c r="N31" i="21"/>
  <c r="N30" i="21"/>
  <c r="N30" i="7"/>
  <c r="N45" i="7"/>
  <c r="M49" i="21"/>
  <c r="L49" i="21"/>
  <c r="K49" i="21"/>
  <c r="J49" i="21"/>
  <c r="I49" i="21"/>
  <c r="H49" i="21"/>
  <c r="G49" i="21"/>
  <c r="F49" i="21"/>
  <c r="E49" i="21"/>
  <c r="D49" i="21"/>
  <c r="C49" i="21"/>
  <c r="M50" i="21"/>
  <c r="L50" i="21"/>
  <c r="K50" i="21"/>
  <c r="J50" i="21"/>
  <c r="I50" i="21"/>
  <c r="H50" i="21"/>
  <c r="G50" i="21"/>
  <c r="F50" i="21"/>
  <c r="E50" i="21"/>
  <c r="D50" i="21"/>
  <c r="C50" i="21"/>
  <c r="M48" i="21"/>
  <c r="L48" i="21"/>
  <c r="K48" i="21"/>
  <c r="J48" i="21"/>
  <c r="I48" i="21"/>
  <c r="H48" i="21"/>
  <c r="G48" i="21"/>
  <c r="F48" i="21"/>
  <c r="E48" i="21"/>
  <c r="D48" i="21"/>
  <c r="C48" i="21"/>
  <c r="M46" i="21"/>
  <c r="L46" i="21"/>
  <c r="K46" i="21"/>
  <c r="J46" i="21"/>
  <c r="I46" i="21"/>
  <c r="H46" i="21"/>
  <c r="G46" i="21"/>
  <c r="F46" i="21"/>
  <c r="E46" i="21"/>
  <c r="D46" i="21"/>
  <c r="C46" i="21"/>
  <c r="M47" i="21"/>
  <c r="L47" i="21"/>
  <c r="K47" i="21"/>
  <c r="J47" i="21"/>
  <c r="I47" i="21"/>
  <c r="H47" i="21"/>
  <c r="G47" i="21"/>
  <c r="F47" i="21"/>
  <c r="E47" i="21"/>
  <c r="D47" i="21"/>
  <c r="C47" i="21"/>
  <c r="M45" i="21"/>
  <c r="L45" i="21"/>
  <c r="K45" i="21"/>
  <c r="J45" i="21"/>
  <c r="I45" i="21"/>
  <c r="H45" i="21"/>
  <c r="G45" i="21"/>
  <c r="F45" i="21"/>
  <c r="E45" i="21"/>
  <c r="D45" i="21"/>
  <c r="C45" i="21"/>
  <c r="M44" i="21"/>
  <c r="L44" i="21"/>
  <c r="K44" i="21"/>
  <c r="J44" i="21"/>
  <c r="I44" i="21"/>
  <c r="H44" i="21"/>
  <c r="G44" i="21"/>
  <c r="F44" i="21"/>
  <c r="E44" i="21"/>
  <c r="D44" i="21"/>
  <c r="C44" i="21"/>
  <c r="M42" i="21"/>
  <c r="L42" i="21"/>
  <c r="K42" i="21"/>
  <c r="J42" i="21"/>
  <c r="I42" i="21"/>
  <c r="H42" i="21"/>
  <c r="G42" i="21"/>
  <c r="F42" i="21"/>
  <c r="E42" i="21"/>
  <c r="D42" i="21"/>
  <c r="C42" i="21"/>
  <c r="M43" i="21"/>
  <c r="L43" i="21"/>
  <c r="K43" i="21"/>
  <c r="J43" i="21"/>
  <c r="I43" i="21"/>
  <c r="H43" i="21"/>
  <c r="G43" i="21"/>
  <c r="F43" i="21"/>
  <c r="E43" i="21"/>
  <c r="D43" i="21"/>
  <c r="C43" i="21"/>
  <c r="M41" i="21"/>
  <c r="L41" i="21"/>
  <c r="K41" i="21"/>
  <c r="J41" i="21"/>
  <c r="I41" i="21"/>
  <c r="H41" i="21"/>
  <c r="G41" i="21"/>
  <c r="F41" i="21"/>
  <c r="E41" i="21"/>
  <c r="D41" i="21"/>
  <c r="C41" i="21"/>
  <c r="M39" i="21"/>
  <c r="L39" i="21"/>
  <c r="K39" i="21"/>
  <c r="J39" i="21"/>
  <c r="I39" i="21"/>
  <c r="H39" i="21"/>
  <c r="G39" i="21"/>
  <c r="F39" i="21"/>
  <c r="E39" i="21"/>
  <c r="D39" i="21"/>
  <c r="C39" i="21"/>
  <c r="M38" i="21"/>
  <c r="L38" i="21"/>
  <c r="K38" i="21"/>
  <c r="J38" i="21"/>
  <c r="I38" i="21"/>
  <c r="H38" i="21"/>
  <c r="G38" i="21"/>
  <c r="F38" i="21"/>
  <c r="E38" i="21"/>
  <c r="D38" i="21"/>
  <c r="C38" i="21"/>
  <c r="M36" i="21"/>
  <c r="L36" i="21"/>
  <c r="K36" i="21"/>
  <c r="J36" i="21"/>
  <c r="I36" i="21"/>
  <c r="H36" i="21"/>
  <c r="G36" i="21"/>
  <c r="F36" i="21"/>
  <c r="E36" i="21"/>
  <c r="D36" i="21"/>
  <c r="C36" i="21"/>
  <c r="M40" i="21"/>
  <c r="L40" i="21"/>
  <c r="K40" i="21"/>
  <c r="J40" i="21"/>
  <c r="I40" i="21"/>
  <c r="H40" i="21"/>
  <c r="G40" i="21"/>
  <c r="F40" i="21"/>
  <c r="E40" i="21"/>
  <c r="D40" i="21"/>
  <c r="C40" i="21"/>
  <c r="M37" i="21"/>
  <c r="L37" i="21"/>
  <c r="K37" i="21"/>
  <c r="J37" i="21"/>
  <c r="I37" i="21"/>
  <c r="H37" i="21"/>
  <c r="G37" i="21"/>
  <c r="F37" i="21"/>
  <c r="E37" i="21"/>
  <c r="D37" i="21"/>
  <c r="C37" i="21"/>
  <c r="M35" i="21"/>
  <c r="L35" i="21"/>
  <c r="K35" i="21"/>
  <c r="J35" i="21"/>
  <c r="I35" i="21"/>
  <c r="H35" i="21"/>
  <c r="G35" i="21"/>
  <c r="F35" i="21"/>
  <c r="E35" i="21"/>
  <c r="D35" i="21"/>
  <c r="C35" i="21"/>
  <c r="M33" i="21"/>
  <c r="L33" i="21"/>
  <c r="K33" i="21"/>
  <c r="J33" i="21"/>
  <c r="I33" i="21"/>
  <c r="H33" i="21"/>
  <c r="G33" i="21"/>
  <c r="F33" i="21"/>
  <c r="E33" i="21"/>
  <c r="D33" i="21"/>
  <c r="C33" i="21"/>
  <c r="M34" i="21"/>
  <c r="L34" i="21"/>
  <c r="K34" i="21"/>
  <c r="J34" i="21"/>
  <c r="I34" i="21"/>
  <c r="H34" i="21"/>
  <c r="G34" i="21"/>
  <c r="F34" i="21"/>
  <c r="E34" i="21"/>
  <c r="D34" i="21"/>
  <c r="C34" i="21"/>
  <c r="M32" i="21"/>
  <c r="L32" i="21"/>
  <c r="K32" i="21"/>
  <c r="J32" i="21"/>
  <c r="I32" i="21"/>
  <c r="H32" i="21"/>
  <c r="G32" i="21"/>
  <c r="F32" i="21"/>
  <c r="E32" i="21"/>
  <c r="D32" i="21"/>
  <c r="C32" i="21"/>
  <c r="M31" i="21"/>
  <c r="L31" i="21"/>
  <c r="K31" i="21"/>
  <c r="J31" i="21"/>
  <c r="I31" i="21"/>
  <c r="H31" i="21"/>
  <c r="G31" i="21"/>
  <c r="F31" i="21"/>
  <c r="E31" i="21"/>
  <c r="D31" i="21"/>
  <c r="C31" i="21"/>
  <c r="M30" i="21"/>
  <c r="L30" i="21"/>
  <c r="K30" i="21"/>
  <c r="J30" i="21"/>
  <c r="I30" i="21"/>
  <c r="H30" i="21"/>
  <c r="G30" i="21"/>
  <c r="F30" i="21"/>
  <c r="E30" i="21"/>
  <c r="D30" i="21"/>
  <c r="C30" i="21"/>
  <c r="N51" i="21" l="1"/>
  <c r="H51" i="21"/>
  <c r="I51" i="21"/>
  <c r="C51" i="21"/>
  <c r="J51" i="21"/>
  <c r="K51" i="21"/>
  <c r="D51" i="21"/>
  <c r="L51" i="21"/>
  <c r="E51" i="21"/>
  <c r="M51" i="21"/>
  <c r="F51" i="21"/>
  <c r="G51" i="21"/>
  <c r="N37" i="7"/>
  <c r="N44" i="7"/>
  <c r="N39" i="7"/>
  <c r="N46" i="7"/>
  <c r="N35" i="7"/>
  <c r="N31" i="7"/>
  <c r="N38" i="7"/>
  <c r="N47" i="7"/>
  <c r="N33" i="7"/>
  <c r="N40" i="7"/>
  <c r="N49" i="7"/>
  <c r="N32" i="7"/>
  <c r="N42" i="7"/>
  <c r="N48" i="7"/>
  <c r="N34" i="7"/>
  <c r="N41" i="7"/>
  <c r="N50" i="7"/>
  <c r="N43" i="7"/>
  <c r="N36" i="7"/>
  <c r="N51" i="7" l="1"/>
  <c r="O50" i="7"/>
  <c r="M50" i="7"/>
  <c r="L50" i="7"/>
  <c r="K50" i="7"/>
  <c r="J50" i="7"/>
  <c r="I50" i="7"/>
  <c r="H50" i="7"/>
  <c r="G50" i="7"/>
  <c r="F50" i="7"/>
  <c r="E50" i="7"/>
  <c r="D50" i="7"/>
  <c r="O48" i="7"/>
  <c r="M48" i="7"/>
  <c r="L48" i="7"/>
  <c r="K48" i="7"/>
  <c r="J48" i="7"/>
  <c r="I48" i="7"/>
  <c r="H48" i="7"/>
  <c r="G48" i="7"/>
  <c r="F48" i="7"/>
  <c r="E48" i="7"/>
  <c r="D48" i="7"/>
  <c r="O49" i="7"/>
  <c r="M49" i="7"/>
  <c r="L49" i="7"/>
  <c r="K49" i="7"/>
  <c r="J49" i="7"/>
  <c r="I49" i="7"/>
  <c r="H49" i="7"/>
  <c r="G49" i="7"/>
  <c r="F49" i="7"/>
  <c r="E49" i="7"/>
  <c r="D49" i="7"/>
  <c r="O46" i="7"/>
  <c r="M46" i="7"/>
  <c r="L46" i="7"/>
  <c r="K46" i="7"/>
  <c r="J46" i="7"/>
  <c r="I46" i="7"/>
  <c r="H46" i="7"/>
  <c r="G46" i="7"/>
  <c r="F46" i="7"/>
  <c r="E46" i="7"/>
  <c r="D46" i="7"/>
  <c r="O47" i="7"/>
  <c r="M47" i="7"/>
  <c r="L47" i="7"/>
  <c r="K47" i="7"/>
  <c r="J47" i="7"/>
  <c r="I47" i="7"/>
  <c r="H47" i="7"/>
  <c r="G47" i="7"/>
  <c r="F47" i="7"/>
  <c r="E47" i="7"/>
  <c r="D47" i="7"/>
  <c r="O45" i="7"/>
  <c r="M45" i="7"/>
  <c r="L45" i="7"/>
  <c r="K45" i="7"/>
  <c r="J45" i="7"/>
  <c r="I45" i="7"/>
  <c r="H45" i="7"/>
  <c r="G45" i="7"/>
  <c r="F45" i="7"/>
  <c r="E45" i="7"/>
  <c r="D45" i="7"/>
  <c r="O44" i="7"/>
  <c r="M44" i="7"/>
  <c r="L44" i="7"/>
  <c r="K44" i="7"/>
  <c r="J44" i="7"/>
  <c r="I44" i="7"/>
  <c r="H44" i="7"/>
  <c r="G44" i="7"/>
  <c r="F44" i="7"/>
  <c r="E44" i="7"/>
  <c r="D44" i="7"/>
  <c r="O43" i="7"/>
  <c r="M43" i="7"/>
  <c r="L43" i="7"/>
  <c r="K43" i="7"/>
  <c r="J43" i="7"/>
  <c r="I43" i="7"/>
  <c r="H43" i="7"/>
  <c r="G43" i="7"/>
  <c r="F43" i="7"/>
  <c r="E43" i="7"/>
  <c r="D43" i="7"/>
  <c r="O41" i="7"/>
  <c r="M41" i="7"/>
  <c r="L41" i="7"/>
  <c r="K41" i="7"/>
  <c r="J41" i="7"/>
  <c r="I41" i="7"/>
  <c r="H41" i="7"/>
  <c r="G41" i="7"/>
  <c r="F41" i="7"/>
  <c r="E41" i="7"/>
  <c r="D41" i="7"/>
  <c r="O38" i="7"/>
  <c r="M38" i="7"/>
  <c r="L38" i="7"/>
  <c r="K38" i="7"/>
  <c r="J38" i="7"/>
  <c r="I38" i="7"/>
  <c r="H38" i="7"/>
  <c r="G38" i="7"/>
  <c r="F38" i="7"/>
  <c r="E38" i="7"/>
  <c r="D38" i="7"/>
  <c r="O40" i="7"/>
  <c r="M40" i="7"/>
  <c r="L40" i="7"/>
  <c r="K40" i="7"/>
  <c r="J40" i="7"/>
  <c r="I40" i="7"/>
  <c r="H40" i="7"/>
  <c r="G40" i="7"/>
  <c r="F40" i="7"/>
  <c r="E40" i="7"/>
  <c r="D40" i="7"/>
  <c r="O39" i="7"/>
  <c r="M39" i="7"/>
  <c r="L39" i="7"/>
  <c r="K39" i="7"/>
  <c r="J39" i="7"/>
  <c r="I39" i="7"/>
  <c r="H39" i="7"/>
  <c r="G39" i="7"/>
  <c r="F39" i="7"/>
  <c r="E39" i="7"/>
  <c r="D39" i="7"/>
  <c r="O42" i="7"/>
  <c r="M42" i="7"/>
  <c r="L42" i="7"/>
  <c r="K42" i="7"/>
  <c r="J42" i="7"/>
  <c r="I42" i="7"/>
  <c r="H42" i="7"/>
  <c r="G42" i="7"/>
  <c r="F42" i="7"/>
  <c r="E42" i="7"/>
  <c r="D42" i="7"/>
  <c r="O35" i="7"/>
  <c r="M35" i="7"/>
  <c r="L35" i="7"/>
  <c r="K35" i="7"/>
  <c r="J35" i="7"/>
  <c r="I35" i="7"/>
  <c r="H35" i="7"/>
  <c r="G35" i="7"/>
  <c r="F35" i="7"/>
  <c r="E35" i="7"/>
  <c r="D35" i="7"/>
  <c r="O36" i="7"/>
  <c r="M36" i="7"/>
  <c r="L36" i="7"/>
  <c r="K36" i="7"/>
  <c r="J36" i="7"/>
  <c r="I36" i="7"/>
  <c r="H36" i="7"/>
  <c r="G36" i="7"/>
  <c r="F36" i="7"/>
  <c r="E36" i="7"/>
  <c r="D36" i="7"/>
  <c r="O37" i="7"/>
  <c r="M37" i="7"/>
  <c r="L37" i="7"/>
  <c r="K37" i="7"/>
  <c r="J37" i="7"/>
  <c r="I37" i="7"/>
  <c r="H37" i="7"/>
  <c r="G37" i="7"/>
  <c r="F37" i="7"/>
  <c r="E37" i="7"/>
  <c r="D37" i="7"/>
  <c r="O34" i="7"/>
  <c r="M34" i="7"/>
  <c r="L34" i="7"/>
  <c r="K34" i="7"/>
  <c r="J34" i="7"/>
  <c r="I34" i="7"/>
  <c r="H34" i="7"/>
  <c r="G34" i="7"/>
  <c r="F34" i="7"/>
  <c r="E34" i="7"/>
  <c r="D34" i="7"/>
  <c r="O32" i="7"/>
  <c r="M32" i="7"/>
  <c r="L32" i="7"/>
  <c r="K32" i="7"/>
  <c r="J32" i="7"/>
  <c r="I32" i="7"/>
  <c r="H32" i="7"/>
  <c r="G32" i="7"/>
  <c r="F32" i="7"/>
  <c r="E32" i="7"/>
  <c r="D32" i="7"/>
  <c r="O33" i="7"/>
  <c r="M33" i="7"/>
  <c r="L33" i="7"/>
  <c r="K33" i="7"/>
  <c r="J33" i="7"/>
  <c r="I33" i="7"/>
  <c r="H33" i="7"/>
  <c r="G33" i="7"/>
  <c r="F33" i="7"/>
  <c r="E33" i="7"/>
  <c r="D33" i="7"/>
  <c r="O31" i="7"/>
  <c r="M31" i="7"/>
  <c r="L31" i="7"/>
  <c r="K31" i="7"/>
  <c r="J31" i="7"/>
  <c r="I31" i="7"/>
  <c r="H31" i="7"/>
  <c r="G31" i="7"/>
  <c r="F31" i="7"/>
  <c r="E31" i="7"/>
  <c r="D31" i="7"/>
  <c r="O30" i="7"/>
  <c r="M30" i="7"/>
  <c r="L30" i="7"/>
  <c r="K30" i="7"/>
  <c r="J30" i="7"/>
  <c r="I30" i="7"/>
  <c r="H30" i="7"/>
  <c r="G30" i="7"/>
  <c r="F30" i="7"/>
  <c r="E30" i="7"/>
  <c r="D30" i="7"/>
  <c r="C30" i="7"/>
  <c r="D51" i="7" l="1"/>
  <c r="L51" i="7"/>
  <c r="F51" i="7"/>
  <c r="K51" i="7"/>
  <c r="E51" i="7"/>
  <c r="M51" i="7"/>
  <c r="O51" i="7"/>
  <c r="G51" i="7"/>
  <c r="H51" i="7"/>
  <c r="I51" i="7"/>
  <c r="J51" i="7"/>
  <c r="C32" i="7" l="1"/>
  <c r="C48" i="7"/>
  <c r="C42" i="7"/>
  <c r="C47" i="7"/>
  <c r="C50" i="7"/>
  <c r="C44" i="7"/>
  <c r="C41" i="7"/>
  <c r="C35" i="7"/>
  <c r="C38" i="7"/>
  <c r="C39" i="7"/>
  <c r="C33" i="7"/>
  <c r="C34" i="7"/>
  <c r="C37" i="7"/>
  <c r="C31" i="7"/>
  <c r="C40" i="7"/>
  <c r="C43" i="7"/>
  <c r="C46" i="7"/>
  <c r="C36" i="7"/>
  <c r="C49" i="7"/>
  <c r="C45" i="7" l="1"/>
  <c r="C51" i="7" l="1"/>
</calcChain>
</file>

<file path=xl/sharedStrings.xml><?xml version="1.0" encoding="utf-8"?>
<sst xmlns="http://schemas.openxmlformats.org/spreadsheetml/2006/main" count="94" uniqueCount="27">
  <si>
    <t>CHILE</t>
  </si>
  <si>
    <t>Resto Asia</t>
  </si>
  <si>
    <t>Resto Europa</t>
  </si>
  <si>
    <t>Resto</t>
  </si>
  <si>
    <t>Unión Europea</t>
  </si>
  <si>
    <t>CARIBE</t>
  </si>
  <si>
    <t>Principales Africa</t>
  </si>
  <si>
    <t>MERCOSUR</t>
  </si>
  <si>
    <t>Australia/Nueva Zelanda</t>
  </si>
  <si>
    <t>COMUNIDAD ANDINA</t>
  </si>
  <si>
    <t>ASEAN</t>
  </si>
  <si>
    <t>CENTROAMERICA</t>
  </si>
  <si>
    <t>Países, Bloques y Regiones</t>
  </si>
  <si>
    <t>Total</t>
  </si>
  <si>
    <t>EEUU</t>
  </si>
  <si>
    <t>Japón</t>
  </si>
  <si>
    <t>China</t>
  </si>
  <si>
    <t>Corea Sur, Taiwan y Hong Kong</t>
  </si>
  <si>
    <t>EFTA</t>
  </si>
  <si>
    <t>Canada</t>
  </si>
  <si>
    <t>Mexico</t>
  </si>
  <si>
    <t>Fuente: BCRP, SUNAT</t>
  </si>
  <si>
    <t>India</t>
  </si>
  <si>
    <r>
      <t xml:space="preserve">PERÚ: PARTICIPACIÓN DE IMPORTACIONES </t>
    </r>
    <r>
      <rPr>
        <sz val="12"/>
        <rFont val="Arial"/>
        <family val="2"/>
      </rPr>
      <t>(Valor CIF en millones de US$)</t>
    </r>
  </si>
  <si>
    <r>
      <t xml:space="preserve">PERÚ: PARTICIPACIÓN DE EXPORTACIONES </t>
    </r>
    <r>
      <rPr>
        <sz val="12"/>
        <rFont val="Arial"/>
        <family val="2"/>
      </rPr>
      <t>(Valor FOB en millones de US$)</t>
    </r>
  </si>
  <si>
    <r>
      <t xml:space="preserve">PERÚ: PARTICIPACIÓN DE EXPORTACIONES </t>
    </r>
    <r>
      <rPr>
        <sz val="12"/>
        <rFont val="Arial"/>
        <family val="2"/>
      </rPr>
      <t>(%)</t>
    </r>
  </si>
  <si>
    <r>
      <t xml:space="preserve">PERÚ: PARTICIPACIÓN DE IMPORTACIONES </t>
    </r>
    <r>
      <rPr>
        <sz val="12"/>
        <rFont val="Arial"/>
        <family val="2"/>
      </rPr>
      <t>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</si>
</sst>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6" fillId="32" borderId="4" applyNumberFormat="0" applyFont="0" applyAlignment="0" applyProtection="0"/>
    <xf numFmtId="0" fontId="6" fillId="32" borderId="4" applyNumberFormat="0" applyFon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16">
    <xf numFmtId="0" fontId="0" fillId="0" borderId="0" xfId="0"/>
    <xf numFmtId="0" fontId="2" fillId="0" borderId="0" xfId="57"/>
    <xf numFmtId="0" fontId="3" fillId="0" borderId="0" xfId="57" applyFont="1"/>
    <xf numFmtId="0" fontId="3" fillId="0" borderId="0" xfId="57" applyFont="1" applyAlignment="1">
      <alignment horizontal="right"/>
    </xf>
    <xf numFmtId="3" fontId="2" fillId="0" borderId="0" xfId="57" applyNumberFormat="1"/>
    <xf numFmtId="3" fontId="3" fillId="0" borderId="0" xfId="57" applyNumberFormat="1" applyFont="1"/>
    <xf numFmtId="9" fontId="2" fillId="0" borderId="0" xfId="57" applyNumberFormat="1"/>
    <xf numFmtId="9" fontId="3" fillId="0" borderId="0" xfId="57" applyNumberFormat="1" applyFont="1"/>
    <xf numFmtId="0" fontId="2" fillId="0" borderId="0" xfId="57" applyFont="1"/>
    <xf numFmtId="0" fontId="2" fillId="0" borderId="0" xfId="57" applyAlignment="1">
      <alignment horizontal="center"/>
    </xf>
    <xf numFmtId="0" fontId="2" fillId="0" borderId="0" xfId="57" applyFill="1"/>
    <xf numFmtId="3" fontId="2" fillId="0" borderId="0" xfId="57" applyNumberFormat="1" applyFill="1"/>
    <xf numFmtId="9" fontId="2" fillId="0" borderId="0" xfId="57" applyNumberFormat="1" applyFont="1"/>
    <xf numFmtId="3" fontId="2" fillId="0" borderId="0" xfId="57" applyNumberFormat="1" applyAlignment="1">
      <alignment horizontal="right"/>
    </xf>
    <xf numFmtId="0" fontId="2" fillId="0" borderId="0" xfId="57" applyAlignment="1">
      <alignment horizontal="right"/>
    </xf>
    <xf numFmtId="0" fontId="2" fillId="0" borderId="0" xfId="57" applyFont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33"/>
    <cellStyle name="Normal 2" xfId="34"/>
    <cellStyle name="Normal 2 2" xfId="35"/>
    <cellStyle name="Normal 2 3" xfId="36"/>
    <cellStyle name="Normal 2 3 2" xfId="37"/>
    <cellStyle name="Normal 2 3 3" xfId="38"/>
    <cellStyle name="Normal 2 4" xfId="39"/>
    <cellStyle name="Normal 3" xfId="40"/>
    <cellStyle name="Normal 3 2" xfId="41"/>
    <cellStyle name="Normal 3 2 2" xfId="42"/>
    <cellStyle name="Normal 3 3" xfId="43"/>
    <cellStyle name="Normal 4" xfId="44"/>
    <cellStyle name="Normal 4 2" xfId="45"/>
    <cellStyle name="Normal 4 3" xfId="46"/>
    <cellStyle name="Normal 5" xfId="47"/>
    <cellStyle name="Normal 5 2" xfId="48"/>
    <cellStyle name="Normal 6" xfId="49"/>
    <cellStyle name="Normal 6 2" xfId="50"/>
    <cellStyle name="Normal 7" xfId="51"/>
    <cellStyle name="Normal 7 2" xfId="52"/>
    <cellStyle name="Normal 8" xfId="53"/>
    <cellStyle name="Normal 8 2" xfId="54"/>
    <cellStyle name="Normal 9" xfId="55"/>
    <cellStyle name="Normal 9 2" xfId="56"/>
    <cellStyle name="Normal_Libro3" xfId="57"/>
    <cellStyle name="Notas 2" xfId="58"/>
    <cellStyle name="Notas 3" xfId="59"/>
    <cellStyle name="Salida" xfId="60" builtinId="21" customBuiltin="1"/>
    <cellStyle name="Texto de advertencia" xfId="61" builtinId="11" customBuiltin="1"/>
    <cellStyle name="Texto explicativo" xfId="62" builtinId="53" customBuiltin="1"/>
    <cellStyle name="Título" xfId="63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EXPORTACIONES</a:t>
            </a:r>
          </a:p>
        </c:rich>
      </c:tx>
      <c:layout>
        <c:manualLayout>
          <c:xMode val="edge"/>
          <c:yMode val="edge"/>
          <c:x val="0.2373580178935342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'X-GRUP-90-21'!$C$30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'X-GRUP-90-21'!$B$31:$B$50</c:f>
              <c:strCache>
                <c:ptCount val="20"/>
                <c:pt idx="0">
                  <c:v>China</c:v>
                </c:pt>
                <c:pt idx="1">
                  <c:v>Unión Europea</c:v>
                </c:pt>
                <c:pt idx="2">
                  <c:v>EEUU</c:v>
                </c:pt>
                <c:pt idx="3">
                  <c:v>Corea Sur, Taiwan y Hong Kong</c:v>
                </c:pt>
                <c:pt idx="4">
                  <c:v>Japón</c:v>
                </c:pt>
                <c:pt idx="5">
                  <c:v>Canada</c:v>
                </c:pt>
                <c:pt idx="6">
                  <c:v>COMUNIDAD ANDINA</c:v>
                </c:pt>
                <c:pt idx="7">
                  <c:v>India</c:v>
                </c:pt>
                <c:pt idx="8">
                  <c:v>EFTA</c:v>
                </c:pt>
                <c:pt idx="9">
                  <c:v>CHILE</c:v>
                </c:pt>
                <c:pt idx="10">
                  <c:v>MERCOSUR</c:v>
                </c:pt>
                <c:pt idx="11">
                  <c:v>Resto Asia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</c:v>
                </c:pt>
                <c:pt idx="17">
                  <c:v>Resto Europa</c:v>
                </c:pt>
                <c:pt idx="18">
                  <c:v>Australia/Nueva Zelanda</c:v>
                </c:pt>
                <c:pt idx="19">
                  <c:v>Principales Africa</c:v>
                </c:pt>
              </c:strCache>
            </c:strRef>
          </c:cat>
          <c:val>
            <c:numRef>
              <c:f>'X-GRUP-90-21'!$C$31:$C$50</c:f>
              <c:numCache>
                <c:formatCode>0%</c:formatCode>
                <c:ptCount val="20"/>
                <c:pt idx="0">
                  <c:v>1.0602251171418779E-2</c:v>
                </c:pt>
                <c:pt idx="1">
                  <c:v>0.33307348335972681</c:v>
                </c:pt>
                <c:pt idx="2">
                  <c:v>0.22782183577336909</c:v>
                </c:pt>
                <c:pt idx="3">
                  <c:v>4.4116383421923262E-2</c:v>
                </c:pt>
                <c:pt idx="4">
                  <c:v>0.13498435781744636</c:v>
                </c:pt>
                <c:pt idx="5">
                  <c:v>8.6584947830955876E-3</c:v>
                </c:pt>
                <c:pt idx="6">
                  <c:v>6.2073019600422517E-2</c:v>
                </c:pt>
                <c:pt idx="7">
                  <c:v>6.9154422542114478E-3</c:v>
                </c:pt>
                <c:pt idx="8">
                  <c:v>8.6038983700178848E-3</c:v>
                </c:pt>
                <c:pt idx="9">
                  <c:v>1.6851369020568271E-2</c:v>
                </c:pt>
                <c:pt idx="10">
                  <c:v>4.581507636518177E-2</c:v>
                </c:pt>
                <c:pt idx="11">
                  <c:v>1.982097960234579E-2</c:v>
                </c:pt>
                <c:pt idx="12">
                  <c:v>1.2815887556205614E-2</c:v>
                </c:pt>
                <c:pt idx="13">
                  <c:v>1.0842661513096163E-2</c:v>
                </c:pt>
                <c:pt idx="14">
                  <c:v>5.9277435085330179E-3</c:v>
                </c:pt>
                <c:pt idx="15">
                  <c:v>7.5932443142954211E-3</c:v>
                </c:pt>
                <c:pt idx="16">
                  <c:v>3.6657148485182201E-3</c:v>
                </c:pt>
                <c:pt idx="17">
                  <c:v>3.4706877752116783E-2</c:v>
                </c:pt>
                <c:pt idx="18">
                  <c:v>1.5076054974865491E-3</c:v>
                </c:pt>
                <c:pt idx="19">
                  <c:v>3.6036734700208317E-3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8-433B-9ED5-C48E223954AA}"/>
            </c:ext>
          </c:extLst>
        </c:ser>
        <c:ser>
          <c:idx val="1"/>
          <c:order val="1"/>
          <c:tx>
            <c:strRef>
              <c:f>'X-GRUP-90-21'!$O$30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'X-GRUP-90-21'!$B$31:$B$50</c:f>
              <c:strCache>
                <c:ptCount val="20"/>
                <c:pt idx="0">
                  <c:v>China</c:v>
                </c:pt>
                <c:pt idx="1">
                  <c:v>Unión Europea</c:v>
                </c:pt>
                <c:pt idx="2">
                  <c:v>EEUU</c:v>
                </c:pt>
                <c:pt idx="3">
                  <c:v>Corea Sur, Taiwan y Hong Kong</c:v>
                </c:pt>
                <c:pt idx="4">
                  <c:v>Japón</c:v>
                </c:pt>
                <c:pt idx="5">
                  <c:v>Canada</c:v>
                </c:pt>
                <c:pt idx="6">
                  <c:v>COMUNIDAD ANDINA</c:v>
                </c:pt>
                <c:pt idx="7">
                  <c:v>India</c:v>
                </c:pt>
                <c:pt idx="8">
                  <c:v>EFTA</c:v>
                </c:pt>
                <c:pt idx="9">
                  <c:v>CHILE</c:v>
                </c:pt>
                <c:pt idx="10">
                  <c:v>MERCOSUR</c:v>
                </c:pt>
                <c:pt idx="11">
                  <c:v>Resto Asia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</c:v>
                </c:pt>
                <c:pt idx="17">
                  <c:v>Resto Europa</c:v>
                </c:pt>
                <c:pt idx="18">
                  <c:v>Australia/Nueva Zelanda</c:v>
                </c:pt>
                <c:pt idx="19">
                  <c:v>Principales Africa</c:v>
                </c:pt>
              </c:strCache>
            </c:strRef>
          </c:cat>
          <c:val>
            <c:numRef>
              <c:f>'X-GRUP-90-21'!$O$31:$O$50</c:f>
              <c:numCache>
                <c:formatCode>0%</c:formatCode>
                <c:ptCount val="20"/>
                <c:pt idx="0">
                  <c:v>0.33101222442227757</c:v>
                </c:pt>
                <c:pt idx="1">
                  <c:v>0.13968892555415785</c:v>
                </c:pt>
                <c:pt idx="2">
                  <c:v>0.12507092893580654</c:v>
                </c:pt>
                <c:pt idx="3">
                  <c:v>5.6835014999798053E-2</c:v>
                </c:pt>
                <c:pt idx="4">
                  <c:v>4.9558925096169951E-2</c:v>
                </c:pt>
                <c:pt idx="5">
                  <c:v>4.868049431009186E-2</c:v>
                </c:pt>
                <c:pt idx="6">
                  <c:v>4.6149476601369414E-2</c:v>
                </c:pt>
                <c:pt idx="7">
                  <c:v>4.4853893253237555E-2</c:v>
                </c:pt>
                <c:pt idx="8">
                  <c:v>3.5889181884579201E-2</c:v>
                </c:pt>
                <c:pt idx="9">
                  <c:v>2.9650855006169055E-2</c:v>
                </c:pt>
                <c:pt idx="10">
                  <c:v>2.2275049746751999E-2</c:v>
                </c:pt>
                <c:pt idx="11">
                  <c:v>1.8981178527111637E-2</c:v>
                </c:pt>
                <c:pt idx="12">
                  <c:v>1.5069295271616882E-2</c:v>
                </c:pt>
                <c:pt idx="13">
                  <c:v>9.3089126450127194E-3</c:v>
                </c:pt>
                <c:pt idx="14">
                  <c:v>8.9490825534287114E-3</c:v>
                </c:pt>
                <c:pt idx="15">
                  <c:v>4.9733519554123057E-3</c:v>
                </c:pt>
                <c:pt idx="16">
                  <c:v>4.7577492393409138E-3</c:v>
                </c:pt>
                <c:pt idx="17">
                  <c:v>3.5601371811220636E-3</c:v>
                </c:pt>
                <c:pt idx="18">
                  <c:v>2.4738217133476719E-3</c:v>
                </c:pt>
                <c:pt idx="19">
                  <c:v>2.2615011031978933E-3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8-433B-9ED5-C48E22395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1076112"/>
        <c:axId val="-1561077744"/>
      </c:barChart>
      <c:catAx>
        <c:axId val="-156107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1077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809138906591928"/>
          <c:w val="0.12885925097634976"/>
          <c:h val="4.8524449967120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IMPORTACIONES</a:t>
            </a:r>
          </a:p>
        </c:rich>
      </c:tx>
      <c:layout>
        <c:manualLayout>
          <c:xMode val="edge"/>
          <c:yMode val="edge"/>
          <c:x val="0.24045408219318468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'MCIF-GRUP-90-21'!$C$30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'MCIF-GRUP-90-21'!$B$31:$B$50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MERCOSUR</c:v>
                </c:pt>
                <c:pt idx="3">
                  <c:v>Unión Europea</c:v>
                </c:pt>
                <c:pt idx="4">
                  <c:v>COMUNIDAD ANDINA</c:v>
                </c:pt>
                <c:pt idx="5">
                  <c:v>Resto Asia</c:v>
                </c:pt>
                <c:pt idx="6">
                  <c:v>Mexico</c:v>
                </c:pt>
                <c:pt idx="7">
                  <c:v>Corea Sur, Taiwan y Hong Kong</c:v>
                </c:pt>
                <c:pt idx="8">
                  <c:v>ASEAN</c:v>
                </c:pt>
                <c:pt idx="9">
                  <c:v>CHILE</c:v>
                </c:pt>
                <c:pt idx="10">
                  <c:v>India</c:v>
                </c:pt>
                <c:pt idx="11">
                  <c:v>Japón</c:v>
                </c:pt>
                <c:pt idx="12">
                  <c:v>Canada</c:v>
                </c:pt>
                <c:pt idx="13">
                  <c:v>Resto Europa</c:v>
                </c:pt>
                <c:pt idx="14">
                  <c:v>Principales Africa</c:v>
                </c:pt>
                <c:pt idx="15">
                  <c:v>CENTROAMERICA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CARIBE</c:v>
                </c:pt>
                <c:pt idx="19">
                  <c:v>Resto</c:v>
                </c:pt>
              </c:strCache>
            </c:strRef>
          </c:cat>
          <c:val>
            <c:numRef>
              <c:f>'MCIF-GRUP-90-21'!$C$31:$C$50</c:f>
              <c:numCache>
                <c:formatCode>0%</c:formatCode>
                <c:ptCount val="20"/>
                <c:pt idx="0">
                  <c:v>2.135780956908914E-3</c:v>
                </c:pt>
                <c:pt idx="1">
                  <c:v>0.32412142178225339</c:v>
                </c:pt>
                <c:pt idx="2">
                  <c:v>0.16081981130576731</c:v>
                </c:pt>
                <c:pt idx="3">
                  <c:v>0.20128301848775704</c:v>
                </c:pt>
                <c:pt idx="4">
                  <c:v>8.6788187643391218E-2</c:v>
                </c:pt>
                <c:pt idx="5">
                  <c:v>1.3768657569448721E-2</c:v>
                </c:pt>
                <c:pt idx="6">
                  <c:v>2.2885249433409704E-2</c:v>
                </c:pt>
                <c:pt idx="7">
                  <c:v>8.5129005122077002E-3</c:v>
                </c:pt>
                <c:pt idx="8">
                  <c:v>8.8399322842743037E-3</c:v>
                </c:pt>
                <c:pt idx="9">
                  <c:v>2.6606592015077556E-2</c:v>
                </c:pt>
                <c:pt idx="10">
                  <c:v>1.5731623158654195E-4</c:v>
                </c:pt>
                <c:pt idx="11">
                  <c:v>2.5270179003397796E-2</c:v>
                </c:pt>
                <c:pt idx="12">
                  <c:v>8.8713180349110285E-3</c:v>
                </c:pt>
                <c:pt idx="13">
                  <c:v>6.52397387000642E-3</c:v>
                </c:pt>
                <c:pt idx="14">
                  <c:v>3.4946677159581815E-3</c:v>
                </c:pt>
                <c:pt idx="15">
                  <c:v>1.9775347771553584E-2</c:v>
                </c:pt>
                <c:pt idx="16">
                  <c:v>1.736755697579306E-2</c:v>
                </c:pt>
                <c:pt idx="17">
                  <c:v>5.9921597619952659E-2</c:v>
                </c:pt>
                <c:pt idx="18">
                  <c:v>2.0857962429319094E-3</c:v>
                </c:pt>
                <c:pt idx="19">
                  <c:v>7.7069454341288646E-4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3-470A-80C7-F50040887987}"/>
            </c:ext>
          </c:extLst>
        </c:ser>
        <c:ser>
          <c:idx val="1"/>
          <c:order val="1"/>
          <c:tx>
            <c:strRef>
              <c:f>'MCIF-GRUP-90-21'!$O$30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'MCIF-GRUP-90-21'!$B$31:$B$50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MERCOSUR</c:v>
                </c:pt>
                <c:pt idx="3">
                  <c:v>Unión Europea</c:v>
                </c:pt>
                <c:pt idx="4">
                  <c:v>COMUNIDAD ANDINA</c:v>
                </c:pt>
                <c:pt idx="5">
                  <c:v>Resto Asia</c:v>
                </c:pt>
                <c:pt idx="6">
                  <c:v>Mexico</c:v>
                </c:pt>
                <c:pt idx="7">
                  <c:v>Corea Sur, Taiwan y Hong Kong</c:v>
                </c:pt>
                <c:pt idx="8">
                  <c:v>ASEAN</c:v>
                </c:pt>
                <c:pt idx="9">
                  <c:v>CHILE</c:v>
                </c:pt>
                <c:pt idx="10">
                  <c:v>India</c:v>
                </c:pt>
                <c:pt idx="11">
                  <c:v>Japón</c:v>
                </c:pt>
                <c:pt idx="12">
                  <c:v>Canada</c:v>
                </c:pt>
                <c:pt idx="13">
                  <c:v>Resto Europa</c:v>
                </c:pt>
                <c:pt idx="14">
                  <c:v>Principales Africa</c:v>
                </c:pt>
                <c:pt idx="15">
                  <c:v>CENTROAMERICA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CARIBE</c:v>
                </c:pt>
                <c:pt idx="19">
                  <c:v>Resto</c:v>
                </c:pt>
              </c:strCache>
            </c:strRef>
          </c:cat>
          <c:val>
            <c:numRef>
              <c:f>'MCIF-GRUP-90-21'!$O$31:$O$50</c:f>
              <c:numCache>
                <c:formatCode>0%</c:formatCode>
                <c:ptCount val="20"/>
                <c:pt idx="0">
                  <c:v>0.2860290885767951</c:v>
                </c:pt>
                <c:pt idx="1">
                  <c:v>0.18708628122969698</c:v>
                </c:pt>
                <c:pt idx="2">
                  <c:v>0.11926808034359015</c:v>
                </c:pt>
                <c:pt idx="3">
                  <c:v>9.6191246539905254E-2</c:v>
                </c:pt>
                <c:pt idx="4">
                  <c:v>5.5082301677311853E-2</c:v>
                </c:pt>
                <c:pt idx="5">
                  <c:v>4.059249141288801E-2</c:v>
                </c:pt>
                <c:pt idx="6">
                  <c:v>3.7021507238336818E-2</c:v>
                </c:pt>
                <c:pt idx="7">
                  <c:v>2.7422235727617834E-2</c:v>
                </c:pt>
                <c:pt idx="8">
                  <c:v>2.6142514259793252E-2</c:v>
                </c:pt>
                <c:pt idx="9">
                  <c:v>2.579804239637903E-2</c:v>
                </c:pt>
                <c:pt idx="10">
                  <c:v>2.1755037192385814E-2</c:v>
                </c:pt>
                <c:pt idx="11">
                  <c:v>2.009987662835629E-2</c:v>
                </c:pt>
                <c:pt idx="12">
                  <c:v>1.9209377556521558E-2</c:v>
                </c:pt>
                <c:pt idx="13">
                  <c:v>1.5728902784439048E-2</c:v>
                </c:pt>
                <c:pt idx="14">
                  <c:v>7.6713542617020715E-3</c:v>
                </c:pt>
                <c:pt idx="15">
                  <c:v>4.7984869239045208E-3</c:v>
                </c:pt>
                <c:pt idx="16">
                  <c:v>4.4902582840209166E-3</c:v>
                </c:pt>
                <c:pt idx="17">
                  <c:v>3.1601830661678941E-3</c:v>
                </c:pt>
                <c:pt idx="18">
                  <c:v>1.2976747918900708E-3</c:v>
                </c:pt>
                <c:pt idx="19">
                  <c:v>1.1550591082973855E-3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3-470A-80C7-F50040887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1089168"/>
        <c:axId val="-1561079376"/>
      </c:barChart>
      <c:catAx>
        <c:axId val="-156108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107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8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35717038892949"/>
          <c:w val="0.18087133700238997"/>
          <c:h val="3.2079848680455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/>
  </sheetViews>
  <pageMargins left="0.75" right="0.75" top="1" bottom="1" header="0" footer="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3BA7E6-BB27-4632-88DC-921B963283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workbookViewId="0"/>
  </sheetViews>
  <sheetFormatPr baseColWidth="10" defaultColWidth="11.42578125" defaultRowHeight="15" x14ac:dyDescent="0.2"/>
  <cols>
    <col min="1" max="1" width="4.7109375" style="9" customWidth="1"/>
    <col min="2" max="2" width="48.42578125" style="1" customWidth="1"/>
    <col min="3" max="7" width="15.85546875" style="1" customWidth="1"/>
    <col min="8" max="10" width="17.28515625" style="1" bestFit="1" customWidth="1"/>
    <col min="11" max="15" width="17.28515625" style="1" customWidth="1"/>
    <col min="16" max="16384" width="11.42578125" style="1"/>
  </cols>
  <sheetData>
    <row r="1" spans="1:15" ht="15.75" x14ac:dyDescent="0.25">
      <c r="B1" s="2" t="s">
        <v>24</v>
      </c>
    </row>
    <row r="3" spans="1:15" ht="15.75" x14ac:dyDescent="0.25">
      <c r="B3" s="2" t="s">
        <v>12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  <c r="N3" s="3">
        <v>2020</v>
      </c>
      <c r="O3" s="3">
        <v>2021</v>
      </c>
    </row>
    <row r="4" spans="1:15" x14ac:dyDescent="0.2">
      <c r="B4" s="1" t="s">
        <v>16</v>
      </c>
      <c r="C4" s="4">
        <v>34.177999999999997</v>
      </c>
      <c r="D4" s="4">
        <v>5436.6672026299993</v>
      </c>
      <c r="E4" s="4">
        <v>6963.6124740500018</v>
      </c>
      <c r="F4" s="4">
        <v>7843.9461215799993</v>
      </c>
      <c r="G4" s="4">
        <v>7342.5883228499824</v>
      </c>
      <c r="H4" s="4">
        <v>7042.5874980999943</v>
      </c>
      <c r="I4" s="4">
        <v>7391.3501561500179</v>
      </c>
      <c r="J4" s="4">
        <v>8492.2995175899905</v>
      </c>
      <c r="K4" s="4">
        <v>11626.233312010054</v>
      </c>
      <c r="L4" s="4">
        <v>13237.194154329982</v>
      </c>
      <c r="M4" s="4">
        <v>13545.988734120041</v>
      </c>
      <c r="N4" s="4">
        <v>12533.827904400019</v>
      </c>
      <c r="O4" s="4">
        <v>16877.564591853614</v>
      </c>
    </row>
    <row r="5" spans="1:15" x14ac:dyDescent="0.2">
      <c r="B5" s="1" t="s">
        <v>4</v>
      </c>
      <c r="C5" s="4">
        <v>1073.7139999999999</v>
      </c>
      <c r="D5" s="4">
        <v>6571.8756776300033</v>
      </c>
      <c r="E5" s="4">
        <v>8412.3620895999993</v>
      </c>
      <c r="F5" s="4">
        <v>8120.6645664300004</v>
      </c>
      <c r="G5" s="4">
        <v>6865.3690171699782</v>
      </c>
      <c r="H5" s="4">
        <v>6461.866821080007</v>
      </c>
      <c r="I5" s="4">
        <v>5479.6831592999824</v>
      </c>
      <c r="J5" s="4">
        <v>5598.6251057199379</v>
      </c>
      <c r="K5" s="4">
        <v>6511.6328314800203</v>
      </c>
      <c r="L5" s="4">
        <v>7250.1115818899816</v>
      </c>
      <c r="M5" s="4">
        <v>6168.8588756800073</v>
      </c>
      <c r="N5" s="4">
        <v>5671.152058750009</v>
      </c>
      <c r="O5" s="4">
        <v>7122.4223453430259</v>
      </c>
    </row>
    <row r="6" spans="1:15" s="10" customFormat="1" x14ac:dyDescent="0.2">
      <c r="A6" s="9"/>
      <c r="B6" s="10" t="s">
        <v>14</v>
      </c>
      <c r="C6" s="11">
        <v>734.41899999999998</v>
      </c>
      <c r="D6" s="11">
        <v>6087.4050142200031</v>
      </c>
      <c r="E6" s="11">
        <v>5902.904572529992</v>
      </c>
      <c r="F6" s="11">
        <v>6331.3052066099963</v>
      </c>
      <c r="G6" s="11">
        <v>7387.7456285601338</v>
      </c>
      <c r="H6" s="11">
        <v>6172.7245193800882</v>
      </c>
      <c r="I6" s="11">
        <v>5026.0340477001173</v>
      </c>
      <c r="J6" s="11">
        <v>6264.6908429200839</v>
      </c>
      <c r="K6" s="11">
        <v>6892.3913819204836</v>
      </c>
      <c r="L6" s="11">
        <v>8049.2280743501397</v>
      </c>
      <c r="M6" s="11">
        <v>5708.9210544702928</v>
      </c>
      <c r="N6" s="4">
        <v>6300.2373128502022</v>
      </c>
      <c r="O6" s="4">
        <v>6377.0837628773152</v>
      </c>
    </row>
    <row r="7" spans="1:15" s="10" customFormat="1" x14ac:dyDescent="0.2">
      <c r="A7" s="9"/>
      <c r="B7" s="1" t="s">
        <v>17</v>
      </c>
      <c r="C7" s="4">
        <v>142.21600000000001</v>
      </c>
      <c r="D7" s="4">
        <v>1269.5957529200007</v>
      </c>
      <c r="E7" s="4">
        <v>2157.5241588499989</v>
      </c>
      <c r="F7" s="4">
        <v>1904.3995958699995</v>
      </c>
      <c r="G7" s="4">
        <v>1838.719709619998</v>
      </c>
      <c r="H7" s="4">
        <v>1686.2303021399987</v>
      </c>
      <c r="I7" s="4">
        <v>1499.1574624899995</v>
      </c>
      <c r="J7" s="4">
        <v>1836.1323467899865</v>
      </c>
      <c r="K7" s="4">
        <v>2546.9050627799979</v>
      </c>
      <c r="L7" s="4">
        <v>2932.8334702099992</v>
      </c>
      <c r="M7" s="4">
        <v>2629.2704860500012</v>
      </c>
      <c r="N7" s="4">
        <v>2785.8519911000085</v>
      </c>
      <c r="O7" s="4">
        <v>2897.8888571630127</v>
      </c>
    </row>
    <row r="8" spans="1:15" x14ac:dyDescent="0.2">
      <c r="B8" s="1" t="s">
        <v>15</v>
      </c>
      <c r="C8" s="4">
        <v>435.14299999999997</v>
      </c>
      <c r="D8" s="4">
        <v>1792.2486499099996</v>
      </c>
      <c r="E8" s="4">
        <v>2174.8222672100001</v>
      </c>
      <c r="F8" s="4">
        <v>2571.4320977400039</v>
      </c>
      <c r="G8" s="4">
        <v>2227.8741327799999</v>
      </c>
      <c r="H8" s="4">
        <v>1583.9837793900003</v>
      </c>
      <c r="I8" s="4">
        <v>1117.359762060004</v>
      </c>
      <c r="J8" s="4">
        <v>1264.6920336599969</v>
      </c>
      <c r="K8" s="4">
        <v>1880.0776728399924</v>
      </c>
      <c r="L8" s="4">
        <v>2180.9641979299968</v>
      </c>
      <c r="M8" s="4">
        <v>1975.320361630005</v>
      </c>
      <c r="N8" s="4">
        <v>1876.8316126499919</v>
      </c>
      <c r="O8" s="4">
        <v>2526.8974910920247</v>
      </c>
    </row>
    <row r="9" spans="1:15" x14ac:dyDescent="0.2">
      <c r="B9" s="1" t="s">
        <v>19</v>
      </c>
      <c r="C9" s="4">
        <v>27.911999999999999</v>
      </c>
      <c r="D9" s="4">
        <v>3329.3610892399988</v>
      </c>
      <c r="E9" s="4">
        <v>4232.14039994</v>
      </c>
      <c r="F9" s="4">
        <v>3448.349925229998</v>
      </c>
      <c r="G9" s="4">
        <v>2727.5578793800069</v>
      </c>
      <c r="H9" s="4">
        <v>2566.308995580011</v>
      </c>
      <c r="I9" s="4">
        <v>2408.7447433800016</v>
      </c>
      <c r="J9" s="4">
        <v>1685.2514602899973</v>
      </c>
      <c r="K9" s="4">
        <v>1202.1683255700002</v>
      </c>
      <c r="L9" s="4">
        <v>922.71607919999974</v>
      </c>
      <c r="M9" s="4">
        <v>2407.8721383299981</v>
      </c>
      <c r="N9" s="4">
        <v>2570.7370041099844</v>
      </c>
      <c r="O9" s="4">
        <v>2482.108292272007</v>
      </c>
    </row>
    <row r="10" spans="1:15" x14ac:dyDescent="0.2">
      <c r="B10" s="1" t="s">
        <v>9</v>
      </c>
      <c r="C10" s="4">
        <v>200.102</v>
      </c>
      <c r="D10" s="4">
        <v>2512.1005285300002</v>
      </c>
      <c r="E10" s="4">
        <v>3267.6572700999986</v>
      </c>
      <c r="F10" s="4">
        <v>3623.6490913300022</v>
      </c>
      <c r="G10" s="4">
        <v>3176.2124052099771</v>
      </c>
      <c r="H10" s="4">
        <v>3251.4651521800033</v>
      </c>
      <c r="I10" s="4">
        <v>2355.3470832100079</v>
      </c>
      <c r="J10" s="4">
        <v>2008.4649672099943</v>
      </c>
      <c r="K10" s="4">
        <v>2159.9151423600024</v>
      </c>
      <c r="L10" s="4">
        <v>2313.9544295299957</v>
      </c>
      <c r="M10" s="4">
        <v>2333.5609227900354</v>
      </c>
      <c r="N10" s="4">
        <v>1917.7966336599998</v>
      </c>
      <c r="O10" s="4">
        <v>2353.0574243270421</v>
      </c>
    </row>
    <row r="11" spans="1:15" x14ac:dyDescent="0.2">
      <c r="B11" s="10" t="s">
        <v>22</v>
      </c>
      <c r="C11" s="11">
        <v>22.292999999999999</v>
      </c>
      <c r="D11" s="11">
        <v>218.98769223999994</v>
      </c>
      <c r="E11" s="11">
        <v>248.14764965999996</v>
      </c>
      <c r="F11" s="11">
        <v>386.54367572000007</v>
      </c>
      <c r="G11" s="11">
        <v>592.65367932000015</v>
      </c>
      <c r="H11" s="11">
        <v>321.25292324999975</v>
      </c>
      <c r="I11" s="11">
        <v>676.7943068400001</v>
      </c>
      <c r="J11" s="11">
        <v>931.39188389999947</v>
      </c>
      <c r="K11" s="11">
        <v>1964.2115614300019</v>
      </c>
      <c r="L11" s="11">
        <v>2481.2938281299898</v>
      </c>
      <c r="M11" s="11">
        <v>1786.8768170699991</v>
      </c>
      <c r="N11" s="4">
        <v>1152.4506835199845</v>
      </c>
      <c r="O11" s="4">
        <v>2286.9985599440452</v>
      </c>
    </row>
    <row r="12" spans="1:15" x14ac:dyDescent="0.2">
      <c r="B12" s="10" t="s">
        <v>18</v>
      </c>
      <c r="C12" s="11">
        <v>27.736000000000001</v>
      </c>
      <c r="D12" s="11">
        <v>3879.2842259299982</v>
      </c>
      <c r="E12" s="11">
        <v>5970.1627000800063</v>
      </c>
      <c r="F12" s="11">
        <v>5140.7513826100021</v>
      </c>
      <c r="G12" s="11">
        <v>3071.9064058299964</v>
      </c>
      <c r="H12" s="11">
        <v>2765.6926044400038</v>
      </c>
      <c r="I12" s="11">
        <v>2712.3033256399958</v>
      </c>
      <c r="J12" s="11">
        <v>2601.7512199700027</v>
      </c>
      <c r="K12" s="11">
        <v>2383.9726843399967</v>
      </c>
      <c r="L12" s="11">
        <v>2150.8424504299951</v>
      </c>
      <c r="M12" s="11">
        <v>2325.4737084499948</v>
      </c>
      <c r="N12" s="4">
        <v>1439.3253731900027</v>
      </c>
      <c r="O12" s="4">
        <v>1829.9082049400051</v>
      </c>
    </row>
    <row r="13" spans="1:15" x14ac:dyDescent="0.2">
      <c r="B13" s="1" t="s">
        <v>0</v>
      </c>
      <c r="C13" s="4">
        <v>54.323</v>
      </c>
      <c r="D13" s="4">
        <v>1373.2772491700043</v>
      </c>
      <c r="E13" s="4">
        <v>1979.0231972500026</v>
      </c>
      <c r="F13" s="4">
        <v>2029.6824233999932</v>
      </c>
      <c r="G13" s="4">
        <v>1669.9808745600099</v>
      </c>
      <c r="H13" s="4">
        <v>1543.4798194900186</v>
      </c>
      <c r="I13" s="4">
        <v>1076.606128169987</v>
      </c>
      <c r="J13" s="4">
        <v>1011.8722840999953</v>
      </c>
      <c r="K13" s="4">
        <v>1041.052722309995</v>
      </c>
      <c r="L13" s="4">
        <v>1227.4110015699493</v>
      </c>
      <c r="M13" s="4">
        <v>1302.8514348899648</v>
      </c>
      <c r="N13" s="4">
        <v>1141.50865723998</v>
      </c>
      <c r="O13" s="4">
        <v>1511.8300281620186</v>
      </c>
    </row>
    <row r="14" spans="1:15" x14ac:dyDescent="0.2">
      <c r="B14" s="1" t="s">
        <v>7</v>
      </c>
      <c r="C14" s="4">
        <v>147.69200000000001</v>
      </c>
      <c r="D14" s="4">
        <v>1129.9578539900003</v>
      </c>
      <c r="E14" s="4">
        <v>1514.6165937699986</v>
      </c>
      <c r="F14" s="4">
        <v>1645.3213438300008</v>
      </c>
      <c r="G14" s="4">
        <v>1915.5223897999938</v>
      </c>
      <c r="H14" s="4">
        <v>1828.0187652799946</v>
      </c>
      <c r="I14" s="4">
        <v>1250.304493459998</v>
      </c>
      <c r="J14" s="4">
        <v>1375.2075632099943</v>
      </c>
      <c r="K14" s="4">
        <v>1801.3424683399883</v>
      </c>
      <c r="L14" s="4">
        <v>1963.8179194099998</v>
      </c>
      <c r="M14" s="4">
        <v>1635.167423389996</v>
      </c>
      <c r="N14" s="4">
        <v>904.20921760000112</v>
      </c>
      <c r="O14" s="4">
        <v>1135.7544016499999</v>
      </c>
    </row>
    <row r="15" spans="1:15" x14ac:dyDescent="0.2">
      <c r="B15" s="1" t="s">
        <v>1</v>
      </c>
      <c r="C15" s="4">
        <v>63.896000000000001</v>
      </c>
      <c r="D15" s="4">
        <v>168.85793104000001</v>
      </c>
      <c r="E15" s="4">
        <v>198.61832590999998</v>
      </c>
      <c r="F15" s="4">
        <v>242.23742596</v>
      </c>
      <c r="G15" s="4">
        <v>214.54351897000001</v>
      </c>
      <c r="H15" s="4">
        <v>314.81487023999989</v>
      </c>
      <c r="I15" s="4">
        <v>229.36468309999984</v>
      </c>
      <c r="J15" s="4">
        <v>614.06664981000029</v>
      </c>
      <c r="K15" s="4">
        <v>878.62407241999949</v>
      </c>
      <c r="L15" s="4">
        <v>669.40600173000041</v>
      </c>
      <c r="M15" s="4">
        <v>1330.9805131500009</v>
      </c>
      <c r="N15" s="4">
        <v>976.83852470999864</v>
      </c>
      <c r="O15" s="4">
        <v>967.80735871599757</v>
      </c>
    </row>
    <row r="16" spans="1:15" x14ac:dyDescent="0.2">
      <c r="B16" s="1" t="s">
        <v>11</v>
      </c>
      <c r="C16" s="4">
        <v>41.314</v>
      </c>
      <c r="D16" s="4">
        <v>435.65102750000011</v>
      </c>
      <c r="E16" s="4">
        <v>539.34586354000066</v>
      </c>
      <c r="F16" s="4">
        <v>693.60418285999992</v>
      </c>
      <c r="G16" s="4">
        <v>829.00792907999926</v>
      </c>
      <c r="H16" s="4">
        <v>847.00006139000061</v>
      </c>
      <c r="I16" s="4">
        <v>707.18602102999216</v>
      </c>
      <c r="J16" s="4">
        <v>787.14216032999889</v>
      </c>
      <c r="K16" s="4">
        <v>1158.5156285800006</v>
      </c>
      <c r="L16" s="4">
        <v>530.257024230002</v>
      </c>
      <c r="M16" s="4">
        <v>840.5703179199968</v>
      </c>
      <c r="N16" s="4">
        <v>415.94956008999998</v>
      </c>
      <c r="O16" s="4">
        <v>768.34927998299997</v>
      </c>
    </row>
    <row r="17" spans="2:15" x14ac:dyDescent="0.2">
      <c r="B17" s="1" t="s">
        <v>20</v>
      </c>
      <c r="C17" s="4">
        <v>34.953000000000003</v>
      </c>
      <c r="D17" s="4">
        <v>287.31271306000008</v>
      </c>
      <c r="E17" s="4">
        <v>452.41773122999996</v>
      </c>
      <c r="F17" s="4">
        <v>416.64292166999996</v>
      </c>
      <c r="G17" s="4">
        <v>509.42690237000119</v>
      </c>
      <c r="H17" s="4">
        <v>737.22842391999779</v>
      </c>
      <c r="I17" s="4">
        <v>547.0092202200002</v>
      </c>
      <c r="J17" s="4">
        <v>465.82049483999936</v>
      </c>
      <c r="K17" s="4">
        <v>417.70762331000037</v>
      </c>
      <c r="L17" s="4">
        <v>445.08668029999978</v>
      </c>
      <c r="M17" s="4">
        <v>474.80683689999773</v>
      </c>
      <c r="N17" s="4">
        <v>465.49491646000172</v>
      </c>
      <c r="O17" s="4">
        <v>474.64039952100097</v>
      </c>
    </row>
    <row r="18" spans="2:15" x14ac:dyDescent="0.2">
      <c r="B18" s="1" t="s">
        <v>10</v>
      </c>
      <c r="C18" s="4">
        <v>19.109000000000002</v>
      </c>
      <c r="D18" s="4">
        <v>277.79874069999994</v>
      </c>
      <c r="E18" s="4">
        <v>450.84529229999998</v>
      </c>
      <c r="F18" s="4">
        <v>440.01928196999984</v>
      </c>
      <c r="G18" s="4">
        <v>451.58630399000009</v>
      </c>
      <c r="H18" s="4">
        <v>372.21838678999978</v>
      </c>
      <c r="I18" s="4">
        <v>202.98858157999993</v>
      </c>
      <c r="J18" s="4">
        <v>414.61573608000003</v>
      </c>
      <c r="K18" s="4">
        <v>675.38568372999998</v>
      </c>
      <c r="L18" s="4">
        <v>491.17614453999971</v>
      </c>
      <c r="M18" s="4">
        <v>580.68020226999988</v>
      </c>
      <c r="N18" s="4">
        <v>527.80084974999988</v>
      </c>
      <c r="O18" s="4">
        <v>456.29347706700054</v>
      </c>
    </row>
    <row r="19" spans="2:15" x14ac:dyDescent="0.2">
      <c r="B19" s="1" t="s">
        <v>5</v>
      </c>
      <c r="C19" s="4">
        <v>24.478000000000002</v>
      </c>
      <c r="D19" s="4">
        <v>222.23869774999997</v>
      </c>
      <c r="E19" s="4">
        <v>287.70799300999988</v>
      </c>
      <c r="F19" s="4">
        <v>297.18897705000012</v>
      </c>
      <c r="G19" s="4">
        <v>272.03333874000009</v>
      </c>
      <c r="H19" s="4">
        <v>297.04019907000031</v>
      </c>
      <c r="I19" s="4">
        <v>273.42661083999946</v>
      </c>
      <c r="J19" s="4">
        <v>233.97467535000044</v>
      </c>
      <c r="K19" s="4">
        <v>253.06010192000005</v>
      </c>
      <c r="L19" s="4">
        <v>257.9158727800002</v>
      </c>
      <c r="M19" s="4">
        <v>250.9877942699996</v>
      </c>
      <c r="N19" s="4">
        <v>243.62903866000016</v>
      </c>
      <c r="O19" s="4">
        <v>253.57996675799964</v>
      </c>
    </row>
    <row r="20" spans="2:15" x14ac:dyDescent="0.2">
      <c r="B20" s="1" t="s">
        <v>3</v>
      </c>
      <c r="C20" s="4">
        <v>11.817</v>
      </c>
      <c r="D20" s="4">
        <v>257.17757253999997</v>
      </c>
      <c r="E20" s="4">
        <v>554.95578</v>
      </c>
      <c r="F20" s="4">
        <v>426.65648293999999</v>
      </c>
      <c r="G20" s="4">
        <v>146.54255253999995</v>
      </c>
      <c r="H20" s="4">
        <v>249.69908278</v>
      </c>
      <c r="I20" s="4">
        <v>183.84053022000006</v>
      </c>
      <c r="J20" s="4">
        <v>106.70147830000001</v>
      </c>
      <c r="K20" s="4">
        <v>181.92237569000005</v>
      </c>
      <c r="L20" s="4">
        <v>214.90827616000007</v>
      </c>
      <c r="M20" s="4">
        <v>184.31662366999998</v>
      </c>
      <c r="N20" s="4">
        <v>193.46184053000002</v>
      </c>
      <c r="O20" s="4">
        <v>242.58687194700002</v>
      </c>
    </row>
    <row r="21" spans="2:15" x14ac:dyDescent="0.2">
      <c r="B21" s="1" t="s">
        <v>2</v>
      </c>
      <c r="C21" s="4">
        <v>111.883</v>
      </c>
      <c r="D21" s="4">
        <v>61.582493170000014</v>
      </c>
      <c r="E21" s="4">
        <v>84.595463650000028</v>
      </c>
      <c r="F21" s="4">
        <v>92.312570579999985</v>
      </c>
      <c r="G21" s="4">
        <v>158.16541193999984</v>
      </c>
      <c r="H21" s="4">
        <v>145.01336957999976</v>
      </c>
      <c r="I21" s="4">
        <v>87.398070360000006</v>
      </c>
      <c r="J21" s="4">
        <v>92.231219279999991</v>
      </c>
      <c r="K21" s="4">
        <v>89.116998969999869</v>
      </c>
      <c r="L21" s="4">
        <v>139.08385563000027</v>
      </c>
      <c r="M21" s="4">
        <v>215.55526091000002</v>
      </c>
      <c r="N21" s="4">
        <v>142.67127623000002</v>
      </c>
      <c r="O21" s="4">
        <v>181.52334203100017</v>
      </c>
    </row>
    <row r="22" spans="2:15" x14ac:dyDescent="0.2">
      <c r="B22" s="1" t="s">
        <v>8</v>
      </c>
      <c r="C22" s="4">
        <v>4.8600000000000003</v>
      </c>
      <c r="D22" s="4">
        <v>131.38797112999993</v>
      </c>
      <c r="E22" s="4">
        <v>133.82778079999997</v>
      </c>
      <c r="F22" s="4">
        <v>125.35035600000006</v>
      </c>
      <c r="G22" s="4">
        <v>153.43874968999981</v>
      </c>
      <c r="H22" s="4">
        <v>158.07879787000024</v>
      </c>
      <c r="I22" s="4">
        <v>137.19367659</v>
      </c>
      <c r="J22" s="4">
        <v>283.96975748999967</v>
      </c>
      <c r="K22" s="4">
        <v>263.70895906999982</v>
      </c>
      <c r="L22" s="4">
        <v>241.70970723000011</v>
      </c>
      <c r="M22" s="4">
        <v>118.75989375999997</v>
      </c>
      <c r="N22" s="4">
        <v>162.63702314000017</v>
      </c>
      <c r="O22" s="4">
        <v>126.13457351499959</v>
      </c>
    </row>
    <row r="23" spans="2:15" x14ac:dyDescent="0.2">
      <c r="B23" s="1" t="s">
        <v>6</v>
      </c>
      <c r="C23" s="4">
        <v>11.617000000000001</v>
      </c>
      <c r="D23" s="4">
        <v>111.91448316</v>
      </c>
      <c r="E23" s="4">
        <v>167.27038737999999</v>
      </c>
      <c r="F23" s="4">
        <v>234.60571099999996</v>
      </c>
      <c r="G23" s="4">
        <v>77.87460965999999</v>
      </c>
      <c r="H23" s="4">
        <v>106.88237176999999</v>
      </c>
      <c r="I23" s="4">
        <v>111.22833367999989</v>
      </c>
      <c r="J23" s="4">
        <v>123.45664682999993</v>
      </c>
      <c r="K23" s="4">
        <v>139.51925016000013</v>
      </c>
      <c r="L23" s="4">
        <v>104.66875854999994</v>
      </c>
      <c r="M23" s="4">
        <v>86.385301369999937</v>
      </c>
      <c r="N23" s="4">
        <v>109.20971907000002</v>
      </c>
      <c r="O23" s="4">
        <v>115.30882586099999</v>
      </c>
    </row>
    <row r="24" spans="2:15" ht="15.75" x14ac:dyDescent="0.25">
      <c r="B24" s="2" t="s">
        <v>13</v>
      </c>
      <c r="C24" s="5">
        <f>SUM(C4:C23)</f>
        <v>3223.6549999999993</v>
      </c>
      <c r="D24" s="5">
        <f t="shared" ref="D24:O24" si="0">SUM(D4:D23)</f>
        <v>35554.682566460011</v>
      </c>
      <c r="E24" s="5">
        <f t="shared" si="0"/>
        <v>45692.557990859998</v>
      </c>
      <c r="F24" s="5">
        <f t="shared" si="0"/>
        <v>46014.663340379993</v>
      </c>
      <c r="G24" s="5">
        <f t="shared" si="0"/>
        <v>41628.749762060084</v>
      </c>
      <c r="H24" s="5">
        <f t="shared" si="0"/>
        <v>38451.586743720109</v>
      </c>
      <c r="I24" s="5">
        <f t="shared" si="0"/>
        <v>33473.320396020114</v>
      </c>
      <c r="J24" s="5">
        <f t="shared" si="0"/>
        <v>36192.358043669978</v>
      </c>
      <c r="K24" s="5">
        <f t="shared" si="0"/>
        <v>44067.463859230535</v>
      </c>
      <c r="L24" s="5">
        <f t="shared" si="0"/>
        <v>47804.579508130024</v>
      </c>
      <c r="M24" s="5">
        <f t="shared" si="0"/>
        <v>45903.204701090319</v>
      </c>
      <c r="N24" s="5">
        <f t="shared" si="0"/>
        <v>41531.621197710185</v>
      </c>
      <c r="O24" s="5">
        <f t="shared" si="0"/>
        <v>50987.738055023117</v>
      </c>
    </row>
    <row r="25" spans="2:15" ht="15.75" x14ac:dyDescent="0.2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.75" x14ac:dyDescent="0.2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.75" x14ac:dyDescent="0.25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.75" x14ac:dyDescent="0.25">
      <c r="B28" s="2" t="s">
        <v>25</v>
      </c>
    </row>
    <row r="30" spans="2:15" ht="15.75" x14ac:dyDescent="0.25">
      <c r="B30" s="2" t="s">
        <v>12</v>
      </c>
      <c r="C30" s="3">
        <f>+C3</f>
        <v>1990</v>
      </c>
      <c r="D30" s="3">
        <f t="shared" ref="D30:O30" si="1">+D3</f>
        <v>2010</v>
      </c>
      <c r="E30" s="3">
        <f t="shared" si="1"/>
        <v>2011</v>
      </c>
      <c r="F30" s="3">
        <f t="shared" si="1"/>
        <v>2012</v>
      </c>
      <c r="G30" s="3">
        <f t="shared" si="1"/>
        <v>2013</v>
      </c>
      <c r="H30" s="3">
        <f t="shared" si="1"/>
        <v>2014</v>
      </c>
      <c r="I30" s="3">
        <f t="shared" si="1"/>
        <v>2015</v>
      </c>
      <c r="J30" s="3">
        <f t="shared" si="1"/>
        <v>2016</v>
      </c>
      <c r="K30" s="3">
        <f t="shared" si="1"/>
        <v>2017</v>
      </c>
      <c r="L30" s="3">
        <f t="shared" si="1"/>
        <v>2018</v>
      </c>
      <c r="M30" s="3">
        <f t="shared" si="1"/>
        <v>2019</v>
      </c>
      <c r="N30" s="3">
        <f t="shared" ref="N30" si="2">+N3</f>
        <v>2020</v>
      </c>
      <c r="O30" s="3">
        <f t="shared" si="1"/>
        <v>2021</v>
      </c>
    </row>
    <row r="31" spans="2:15" x14ac:dyDescent="0.2">
      <c r="B31" s="1" t="s">
        <v>16</v>
      </c>
      <c r="C31" s="6">
        <f t="shared" ref="C31:O31" si="3">+C4/C$24</f>
        <v>1.0602251171418779E-2</v>
      </c>
      <c r="D31" s="6">
        <f t="shared" si="3"/>
        <v>0.1529100194458943</v>
      </c>
      <c r="E31" s="6">
        <f t="shared" si="3"/>
        <v>0.15240145836096441</v>
      </c>
      <c r="F31" s="6">
        <f t="shared" si="3"/>
        <v>0.17046622863578736</v>
      </c>
      <c r="G31" s="6">
        <f t="shared" si="3"/>
        <v>0.17638262894798548</v>
      </c>
      <c r="H31" s="6">
        <f t="shared" si="3"/>
        <v>0.18315466524278573</v>
      </c>
      <c r="I31" s="6">
        <f t="shared" si="3"/>
        <v>0.22081317505116191</v>
      </c>
      <c r="J31" s="6">
        <f t="shared" si="3"/>
        <v>0.23464344344027313</v>
      </c>
      <c r="K31" s="6">
        <f t="shared" si="3"/>
        <v>0.26382805575444479</v>
      </c>
      <c r="L31" s="6">
        <f t="shared" si="3"/>
        <v>0.27690221921267522</v>
      </c>
      <c r="M31" s="6">
        <f t="shared" si="3"/>
        <v>0.29509897669079932</v>
      </c>
      <c r="N31" s="6">
        <f t="shared" si="3"/>
        <v>0.30178999863099643</v>
      </c>
      <c r="O31" s="6">
        <f t="shared" si="3"/>
        <v>0.33101222442227757</v>
      </c>
    </row>
    <row r="32" spans="2:15" x14ac:dyDescent="0.2">
      <c r="B32" s="1" t="s">
        <v>4</v>
      </c>
      <c r="C32" s="6">
        <f t="shared" ref="C32:O32" si="4">+C5/C$24</f>
        <v>0.33307348335972681</v>
      </c>
      <c r="D32" s="6">
        <f t="shared" si="4"/>
        <v>0.18483854174047629</v>
      </c>
      <c r="E32" s="6">
        <f t="shared" si="4"/>
        <v>0.18410792609340773</v>
      </c>
      <c r="F32" s="6">
        <f t="shared" si="4"/>
        <v>0.17647993002490886</v>
      </c>
      <c r="G32" s="6">
        <f t="shared" si="4"/>
        <v>0.16491893358341952</v>
      </c>
      <c r="H32" s="6">
        <f t="shared" si="4"/>
        <v>0.16805201991138521</v>
      </c>
      <c r="I32" s="6">
        <f t="shared" si="4"/>
        <v>0.16370300569140736</v>
      </c>
      <c r="J32" s="6">
        <f t="shared" si="4"/>
        <v>0.15469080790382858</v>
      </c>
      <c r="K32" s="6">
        <f t="shared" si="4"/>
        <v>0.14776509154874065</v>
      </c>
      <c r="L32" s="6">
        <f t="shared" si="4"/>
        <v>0.15166144449941182</v>
      </c>
      <c r="M32" s="6">
        <f t="shared" si="4"/>
        <v>0.13438841396477666</v>
      </c>
      <c r="N32" s="6">
        <f t="shared" si="4"/>
        <v>0.13655022113759152</v>
      </c>
      <c r="O32" s="6">
        <f t="shared" si="4"/>
        <v>0.13968892555415785</v>
      </c>
    </row>
    <row r="33" spans="2:15" x14ac:dyDescent="0.2">
      <c r="B33" s="10" t="s">
        <v>14</v>
      </c>
      <c r="C33" s="6">
        <f t="shared" ref="C33:O33" si="5">+C6/C$24</f>
        <v>0.22782183577336909</v>
      </c>
      <c r="D33" s="6">
        <f t="shared" si="5"/>
        <v>0.17121246977360072</v>
      </c>
      <c r="E33" s="6">
        <f t="shared" si="5"/>
        <v>0.1291874395325113</v>
      </c>
      <c r="F33" s="6">
        <f t="shared" si="5"/>
        <v>0.13759320935972127</v>
      </c>
      <c r="G33" s="6">
        <f t="shared" si="5"/>
        <v>0.17746739142507786</v>
      </c>
      <c r="H33" s="6">
        <f t="shared" si="5"/>
        <v>0.16053237439904125</v>
      </c>
      <c r="I33" s="6">
        <f t="shared" si="5"/>
        <v>0.15015044782643372</v>
      </c>
      <c r="J33" s="6">
        <f t="shared" si="5"/>
        <v>0.17309429895010045</v>
      </c>
      <c r="K33" s="6">
        <f t="shared" si="5"/>
        <v>0.15640544697415751</v>
      </c>
      <c r="L33" s="6">
        <f t="shared" si="5"/>
        <v>0.16837776123480439</v>
      </c>
      <c r="M33" s="6">
        <f t="shared" si="5"/>
        <v>0.1243686816997919</v>
      </c>
      <c r="N33" s="6">
        <f t="shared" si="5"/>
        <v>0.15169736049691124</v>
      </c>
      <c r="O33" s="6">
        <f t="shared" si="5"/>
        <v>0.12507092893580654</v>
      </c>
    </row>
    <row r="34" spans="2:15" x14ac:dyDescent="0.2">
      <c r="B34" s="1" t="s">
        <v>17</v>
      </c>
      <c r="C34" s="6">
        <f t="shared" ref="C34:O34" si="6">+C7/C$24</f>
        <v>4.4116383421923262E-2</v>
      </c>
      <c r="D34" s="6">
        <f t="shared" si="6"/>
        <v>3.5708257289228489E-2</v>
      </c>
      <c r="E34" s="6">
        <f t="shared" si="6"/>
        <v>4.7218283539336409E-2</v>
      </c>
      <c r="F34" s="6">
        <f t="shared" si="6"/>
        <v>4.1386798416469146E-2</v>
      </c>
      <c r="G34" s="6">
        <f t="shared" si="6"/>
        <v>4.4169467498535925E-2</v>
      </c>
      <c r="H34" s="6">
        <f t="shared" si="6"/>
        <v>4.3853334671953244E-2</v>
      </c>
      <c r="I34" s="6">
        <f t="shared" si="6"/>
        <v>4.4786637380265545E-2</v>
      </c>
      <c r="J34" s="6">
        <f t="shared" si="6"/>
        <v>5.0732597875344156E-2</v>
      </c>
      <c r="K34" s="6">
        <f t="shared" si="6"/>
        <v>5.7795589755649482E-2</v>
      </c>
      <c r="L34" s="6">
        <f t="shared" si="6"/>
        <v>6.1350471029898261E-2</v>
      </c>
      <c r="M34" s="6">
        <f t="shared" si="6"/>
        <v>5.7278582250871672E-2</v>
      </c>
      <c r="N34" s="6">
        <f t="shared" si="6"/>
        <v>6.7077853229904838E-2</v>
      </c>
      <c r="O34" s="6">
        <f t="shared" si="6"/>
        <v>5.6835014999798053E-2</v>
      </c>
    </row>
    <row r="35" spans="2:15" x14ac:dyDescent="0.2">
      <c r="B35" s="1" t="s">
        <v>15</v>
      </c>
      <c r="C35" s="6">
        <f t="shared" ref="C35:O35" si="7">+C8/C$24</f>
        <v>0.13498435781744636</v>
      </c>
      <c r="D35" s="6">
        <f t="shared" si="7"/>
        <v>5.0408230942854515E-2</v>
      </c>
      <c r="E35" s="6">
        <f t="shared" si="7"/>
        <v>4.7596859594620101E-2</v>
      </c>
      <c r="F35" s="6">
        <f t="shared" si="7"/>
        <v>5.5882884086722276E-2</v>
      </c>
      <c r="G35" s="6">
        <f t="shared" si="7"/>
        <v>5.3517680581665131E-2</v>
      </c>
      <c r="H35" s="6">
        <f t="shared" si="7"/>
        <v>4.1194237053135283E-2</v>
      </c>
      <c r="I35" s="6">
        <f t="shared" si="7"/>
        <v>3.3380607266940122E-2</v>
      </c>
      <c r="J35" s="6">
        <f t="shared" si="7"/>
        <v>3.4943620753696399E-2</v>
      </c>
      <c r="K35" s="6">
        <f t="shared" si="7"/>
        <v>4.266362318570744E-2</v>
      </c>
      <c r="L35" s="6">
        <f t="shared" si="7"/>
        <v>4.5622495174527891E-2</v>
      </c>
      <c r="M35" s="6">
        <f t="shared" si="7"/>
        <v>4.3032297515887517E-2</v>
      </c>
      <c r="N35" s="6">
        <f t="shared" si="7"/>
        <v>4.5190424994858369E-2</v>
      </c>
      <c r="O35" s="6">
        <f t="shared" si="7"/>
        <v>4.9558925096169951E-2</v>
      </c>
    </row>
    <row r="36" spans="2:15" x14ac:dyDescent="0.2">
      <c r="B36" s="1" t="s">
        <v>19</v>
      </c>
      <c r="C36" s="6">
        <f t="shared" ref="C36:O36" si="8">+C9/C$24</f>
        <v>8.6584947830955876E-3</v>
      </c>
      <c r="D36" s="6">
        <f t="shared" si="8"/>
        <v>9.364057977501683E-2</v>
      </c>
      <c r="E36" s="6">
        <f t="shared" si="8"/>
        <v>9.2622093969581792E-2</v>
      </c>
      <c r="F36" s="6">
        <f t="shared" si="8"/>
        <v>7.4940240238678693E-2</v>
      </c>
      <c r="G36" s="6">
        <f t="shared" si="8"/>
        <v>6.5521013601659225E-2</v>
      </c>
      <c r="H36" s="6">
        <f t="shared" si="8"/>
        <v>6.6741302841010569E-2</v>
      </c>
      <c r="I36" s="6">
        <f t="shared" si="8"/>
        <v>7.1960137652385237E-2</v>
      </c>
      <c r="J36" s="6">
        <f t="shared" si="8"/>
        <v>4.6563737523168842E-2</v>
      </c>
      <c r="K36" s="6">
        <f t="shared" si="8"/>
        <v>2.7280179531325343E-2</v>
      </c>
      <c r="L36" s="6">
        <f t="shared" si="8"/>
        <v>1.9301834441260494E-2</v>
      </c>
      <c r="M36" s="6">
        <f t="shared" si="8"/>
        <v>5.2455425585412448E-2</v>
      </c>
      <c r="N36" s="6">
        <f t="shared" si="8"/>
        <v>6.1898306157423012E-2</v>
      </c>
      <c r="O36" s="6">
        <f t="shared" si="8"/>
        <v>4.868049431009186E-2</v>
      </c>
    </row>
    <row r="37" spans="2:15" x14ac:dyDescent="0.2">
      <c r="B37" s="1" t="s">
        <v>9</v>
      </c>
      <c r="C37" s="6">
        <f t="shared" ref="C37:O37" si="9">+C10/C$24</f>
        <v>6.2073019600422517E-2</v>
      </c>
      <c r="D37" s="6">
        <f t="shared" si="9"/>
        <v>7.0654562133533244E-2</v>
      </c>
      <c r="E37" s="6">
        <f t="shared" si="9"/>
        <v>7.1513992951623251E-2</v>
      </c>
      <c r="F37" s="6">
        <f t="shared" si="9"/>
        <v>7.8749877284228276E-2</v>
      </c>
      <c r="G37" s="6">
        <f t="shared" si="9"/>
        <v>7.6298529822885458E-2</v>
      </c>
      <c r="H37" s="6">
        <f t="shared" si="9"/>
        <v>8.4559973398523808E-2</v>
      </c>
      <c r="I37" s="6">
        <f t="shared" si="9"/>
        <v>7.0364907196062101E-2</v>
      </c>
      <c r="J37" s="6">
        <f t="shared" si="9"/>
        <v>5.5494172686581099E-2</v>
      </c>
      <c r="K37" s="6">
        <f t="shared" si="9"/>
        <v>4.9013829097577587E-2</v>
      </c>
      <c r="L37" s="6">
        <f t="shared" si="9"/>
        <v>4.8404451065958365E-2</v>
      </c>
      <c r="M37" s="6">
        <f t="shared" si="9"/>
        <v>5.0836557882735521E-2</v>
      </c>
      <c r="N37" s="6">
        <f t="shared" si="9"/>
        <v>4.6176782373372319E-2</v>
      </c>
      <c r="O37" s="6">
        <f t="shared" si="9"/>
        <v>4.6149476601369414E-2</v>
      </c>
    </row>
    <row r="38" spans="2:15" x14ac:dyDescent="0.2">
      <c r="B38" s="10" t="s">
        <v>22</v>
      </c>
      <c r="C38" s="6">
        <f t="shared" ref="C38:O38" si="10">+C11/C$24</f>
        <v>6.9154422542114478E-3</v>
      </c>
      <c r="D38" s="6">
        <f t="shared" si="10"/>
        <v>6.159180069479196E-3</v>
      </c>
      <c r="E38" s="6">
        <f t="shared" si="10"/>
        <v>5.430811067956353E-3</v>
      </c>
      <c r="F38" s="6">
        <f t="shared" si="10"/>
        <v>8.4004455897168356E-3</v>
      </c>
      <c r="G38" s="6">
        <f t="shared" si="10"/>
        <v>1.4236643730774188E-2</v>
      </c>
      <c r="H38" s="6">
        <f t="shared" si="10"/>
        <v>8.3547377483054481E-3</v>
      </c>
      <c r="I38" s="6">
        <f t="shared" si="10"/>
        <v>2.0218917598639814E-2</v>
      </c>
      <c r="J38" s="6">
        <f t="shared" si="10"/>
        <v>2.5734490214099199E-2</v>
      </c>
      <c r="K38" s="6">
        <f t="shared" si="10"/>
        <v>4.457282968914425E-2</v>
      </c>
      <c r="L38" s="6">
        <f t="shared" si="10"/>
        <v>5.1904939937982335E-2</v>
      </c>
      <c r="M38" s="6">
        <f t="shared" si="10"/>
        <v>3.8927060293625998E-2</v>
      </c>
      <c r="N38" s="6">
        <f t="shared" si="10"/>
        <v>2.7748752644010055E-2</v>
      </c>
      <c r="O38" s="6">
        <f t="shared" si="10"/>
        <v>4.4853893253237555E-2</v>
      </c>
    </row>
    <row r="39" spans="2:15" x14ac:dyDescent="0.2">
      <c r="B39" s="10" t="s">
        <v>18</v>
      </c>
      <c r="C39" s="6">
        <f t="shared" ref="C39:O39" si="11">+C12/C$24</f>
        <v>8.6038983700178848E-3</v>
      </c>
      <c r="D39" s="6">
        <f t="shared" si="11"/>
        <v>0.10910754775207765</v>
      </c>
      <c r="E39" s="6">
        <f t="shared" si="11"/>
        <v>0.13065941069165429</v>
      </c>
      <c r="F39" s="6">
        <f t="shared" si="11"/>
        <v>0.11171985209546791</v>
      </c>
      <c r="G39" s="6">
        <f t="shared" si="11"/>
        <v>7.37929057055106E-2</v>
      </c>
      <c r="H39" s="6">
        <f t="shared" si="11"/>
        <v>7.1926618344084203E-2</v>
      </c>
      <c r="I39" s="6">
        <f t="shared" si="11"/>
        <v>8.1028810215149169E-2</v>
      </c>
      <c r="J39" s="6">
        <f t="shared" si="11"/>
        <v>7.1886756227121471E-2</v>
      </c>
      <c r="K39" s="6">
        <f t="shared" si="11"/>
        <v>5.4098250172857201E-2</v>
      </c>
      <c r="L39" s="6">
        <f t="shared" si="11"/>
        <v>4.4992393460216627E-2</v>
      </c>
      <c r="M39" s="6">
        <f t="shared" si="11"/>
        <v>5.0660378149910715E-2</v>
      </c>
      <c r="N39" s="6">
        <f t="shared" si="11"/>
        <v>3.4656132645006374E-2</v>
      </c>
      <c r="O39" s="6">
        <f t="shared" si="11"/>
        <v>3.5889181884579201E-2</v>
      </c>
    </row>
    <row r="40" spans="2:15" x14ac:dyDescent="0.2">
      <c r="B40" s="1" t="s">
        <v>0</v>
      </c>
      <c r="C40" s="6">
        <f t="shared" ref="C40:O40" si="12">+C13/C$24</f>
        <v>1.6851369020568271E-2</v>
      </c>
      <c r="D40" s="6">
        <f t="shared" si="12"/>
        <v>3.8624370970069224E-2</v>
      </c>
      <c r="E40" s="6">
        <f t="shared" si="12"/>
        <v>4.3311718237483483E-2</v>
      </c>
      <c r="F40" s="6">
        <f t="shared" si="12"/>
        <v>4.4109470243996182E-2</v>
      </c>
      <c r="G40" s="6">
        <f t="shared" si="12"/>
        <v>4.0116046821132477E-2</v>
      </c>
      <c r="H40" s="6">
        <f t="shared" si="12"/>
        <v>4.0140861540443419E-2</v>
      </c>
      <c r="I40" s="6">
        <f t="shared" si="12"/>
        <v>3.2163111260931035E-2</v>
      </c>
      <c r="J40" s="6">
        <f t="shared" si="12"/>
        <v>2.7958175117494762E-2</v>
      </c>
      <c r="K40" s="6">
        <f t="shared" si="12"/>
        <v>2.3624067081226691E-2</v>
      </c>
      <c r="L40" s="6">
        <f t="shared" si="12"/>
        <v>2.5675594560165646E-2</v>
      </c>
      <c r="M40" s="6">
        <f t="shared" si="12"/>
        <v>2.8382581202637008E-2</v>
      </c>
      <c r="N40" s="6">
        <f t="shared" si="12"/>
        <v>2.7485290107165772E-2</v>
      </c>
      <c r="O40" s="6">
        <f t="shared" si="12"/>
        <v>2.9650855006169055E-2</v>
      </c>
    </row>
    <row r="41" spans="2:15" x14ac:dyDescent="0.2">
      <c r="B41" s="1" t="s">
        <v>7</v>
      </c>
      <c r="C41" s="6">
        <f t="shared" ref="C41:O41" si="13">+C14/C$24</f>
        <v>4.581507636518177E-2</v>
      </c>
      <c r="D41" s="6">
        <f t="shared" si="13"/>
        <v>3.178084495278069E-2</v>
      </c>
      <c r="E41" s="6">
        <f t="shared" si="13"/>
        <v>3.3147993029258097E-2</v>
      </c>
      <c r="F41" s="6">
        <f t="shared" si="13"/>
        <v>3.5756457276655884E-2</v>
      </c>
      <c r="G41" s="6">
        <f t="shared" si="13"/>
        <v>4.6014410731733686E-2</v>
      </c>
      <c r="H41" s="6">
        <f t="shared" si="13"/>
        <v>4.7540788822675713E-2</v>
      </c>
      <c r="I41" s="6">
        <f t="shared" si="13"/>
        <v>3.73522697679151E-2</v>
      </c>
      <c r="J41" s="6">
        <f t="shared" si="13"/>
        <v>3.7997180552608874E-2</v>
      </c>
      <c r="K41" s="6">
        <f t="shared" si="13"/>
        <v>4.0876926207830143E-2</v>
      </c>
      <c r="L41" s="6">
        <f t="shared" si="13"/>
        <v>4.1080121185377592E-2</v>
      </c>
      <c r="M41" s="6">
        <f t="shared" si="13"/>
        <v>3.5622075496422947E-2</v>
      </c>
      <c r="N41" s="6">
        <f t="shared" si="13"/>
        <v>2.1771584915877398E-2</v>
      </c>
      <c r="O41" s="6">
        <f t="shared" si="13"/>
        <v>2.2275049746751999E-2</v>
      </c>
    </row>
    <row r="42" spans="2:15" x14ac:dyDescent="0.2">
      <c r="B42" s="1" t="s">
        <v>1</v>
      </c>
      <c r="C42" s="6">
        <f t="shared" ref="C42:O42" si="14">+C15/C$24</f>
        <v>1.982097960234579E-2</v>
      </c>
      <c r="D42" s="6">
        <f t="shared" si="14"/>
        <v>4.749245917872142E-3</v>
      </c>
      <c r="E42" s="6">
        <f t="shared" si="14"/>
        <v>4.3468419069409535E-3</v>
      </c>
      <c r="F42" s="6">
        <f t="shared" si="14"/>
        <v>5.2643528904714482E-3</v>
      </c>
      <c r="G42" s="6">
        <f t="shared" si="14"/>
        <v>5.1537343829992288E-3</v>
      </c>
      <c r="H42" s="6">
        <f t="shared" si="14"/>
        <v>8.1873050477277182E-3</v>
      </c>
      <c r="I42" s="6">
        <f t="shared" si="14"/>
        <v>6.8521640633915325E-3</v>
      </c>
      <c r="J42" s="6">
        <f t="shared" si="14"/>
        <v>1.6966748866406072E-2</v>
      </c>
      <c r="K42" s="6">
        <f t="shared" si="14"/>
        <v>1.9938158347997594E-2</v>
      </c>
      <c r="L42" s="6">
        <f t="shared" si="14"/>
        <v>1.4002968096731317E-2</v>
      </c>
      <c r="M42" s="6">
        <f t="shared" si="14"/>
        <v>2.8995372367071066E-2</v>
      </c>
      <c r="N42" s="6">
        <f t="shared" si="14"/>
        <v>2.3520356213878206E-2</v>
      </c>
      <c r="O42" s="6">
        <f t="shared" si="14"/>
        <v>1.8981178527111637E-2</v>
      </c>
    </row>
    <row r="43" spans="2:15" x14ac:dyDescent="0.2">
      <c r="B43" s="1" t="s">
        <v>11</v>
      </c>
      <c r="C43" s="6">
        <f t="shared" ref="C43:O43" si="15">+C16/C$24</f>
        <v>1.2815887556205614E-2</v>
      </c>
      <c r="D43" s="6">
        <f t="shared" si="15"/>
        <v>1.225298599377639E-2</v>
      </c>
      <c r="E43" s="6">
        <f t="shared" si="15"/>
        <v>1.1803801040158168E-2</v>
      </c>
      <c r="F43" s="6">
        <f t="shared" si="15"/>
        <v>1.5073546832870778E-2</v>
      </c>
      <c r="G43" s="6">
        <f t="shared" si="15"/>
        <v>1.991431243595854E-2</v>
      </c>
      <c r="H43" s="6">
        <f t="shared" si="15"/>
        <v>2.2027701146255876E-2</v>
      </c>
      <c r="I43" s="6">
        <f t="shared" si="15"/>
        <v>2.1126856035294145E-2</v>
      </c>
      <c r="J43" s="6">
        <f t="shared" si="15"/>
        <v>2.1748849836759107E-2</v>
      </c>
      <c r="K43" s="6">
        <f t="shared" si="15"/>
        <v>2.6289591619812119E-2</v>
      </c>
      <c r="L43" s="6">
        <f t="shared" si="15"/>
        <v>1.1092180491616338E-2</v>
      </c>
      <c r="M43" s="6">
        <f t="shared" si="15"/>
        <v>1.831180030661413E-2</v>
      </c>
      <c r="N43" s="6">
        <f t="shared" si="15"/>
        <v>1.0015249780640228E-2</v>
      </c>
      <c r="O43" s="6">
        <f t="shared" si="15"/>
        <v>1.5069295271616882E-2</v>
      </c>
    </row>
    <row r="44" spans="2:15" x14ac:dyDescent="0.2">
      <c r="B44" s="1" t="s">
        <v>20</v>
      </c>
      <c r="C44" s="6">
        <f t="shared" ref="C44:O44" si="16">+C17/C$24</f>
        <v>1.0842661513096163E-2</v>
      </c>
      <c r="D44" s="6">
        <f t="shared" si="16"/>
        <v>8.0808684629076772E-3</v>
      </c>
      <c r="E44" s="6">
        <f t="shared" si="16"/>
        <v>9.9013439195174465E-3</v>
      </c>
      <c r="F44" s="6">
        <f t="shared" si="16"/>
        <v>9.0545685097814573E-3</v>
      </c>
      <c r="G44" s="6">
        <f t="shared" si="16"/>
        <v>1.2237381744149482E-2</v>
      </c>
      <c r="H44" s="6">
        <f t="shared" si="16"/>
        <v>1.9172899907450542E-2</v>
      </c>
      <c r="I44" s="6">
        <f t="shared" si="16"/>
        <v>1.6341648027395517E-2</v>
      </c>
      <c r="J44" s="6">
        <f t="shared" si="16"/>
        <v>1.287068652111412E-2</v>
      </c>
      <c r="K44" s="6">
        <f t="shared" si="16"/>
        <v>9.4788214870801055E-3</v>
      </c>
      <c r="L44" s="6">
        <f t="shared" si="16"/>
        <v>9.3105448239389869E-3</v>
      </c>
      <c r="M44" s="6">
        <f t="shared" si="16"/>
        <v>1.0343653346031413E-2</v>
      </c>
      <c r="N44" s="6">
        <f t="shared" si="16"/>
        <v>1.1208204809632291E-2</v>
      </c>
      <c r="O44" s="6">
        <f t="shared" si="16"/>
        <v>9.3089126450127194E-3</v>
      </c>
    </row>
    <row r="45" spans="2:15" x14ac:dyDescent="0.2">
      <c r="B45" s="1" t="s">
        <v>10</v>
      </c>
      <c r="C45" s="6">
        <f t="shared" ref="C45:O45" si="17">+C18/C$24</f>
        <v>5.9277435085330179E-3</v>
      </c>
      <c r="D45" s="6">
        <f t="shared" si="17"/>
        <v>7.8132814202666323E-3</v>
      </c>
      <c r="E45" s="6">
        <f t="shared" si="17"/>
        <v>9.8669304614152648E-3</v>
      </c>
      <c r="F45" s="6">
        <f t="shared" si="17"/>
        <v>9.5625883148396876E-3</v>
      </c>
      <c r="G45" s="6">
        <f t="shared" si="17"/>
        <v>1.0847942985824911E-2</v>
      </c>
      <c r="H45" s="6">
        <f t="shared" si="17"/>
        <v>9.6801827521666647E-3</v>
      </c>
      <c r="I45" s="6">
        <f t="shared" si="17"/>
        <v>6.0641902021806807E-3</v>
      </c>
      <c r="J45" s="6">
        <f t="shared" si="17"/>
        <v>1.1455891754268166E-2</v>
      </c>
      <c r="K45" s="6">
        <f t="shared" si="17"/>
        <v>1.5326175472395178E-2</v>
      </c>
      <c r="L45" s="6">
        <f t="shared" si="17"/>
        <v>1.0274667188662677E-2</v>
      </c>
      <c r="M45" s="6">
        <f t="shared" si="17"/>
        <v>1.2650101578990785E-2</v>
      </c>
      <c r="N45" s="6">
        <f t="shared" si="17"/>
        <v>1.2708409508923765E-2</v>
      </c>
      <c r="O45" s="6">
        <f t="shared" si="17"/>
        <v>8.9490825534287114E-3</v>
      </c>
    </row>
    <row r="46" spans="2:15" x14ac:dyDescent="0.2">
      <c r="B46" s="1" t="s">
        <v>5</v>
      </c>
      <c r="C46" s="6">
        <f t="shared" ref="C46:O46" si="18">+C19/C$24</f>
        <v>7.5932443142954211E-3</v>
      </c>
      <c r="D46" s="6">
        <f t="shared" si="18"/>
        <v>6.2506168444784712E-3</v>
      </c>
      <c r="E46" s="6">
        <f t="shared" si="18"/>
        <v>6.2966050853959822E-3</v>
      </c>
      <c r="F46" s="6">
        <f t="shared" si="18"/>
        <v>6.4585711483235615E-3</v>
      </c>
      <c r="G46" s="6">
        <f t="shared" si="18"/>
        <v>6.534746786652907E-3</v>
      </c>
      <c r="H46" s="6">
        <f t="shared" si="18"/>
        <v>7.7250439897259314E-3</v>
      </c>
      <c r="I46" s="6">
        <f t="shared" si="18"/>
        <v>8.1684938215005748E-3</v>
      </c>
      <c r="J46" s="6">
        <f t="shared" si="18"/>
        <v>6.4647535556452218E-3</v>
      </c>
      <c r="K46" s="6">
        <f t="shared" si="18"/>
        <v>5.7425610588432612E-3</v>
      </c>
      <c r="L46" s="6">
        <f t="shared" si="18"/>
        <v>5.3952126644297117E-3</v>
      </c>
      <c r="M46" s="6">
        <f t="shared" si="18"/>
        <v>5.4677619112732233E-3</v>
      </c>
      <c r="N46" s="6">
        <f t="shared" si="18"/>
        <v>5.866109524119238E-3</v>
      </c>
      <c r="O46" s="6">
        <f t="shared" si="18"/>
        <v>4.9733519554123057E-3</v>
      </c>
    </row>
    <row r="47" spans="2:15" x14ac:dyDescent="0.2">
      <c r="B47" s="1" t="s">
        <v>3</v>
      </c>
      <c r="C47" s="6">
        <f t="shared" ref="C47:O47" si="19">+C20/C$24</f>
        <v>3.6657148485182201E-3</v>
      </c>
      <c r="D47" s="6">
        <f t="shared" si="19"/>
        <v>7.2332968255102541E-3</v>
      </c>
      <c r="E47" s="6">
        <f t="shared" si="19"/>
        <v>1.2145430337058592E-2</v>
      </c>
      <c r="F47" s="6">
        <f t="shared" si="19"/>
        <v>9.2721852550334584E-3</v>
      </c>
      <c r="G47" s="6">
        <f t="shared" si="19"/>
        <v>3.5202246855262748E-3</v>
      </c>
      <c r="H47" s="6">
        <f t="shared" si="19"/>
        <v>6.4938564029683567E-3</v>
      </c>
      <c r="I47" s="6">
        <f t="shared" si="19"/>
        <v>5.4921510039935622E-3</v>
      </c>
      <c r="J47" s="6">
        <f t="shared" si="19"/>
        <v>2.9481770204431881E-3</v>
      </c>
      <c r="K47" s="6">
        <f t="shared" si="19"/>
        <v>4.128269697369796E-3</v>
      </c>
      <c r="L47" s="6">
        <f t="shared" si="19"/>
        <v>4.4955583412976379E-3</v>
      </c>
      <c r="M47" s="6">
        <f t="shared" si="19"/>
        <v>4.0153323688448704E-3</v>
      </c>
      <c r="N47" s="6">
        <f t="shared" si="19"/>
        <v>4.6581817649022188E-3</v>
      </c>
      <c r="O47" s="6">
        <f t="shared" si="19"/>
        <v>4.7577492393409138E-3</v>
      </c>
    </row>
    <row r="48" spans="2:15" x14ac:dyDescent="0.2">
      <c r="B48" s="1" t="s">
        <v>2</v>
      </c>
      <c r="C48" s="6">
        <f t="shared" ref="C48:O48" si="20">+C21/C$24</f>
        <v>3.4706877752116783E-2</v>
      </c>
      <c r="D48" s="6">
        <f t="shared" si="20"/>
        <v>1.7320501471188201E-3</v>
      </c>
      <c r="E48" s="6">
        <f t="shared" si="20"/>
        <v>1.8514057292857598E-3</v>
      </c>
      <c r="F48" s="6">
        <f t="shared" si="20"/>
        <v>2.0061555138879269E-3</v>
      </c>
      <c r="G48" s="6">
        <f t="shared" si="20"/>
        <v>3.7994273871791795E-3</v>
      </c>
      <c r="H48" s="6">
        <f t="shared" si="20"/>
        <v>3.7713234188881234E-3</v>
      </c>
      <c r="I48" s="6">
        <f t="shared" si="20"/>
        <v>2.6109770206839533E-3</v>
      </c>
      <c r="J48" s="6">
        <f t="shared" si="20"/>
        <v>2.5483617057698504E-3</v>
      </c>
      <c r="K48" s="6">
        <f t="shared" si="20"/>
        <v>2.0222856312919649E-3</v>
      </c>
      <c r="L48" s="6">
        <f t="shared" si="20"/>
        <v>2.9094253534087998E-3</v>
      </c>
      <c r="M48" s="6">
        <f t="shared" si="20"/>
        <v>4.6958651866169168E-3</v>
      </c>
      <c r="N48" s="6">
        <f t="shared" si="20"/>
        <v>3.4352445706565889E-3</v>
      </c>
      <c r="O48" s="6">
        <f t="shared" si="20"/>
        <v>3.5601371811220636E-3</v>
      </c>
    </row>
    <row r="49" spans="1:15" x14ac:dyDescent="0.2">
      <c r="B49" s="1" t="s">
        <v>8</v>
      </c>
      <c r="C49" s="6">
        <f t="shared" ref="C49:O49" si="21">+C22/C$24</f>
        <v>1.5076054974865491E-3</v>
      </c>
      <c r="D49" s="6">
        <f t="shared" si="21"/>
        <v>3.695377419961635E-3</v>
      </c>
      <c r="E49" s="6">
        <f t="shared" si="21"/>
        <v>2.9288747814637537E-3</v>
      </c>
      <c r="F49" s="6">
        <f t="shared" si="21"/>
        <v>2.724139369938611E-3</v>
      </c>
      <c r="G49" s="6">
        <f t="shared" si="21"/>
        <v>3.6858841682015139E-3</v>
      </c>
      <c r="H49" s="6">
        <f t="shared" si="21"/>
        <v>4.111112473032536E-3</v>
      </c>
      <c r="I49" s="6">
        <f t="shared" si="21"/>
        <v>4.0985977777786261E-3</v>
      </c>
      <c r="J49" s="6">
        <f t="shared" si="21"/>
        <v>7.8461247854411578E-3</v>
      </c>
      <c r="K49" s="6">
        <f t="shared" si="21"/>
        <v>5.9842100265264609E-3</v>
      </c>
      <c r="L49" s="6">
        <f t="shared" si="21"/>
        <v>5.0562040230663057E-3</v>
      </c>
      <c r="M49" s="6">
        <f t="shared" si="21"/>
        <v>2.5871808849367572E-3</v>
      </c>
      <c r="N49" s="6">
        <f t="shared" si="21"/>
        <v>3.9159806058562206E-3</v>
      </c>
      <c r="O49" s="6">
        <f t="shared" si="21"/>
        <v>2.4738217133476719E-3</v>
      </c>
    </row>
    <row r="50" spans="1:15" x14ac:dyDescent="0.2">
      <c r="B50" s="1" t="s">
        <v>6</v>
      </c>
      <c r="C50" s="6">
        <f t="shared" ref="C50:O50" si="22">+C23/C$24</f>
        <v>3.6036734700208317E-3</v>
      </c>
      <c r="D50" s="6">
        <f t="shared" si="22"/>
        <v>3.1476721230967448E-3</v>
      </c>
      <c r="E50" s="6">
        <f t="shared" si="22"/>
        <v>3.6607796703668795E-3</v>
      </c>
      <c r="F50" s="6">
        <f t="shared" si="22"/>
        <v>5.098498912500412E-3</v>
      </c>
      <c r="G50" s="6">
        <f t="shared" si="22"/>
        <v>1.8706929731282472E-3</v>
      </c>
      <c r="H50" s="6">
        <f t="shared" si="22"/>
        <v>2.7796608884406043E-3</v>
      </c>
      <c r="I50" s="6">
        <f t="shared" si="22"/>
        <v>3.3228951404899957E-3</v>
      </c>
      <c r="J50" s="6">
        <f t="shared" si="22"/>
        <v>3.4111247098361536E-3</v>
      </c>
      <c r="K50" s="6">
        <f t="shared" si="22"/>
        <v>3.1660376600224048E-3</v>
      </c>
      <c r="L50" s="6">
        <f t="shared" si="22"/>
        <v>2.1895132145697284E-3</v>
      </c>
      <c r="M50" s="6">
        <f t="shared" si="22"/>
        <v>1.8819013167494178E-3</v>
      </c>
      <c r="N50" s="6">
        <f t="shared" si="22"/>
        <v>2.6295558882739019E-3</v>
      </c>
      <c r="O50" s="6">
        <f t="shared" si="22"/>
        <v>2.2615011031978933E-3</v>
      </c>
    </row>
    <row r="51" spans="1:15" ht="15.75" x14ac:dyDescent="0.25">
      <c r="B51" s="2" t="s">
        <v>13</v>
      </c>
      <c r="C51" s="7">
        <f t="shared" ref="C51" si="23">SUM(C31:C50)</f>
        <v>1</v>
      </c>
      <c r="D51" s="7">
        <f t="shared" ref="D51:O51" si="24">SUM(D31:D50)</f>
        <v>0.99999999999999989</v>
      </c>
      <c r="E51" s="7">
        <f t="shared" si="24"/>
        <v>1.0000000000000002</v>
      </c>
      <c r="F51" s="7">
        <f t="shared" si="24"/>
        <v>1.0000000000000002</v>
      </c>
      <c r="G51" s="7">
        <f t="shared" si="24"/>
        <v>0.99999999999999967</v>
      </c>
      <c r="H51" s="7">
        <f t="shared" si="24"/>
        <v>1.0000000000000002</v>
      </c>
      <c r="I51" s="7">
        <f t="shared" si="24"/>
        <v>0.99999999999999978</v>
      </c>
      <c r="J51" s="7">
        <f t="shared" si="24"/>
        <v>1</v>
      </c>
      <c r="K51" s="7">
        <f t="shared" si="24"/>
        <v>1</v>
      </c>
      <c r="L51" s="7">
        <f t="shared" si="24"/>
        <v>1</v>
      </c>
      <c r="M51" s="7">
        <f t="shared" si="24"/>
        <v>1.0000000000000004</v>
      </c>
      <c r="N51" s="7">
        <f t="shared" ref="N51" si="25">SUM(N31:N50)</f>
        <v>0.99999999999999956</v>
      </c>
      <c r="O51" s="7">
        <f t="shared" si="24"/>
        <v>0.99999999999999978</v>
      </c>
    </row>
    <row r="52" spans="1:15" ht="15.75" x14ac:dyDescent="0.25"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">
      <c r="B53" s="8" t="s">
        <v>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5" spans="1:15" x14ac:dyDescent="0.2">
      <c r="A55" s="1"/>
      <c r="B55" s="9"/>
      <c r="C55" s="9"/>
    </row>
    <row r="56" spans="1:15" x14ac:dyDescent="0.2">
      <c r="C56" s="4"/>
    </row>
    <row r="57" spans="1:15" x14ac:dyDescent="0.2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4:15" x14ac:dyDescent="0.2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4:15" x14ac:dyDescent="0.2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4:15" x14ac:dyDescent="0.2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4:15" x14ac:dyDescent="0.2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4:15" x14ac:dyDescent="0.2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4:15" x14ac:dyDescent="0.2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4:15" x14ac:dyDescent="0.2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4:15" x14ac:dyDescent="0.2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4:15" x14ac:dyDescent="0.2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4:15" x14ac:dyDescent="0.2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4:15" x14ac:dyDescent="0.2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4:15" x14ac:dyDescent="0.2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4:15" x14ac:dyDescent="0.2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4:15" x14ac:dyDescent="0.2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81" spans="3:15" x14ac:dyDescent="0.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4"/>
      <c r="O81" s="14"/>
    </row>
    <row r="82" spans="3:15" x14ac:dyDescent="0.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3"/>
      <c r="O82" s="13"/>
    </row>
    <row r="83" spans="3:15" x14ac:dyDescent="0.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3"/>
      <c r="O83" s="13"/>
    </row>
    <row r="84" spans="3:15" x14ac:dyDescent="0.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"/>
      <c r="O84" s="13"/>
    </row>
    <row r="85" spans="3:15" x14ac:dyDescent="0.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13"/>
    </row>
    <row r="86" spans="3:15" x14ac:dyDescent="0.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"/>
      <c r="O86" s="13"/>
    </row>
    <row r="87" spans="3:15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13"/>
    </row>
    <row r="88" spans="3:15" x14ac:dyDescent="0.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"/>
      <c r="O88" s="13"/>
    </row>
    <row r="89" spans="3:15" x14ac:dyDescent="0.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"/>
      <c r="O89" s="13"/>
    </row>
    <row r="90" spans="3:15" x14ac:dyDescent="0.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"/>
      <c r="O90" s="13"/>
    </row>
    <row r="91" spans="3:15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3"/>
      <c r="O91" s="13"/>
    </row>
    <row r="92" spans="3:15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3"/>
      <c r="O92" s="13"/>
    </row>
    <row r="93" spans="3:15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3"/>
      <c r="O93" s="13"/>
    </row>
    <row r="94" spans="3:15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3"/>
      <c r="O94" s="13"/>
    </row>
    <row r="95" spans="3:15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3"/>
      <c r="O95" s="13"/>
    </row>
    <row r="96" spans="3:15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3"/>
      <c r="O96" s="13"/>
    </row>
    <row r="97" spans="3:15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3"/>
      <c r="O97" s="13"/>
    </row>
    <row r="98" spans="3:15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3"/>
      <c r="O98" s="13"/>
    </row>
    <row r="99" spans="3:15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3"/>
      <c r="O99" s="13"/>
    </row>
    <row r="100" spans="3:15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3"/>
      <c r="O100" s="13"/>
    </row>
    <row r="101" spans="3:15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3"/>
      <c r="O101" s="13"/>
    </row>
    <row r="102" spans="3:15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3"/>
      <c r="O102" s="13"/>
    </row>
    <row r="103" spans="3:15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</sheetData>
  <sortState ref="A31:AG50">
    <sortCondition ref="A31:A50"/>
  </sortState>
  <phoneticPr fontId="1" type="noConversion"/>
  <printOptions horizontalCentered="1" verticalCentered="1"/>
  <pageMargins left="0.19685039370078741" right="0.19685039370078741" top="0.55118110236220474" bottom="0.47244094488188981" header="0" footer="0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B30" sqref="B30"/>
    </sheetView>
  </sheetViews>
  <sheetFormatPr baseColWidth="10" defaultColWidth="14.85546875" defaultRowHeight="15" x14ac:dyDescent="0.2"/>
  <cols>
    <col min="1" max="1" width="6" style="9" customWidth="1"/>
    <col min="2" max="2" width="48.42578125" style="1" customWidth="1"/>
    <col min="3" max="7" width="15.85546875" style="1" customWidth="1"/>
    <col min="8" max="11" width="18" style="1" bestFit="1" customWidth="1"/>
    <col min="12" max="15" width="18" style="1" customWidth="1"/>
    <col min="16" max="16384" width="14.85546875" style="1"/>
  </cols>
  <sheetData>
    <row r="1" spans="2:15" ht="15.75" x14ac:dyDescent="0.25">
      <c r="B1" s="2" t="s">
        <v>23</v>
      </c>
    </row>
    <row r="3" spans="2:15" ht="15.75" x14ac:dyDescent="0.25">
      <c r="B3" s="2" t="s">
        <v>12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  <c r="N3" s="3">
        <v>2020</v>
      </c>
      <c r="O3" s="3">
        <v>2021</v>
      </c>
    </row>
    <row r="4" spans="2:15" x14ac:dyDescent="0.2">
      <c r="B4" s="1" t="s">
        <v>16</v>
      </c>
      <c r="C4" s="4">
        <v>5.5119999999999996</v>
      </c>
      <c r="D4" s="4">
        <v>5144.927309239999</v>
      </c>
      <c r="E4" s="4">
        <v>6367.4094011810012</v>
      </c>
      <c r="F4" s="4">
        <v>7819.3398823559892</v>
      </c>
      <c r="G4" s="4">
        <v>8398.5564102499993</v>
      </c>
      <c r="H4" s="4">
        <v>8901.8486267500029</v>
      </c>
      <c r="I4" s="4">
        <v>8666.7260312739909</v>
      </c>
      <c r="J4" s="4">
        <v>8235.2995403669847</v>
      </c>
      <c r="K4" s="4">
        <v>8872.0045111184154</v>
      </c>
      <c r="L4" s="4">
        <v>10074.713410804901</v>
      </c>
      <c r="M4" s="4">
        <v>10280.535465300114</v>
      </c>
      <c r="N4" s="4">
        <v>10354.658182538487</v>
      </c>
      <c r="O4" s="4">
        <v>14616.367801844628</v>
      </c>
    </row>
    <row r="5" spans="2:15" x14ac:dyDescent="0.2">
      <c r="B5" s="1" t="s">
        <v>14</v>
      </c>
      <c r="C5" s="4">
        <v>836.48900000000003</v>
      </c>
      <c r="D5" s="4">
        <v>5831.665263504995</v>
      </c>
      <c r="E5" s="4">
        <v>7389.2614572110415</v>
      </c>
      <c r="F5" s="4">
        <v>8006.004125315998</v>
      </c>
      <c r="G5" s="4">
        <v>8802.1758879619574</v>
      </c>
      <c r="H5" s="4">
        <v>8794.0325596910025</v>
      </c>
      <c r="I5" s="4">
        <v>7844.866370689987</v>
      </c>
      <c r="J5" s="4">
        <v>7098.9310606430035</v>
      </c>
      <c r="K5" s="4">
        <v>8066.5196814331839</v>
      </c>
      <c r="L5" s="4">
        <v>9163.1847663889766</v>
      </c>
      <c r="M5" s="4">
        <v>8800.4276479690507</v>
      </c>
      <c r="N5" s="4">
        <v>6657.2125326962932</v>
      </c>
      <c r="O5" s="4">
        <v>9560.2930133394748</v>
      </c>
    </row>
    <row r="6" spans="2:15" x14ac:dyDescent="0.2">
      <c r="B6" s="1" t="s">
        <v>7</v>
      </c>
      <c r="C6" s="4">
        <v>415.04199999999997</v>
      </c>
      <c r="D6" s="4">
        <v>3626.0345537310009</v>
      </c>
      <c r="E6" s="4">
        <v>4648.3110011569997</v>
      </c>
      <c r="F6" s="4">
        <v>4913.225878778997</v>
      </c>
      <c r="G6" s="4">
        <v>4287.2302459449966</v>
      </c>
      <c r="H6" s="4">
        <v>3534.3908446390033</v>
      </c>
      <c r="I6" s="4">
        <v>3135.7665001859928</v>
      </c>
      <c r="J6" s="4">
        <v>3316.1229228750026</v>
      </c>
      <c r="K6" s="4">
        <v>3963.4459383339813</v>
      </c>
      <c r="L6" s="4">
        <v>3943.6261559070394</v>
      </c>
      <c r="M6" s="4">
        <v>4507.3603946249805</v>
      </c>
      <c r="N6" s="4">
        <v>3907.0906675019905</v>
      </c>
      <c r="O6" s="4">
        <v>6094.7162332191429</v>
      </c>
    </row>
    <row r="7" spans="2:15" x14ac:dyDescent="0.2">
      <c r="B7" s="1" t="s">
        <v>4</v>
      </c>
      <c r="C7" s="4">
        <v>519.46900000000005</v>
      </c>
      <c r="D7" s="4">
        <v>3197.7214493170004</v>
      </c>
      <c r="E7" s="4">
        <v>4132.8262485359955</v>
      </c>
      <c r="F7" s="4">
        <v>5020.5359920009987</v>
      </c>
      <c r="G7" s="4">
        <v>5212.9303421489931</v>
      </c>
      <c r="H7" s="4">
        <v>4940.9979861850024</v>
      </c>
      <c r="I7" s="4">
        <v>4472.8524243329985</v>
      </c>
      <c r="J7" s="4">
        <v>4368.8798072610025</v>
      </c>
      <c r="K7" s="4">
        <v>4879.1834369279968</v>
      </c>
      <c r="L7" s="4">
        <v>4730.5275978269974</v>
      </c>
      <c r="M7" s="4">
        <v>4750.672253419003</v>
      </c>
      <c r="N7" s="4">
        <v>3982.9890608260066</v>
      </c>
      <c r="O7" s="4">
        <v>4915.4673244630003</v>
      </c>
    </row>
    <row r="8" spans="2:15" x14ac:dyDescent="0.2">
      <c r="B8" s="1" t="s">
        <v>9</v>
      </c>
      <c r="C8" s="4">
        <v>223.982</v>
      </c>
      <c r="D8" s="4">
        <v>3161.4433552290025</v>
      </c>
      <c r="E8" s="4">
        <v>3830.6112936110012</v>
      </c>
      <c r="F8" s="4">
        <v>4292.7518758540018</v>
      </c>
      <c r="G8" s="4">
        <v>4067.302189971002</v>
      </c>
      <c r="H8" s="4">
        <v>3667.592120363</v>
      </c>
      <c r="I8" s="4">
        <v>2703.2255084519988</v>
      </c>
      <c r="J8" s="4">
        <v>2719.9380543189991</v>
      </c>
      <c r="K8" s="4">
        <v>3476.2671821599984</v>
      </c>
      <c r="L8" s="4">
        <v>4002.2388869159963</v>
      </c>
      <c r="M8" s="4">
        <v>3049.0939675510026</v>
      </c>
      <c r="N8" s="4">
        <v>1967.8523179989984</v>
      </c>
      <c r="O8" s="4">
        <v>2814.7598018569834</v>
      </c>
    </row>
    <row r="9" spans="2:15" x14ac:dyDescent="0.2">
      <c r="B9" s="1" t="s">
        <v>1</v>
      </c>
      <c r="C9" s="4">
        <v>35.533999999999999</v>
      </c>
      <c r="D9" s="4">
        <v>390.2222971719998</v>
      </c>
      <c r="E9" s="4">
        <v>684.23511086599922</v>
      </c>
      <c r="F9" s="4">
        <v>659.43541084600008</v>
      </c>
      <c r="G9" s="4">
        <v>777.29743767099944</v>
      </c>
      <c r="H9" s="4">
        <v>916.17679364900027</v>
      </c>
      <c r="I9" s="4">
        <v>925.26716323199867</v>
      </c>
      <c r="J9" s="4">
        <v>961.28851519200043</v>
      </c>
      <c r="K9" s="4">
        <v>946.69064802300193</v>
      </c>
      <c r="L9" s="4">
        <v>1024.8783052709998</v>
      </c>
      <c r="M9" s="4">
        <v>1067.0226951909981</v>
      </c>
      <c r="N9" s="4">
        <v>1047.1677323580016</v>
      </c>
      <c r="O9" s="4">
        <v>2074.3162432750037</v>
      </c>
    </row>
    <row r="10" spans="2:15" x14ac:dyDescent="0.2">
      <c r="B10" s="1" t="s">
        <v>20</v>
      </c>
      <c r="C10" s="4">
        <v>59.061999999999998</v>
      </c>
      <c r="D10" s="4">
        <v>1127.4228343339987</v>
      </c>
      <c r="E10" s="4">
        <v>1389.0969545709997</v>
      </c>
      <c r="F10" s="4">
        <v>1675.4499439690044</v>
      </c>
      <c r="G10" s="4">
        <v>1819.3308017610013</v>
      </c>
      <c r="H10" s="4">
        <v>1918.0227670830004</v>
      </c>
      <c r="I10" s="4">
        <v>1725.5293886689954</v>
      </c>
      <c r="J10" s="4">
        <v>1676.531697599997</v>
      </c>
      <c r="K10" s="4">
        <v>1774.2327510620032</v>
      </c>
      <c r="L10" s="4">
        <v>1925.0469701499801</v>
      </c>
      <c r="M10" s="4">
        <v>1852.8540332590021</v>
      </c>
      <c r="N10" s="4">
        <v>1509.069403783993</v>
      </c>
      <c r="O10" s="4">
        <v>1891.8354390689894</v>
      </c>
    </row>
    <row r="11" spans="2:15" x14ac:dyDescent="0.2">
      <c r="B11" s="1" t="s">
        <v>17</v>
      </c>
      <c r="C11" s="4">
        <v>21.97</v>
      </c>
      <c r="D11" s="4">
        <v>1394.203572806</v>
      </c>
      <c r="E11" s="4">
        <v>1956.3376861109996</v>
      </c>
      <c r="F11" s="4">
        <v>2131.1100633240007</v>
      </c>
      <c r="G11" s="4">
        <v>2051.6406970520029</v>
      </c>
      <c r="H11" s="4">
        <v>1822.0150996669993</v>
      </c>
      <c r="I11" s="4">
        <v>1700.5363617510013</v>
      </c>
      <c r="J11" s="4">
        <v>1662.9864856920005</v>
      </c>
      <c r="K11" s="4">
        <v>1378.4348487299983</v>
      </c>
      <c r="L11" s="4">
        <v>1357.4728302380006</v>
      </c>
      <c r="M11" s="4">
        <v>1319.9222072190034</v>
      </c>
      <c r="N11" s="4">
        <v>954.78277073000129</v>
      </c>
      <c r="O11" s="4">
        <v>1401.3032217740101</v>
      </c>
    </row>
    <row r="12" spans="2:15" x14ac:dyDescent="0.2">
      <c r="B12" s="1" t="s">
        <v>10</v>
      </c>
      <c r="C12" s="4">
        <v>22.814</v>
      </c>
      <c r="D12" s="4">
        <v>708.15412905000142</v>
      </c>
      <c r="E12" s="4">
        <v>947.3133457219991</v>
      </c>
      <c r="F12" s="4">
        <v>993.54969279899956</v>
      </c>
      <c r="G12" s="4">
        <v>1146.953959303997</v>
      </c>
      <c r="H12" s="4">
        <v>1139.6059918439989</v>
      </c>
      <c r="I12" s="4">
        <v>1149.4812205500002</v>
      </c>
      <c r="J12" s="4">
        <v>1108.0138306080009</v>
      </c>
      <c r="K12" s="4">
        <v>1104.2659321970075</v>
      </c>
      <c r="L12" s="4">
        <v>1047.1955158409978</v>
      </c>
      <c r="M12" s="4">
        <v>1046.9070595750013</v>
      </c>
      <c r="N12" s="4">
        <v>921.84289416199954</v>
      </c>
      <c r="O12" s="4">
        <v>1335.908195866991</v>
      </c>
    </row>
    <row r="13" spans="2:15" x14ac:dyDescent="0.2">
      <c r="B13" s="1" t="s">
        <v>0</v>
      </c>
      <c r="C13" s="4">
        <v>68.665999999999997</v>
      </c>
      <c r="D13" s="4">
        <v>1050.5141708520002</v>
      </c>
      <c r="E13" s="4">
        <v>1342.9147382980022</v>
      </c>
      <c r="F13" s="4">
        <v>1243.9366854400039</v>
      </c>
      <c r="G13" s="4">
        <v>1326.5181528500002</v>
      </c>
      <c r="H13" s="4">
        <v>1277.7185788269983</v>
      </c>
      <c r="I13" s="4">
        <v>1210.313313733003</v>
      </c>
      <c r="J13" s="4">
        <v>1152.6588425399968</v>
      </c>
      <c r="K13" s="4">
        <v>1200.6862570900032</v>
      </c>
      <c r="L13" s="4">
        <v>1367.3160460569945</v>
      </c>
      <c r="M13" s="4">
        <v>1339.0484806900008</v>
      </c>
      <c r="N13" s="4">
        <v>1076.4058877840023</v>
      </c>
      <c r="O13" s="4">
        <v>1318.3053447790073</v>
      </c>
    </row>
    <row r="14" spans="2:15" x14ac:dyDescent="0.2">
      <c r="B14" s="1" t="s">
        <v>22</v>
      </c>
      <c r="C14" s="4">
        <v>0.40600000000000003</v>
      </c>
      <c r="D14" s="4">
        <v>499.94563568400031</v>
      </c>
      <c r="E14" s="4">
        <v>589.91569412699926</v>
      </c>
      <c r="F14" s="4">
        <v>742.56494856099914</v>
      </c>
      <c r="G14" s="4">
        <v>723.35554242499984</v>
      </c>
      <c r="H14" s="4">
        <v>836.13004203199876</v>
      </c>
      <c r="I14" s="4">
        <v>934.69994177500234</v>
      </c>
      <c r="J14" s="4">
        <v>802.83412157900034</v>
      </c>
      <c r="K14" s="4">
        <v>823.40491009400159</v>
      </c>
      <c r="L14" s="4">
        <v>902.92985570300993</v>
      </c>
      <c r="M14" s="4">
        <v>880.73496757497333</v>
      </c>
      <c r="N14" s="4">
        <v>822.80359344101225</v>
      </c>
      <c r="O14" s="4">
        <v>1111.7038016269696</v>
      </c>
    </row>
    <row r="15" spans="2:15" x14ac:dyDescent="0.2">
      <c r="B15" s="1" t="s">
        <v>15</v>
      </c>
      <c r="C15" s="4">
        <v>65.216999999999999</v>
      </c>
      <c r="D15" s="4">
        <v>1374.6115974230001</v>
      </c>
      <c r="E15" s="4">
        <v>1317.5029847939966</v>
      </c>
      <c r="F15" s="4">
        <v>1503.4380552550044</v>
      </c>
      <c r="G15" s="4">
        <v>1439.0769903790003</v>
      </c>
      <c r="H15" s="4">
        <v>1108.4319826320002</v>
      </c>
      <c r="I15" s="4">
        <v>1075.3198517890041</v>
      </c>
      <c r="J15" s="4">
        <v>1035.4735346330006</v>
      </c>
      <c r="K15" s="4">
        <v>1031.055322799996</v>
      </c>
      <c r="L15" s="4">
        <v>1057.3422412650013</v>
      </c>
      <c r="M15" s="4">
        <v>1071.6653335300034</v>
      </c>
      <c r="N15" s="4">
        <v>728.76450385700514</v>
      </c>
      <c r="O15" s="4">
        <v>1027.1234685729462</v>
      </c>
    </row>
    <row r="16" spans="2:15" x14ac:dyDescent="0.2">
      <c r="B16" s="1" t="s">
        <v>19</v>
      </c>
      <c r="C16" s="4">
        <v>22.895</v>
      </c>
      <c r="D16" s="4">
        <v>540.60669580399963</v>
      </c>
      <c r="E16" s="4">
        <v>587.08405157800053</v>
      </c>
      <c r="F16" s="4">
        <v>588.66066501399985</v>
      </c>
      <c r="G16" s="4">
        <v>626.26898612199977</v>
      </c>
      <c r="H16" s="4">
        <v>853.64468087899922</v>
      </c>
      <c r="I16" s="4">
        <v>754.00242865900009</v>
      </c>
      <c r="J16" s="4">
        <v>669.93018742599986</v>
      </c>
      <c r="K16" s="4">
        <v>648.10274644999868</v>
      </c>
      <c r="L16" s="4">
        <v>703.99143505000018</v>
      </c>
      <c r="M16" s="4">
        <v>682.11539967200088</v>
      </c>
      <c r="N16" s="4">
        <v>797.23436995199802</v>
      </c>
      <c r="O16" s="4">
        <v>981.61808999099424</v>
      </c>
    </row>
    <row r="17" spans="2:15" x14ac:dyDescent="0.2">
      <c r="B17" s="1" t="s">
        <v>2</v>
      </c>
      <c r="C17" s="4">
        <v>16.837</v>
      </c>
      <c r="D17" s="4">
        <v>215.12186389700031</v>
      </c>
      <c r="E17" s="4">
        <v>558.12154649199942</v>
      </c>
      <c r="F17" s="4">
        <v>416.48973875700011</v>
      </c>
      <c r="G17" s="4">
        <v>355.47841307799951</v>
      </c>
      <c r="H17" s="4">
        <v>325.56229187699972</v>
      </c>
      <c r="I17" s="4">
        <v>337.25179840100026</v>
      </c>
      <c r="J17" s="4">
        <v>312.56260566700001</v>
      </c>
      <c r="K17" s="4">
        <v>342.67430733099985</v>
      </c>
      <c r="L17" s="4">
        <v>462.6599110379999</v>
      </c>
      <c r="M17" s="4">
        <v>405.65107076100031</v>
      </c>
      <c r="N17" s="4">
        <v>368.62703410300014</v>
      </c>
      <c r="O17" s="4">
        <v>803.76240528799997</v>
      </c>
    </row>
    <row r="18" spans="2:15" x14ac:dyDescent="0.2">
      <c r="B18" s="1" t="s">
        <v>6</v>
      </c>
      <c r="C18" s="4">
        <v>9.0190000000000001</v>
      </c>
      <c r="D18" s="4">
        <v>732.59186051800009</v>
      </c>
      <c r="E18" s="4">
        <v>440.91588817199994</v>
      </c>
      <c r="F18" s="4">
        <v>1030.0977187230001</v>
      </c>
      <c r="G18" s="4">
        <v>1226.6769555830001</v>
      </c>
      <c r="H18" s="4">
        <v>617.02358533199993</v>
      </c>
      <c r="I18" s="4">
        <v>142.04411482199998</v>
      </c>
      <c r="J18" s="4">
        <v>123.76860664800004</v>
      </c>
      <c r="K18" s="4">
        <v>138.65110074499995</v>
      </c>
      <c r="L18" s="4">
        <v>164.80558231500012</v>
      </c>
      <c r="M18" s="4">
        <v>279.45020278799996</v>
      </c>
      <c r="N18" s="4">
        <v>257.59699676799994</v>
      </c>
      <c r="O18" s="4">
        <v>392.01374931899971</v>
      </c>
    </row>
    <row r="19" spans="2:15" x14ac:dyDescent="0.2">
      <c r="B19" s="1" t="s">
        <v>11</v>
      </c>
      <c r="C19" s="4">
        <v>51.036000000000001</v>
      </c>
      <c r="D19" s="4">
        <v>401.24862214400014</v>
      </c>
      <c r="E19" s="4">
        <v>469.02407991599983</v>
      </c>
      <c r="F19" s="4">
        <v>199.50218202200003</v>
      </c>
      <c r="G19" s="4">
        <v>189.39472503600001</v>
      </c>
      <c r="H19" s="4">
        <v>84.512911302000006</v>
      </c>
      <c r="I19" s="4">
        <v>189.64022621000007</v>
      </c>
      <c r="J19" s="4">
        <v>193.41870305300003</v>
      </c>
      <c r="K19" s="4">
        <v>200.57602563100002</v>
      </c>
      <c r="L19" s="4">
        <v>115.056814265</v>
      </c>
      <c r="M19" s="4">
        <v>107.18287135499997</v>
      </c>
      <c r="N19" s="4">
        <v>157.93046183400003</v>
      </c>
      <c r="O19" s="4">
        <v>245.20740223000007</v>
      </c>
    </row>
    <row r="20" spans="2:15" x14ac:dyDescent="0.2">
      <c r="B20" s="1" t="s">
        <v>8</v>
      </c>
      <c r="C20" s="4">
        <v>44.822000000000003</v>
      </c>
      <c r="D20" s="4">
        <v>131.92823795400002</v>
      </c>
      <c r="E20" s="4">
        <v>179.56864443699996</v>
      </c>
      <c r="F20" s="4">
        <v>252.7033548390001</v>
      </c>
      <c r="G20" s="4">
        <v>213.799164069</v>
      </c>
      <c r="H20" s="4">
        <v>259.78057506100009</v>
      </c>
      <c r="I20" s="4">
        <v>238.69597925799985</v>
      </c>
      <c r="J20" s="4">
        <v>165.82236926899984</v>
      </c>
      <c r="K20" s="4">
        <v>231.34288772900007</v>
      </c>
      <c r="L20" s="4">
        <v>249.58552711800007</v>
      </c>
      <c r="M20" s="4">
        <v>199.40011339200001</v>
      </c>
      <c r="N20" s="4">
        <v>187.26270393500008</v>
      </c>
      <c r="O20" s="4">
        <v>229.45661551799927</v>
      </c>
    </row>
    <row r="21" spans="2:15" x14ac:dyDescent="0.2">
      <c r="B21" s="1" t="s">
        <v>18</v>
      </c>
      <c r="C21" s="4">
        <v>154.64500000000001</v>
      </c>
      <c r="D21" s="4">
        <v>132.82412838999997</v>
      </c>
      <c r="E21" s="4">
        <v>163.96739890999979</v>
      </c>
      <c r="F21" s="4">
        <v>169.24192058199981</v>
      </c>
      <c r="G21" s="4">
        <v>183.62726712500003</v>
      </c>
      <c r="H21" s="4">
        <v>226.43312373500001</v>
      </c>
      <c r="I21" s="4">
        <v>199.67383398099966</v>
      </c>
      <c r="J21" s="4">
        <v>171.41460817499998</v>
      </c>
      <c r="K21" s="4">
        <v>158.14640581700004</v>
      </c>
      <c r="L21" s="4">
        <v>164.05754952100014</v>
      </c>
      <c r="M21" s="4">
        <v>188.04909527599949</v>
      </c>
      <c r="N21" s="4">
        <v>156.94770610300009</v>
      </c>
      <c r="O21" s="4">
        <v>161.48846345000157</v>
      </c>
    </row>
    <row r="22" spans="2:15" x14ac:dyDescent="0.2">
      <c r="B22" s="1" t="s">
        <v>5</v>
      </c>
      <c r="C22" s="4">
        <v>5.383</v>
      </c>
      <c r="D22" s="4">
        <v>72.316779506999964</v>
      </c>
      <c r="E22" s="4">
        <v>83.915591890999991</v>
      </c>
      <c r="F22" s="4">
        <v>135.231362832</v>
      </c>
      <c r="G22" s="4">
        <v>183.862826732</v>
      </c>
      <c r="H22" s="4">
        <v>866.85345236600017</v>
      </c>
      <c r="I22" s="4">
        <v>604.60659076499996</v>
      </c>
      <c r="J22" s="4">
        <v>322.10164583099998</v>
      </c>
      <c r="K22" s="4">
        <v>387.48675929200016</v>
      </c>
      <c r="L22" s="4">
        <v>605.65202135799996</v>
      </c>
      <c r="M22" s="4">
        <v>341.95611340199997</v>
      </c>
      <c r="N22" s="4">
        <v>53.616638421000005</v>
      </c>
      <c r="O22" s="4">
        <v>66.312458428000014</v>
      </c>
    </row>
    <row r="23" spans="2:15" x14ac:dyDescent="0.2">
      <c r="B23" s="1" t="s">
        <v>3</v>
      </c>
      <c r="C23" s="4">
        <v>1.9890000000000001</v>
      </c>
      <c r="D23" s="4">
        <v>251.57382526200001</v>
      </c>
      <c r="E23" s="4">
        <v>854.99170725700037</v>
      </c>
      <c r="F23" s="4">
        <v>458.43472978999989</v>
      </c>
      <c r="G23" s="4">
        <v>274.12262746699992</v>
      </c>
      <c r="H23" s="4">
        <v>40.317973307000024</v>
      </c>
      <c r="I23" s="4">
        <v>52.017485518000015</v>
      </c>
      <c r="J23" s="4">
        <v>54.799749072000033</v>
      </c>
      <c r="K23" s="4">
        <v>121.43861336500005</v>
      </c>
      <c r="L23" s="4">
        <v>51.445595893999986</v>
      </c>
      <c r="M23" s="4">
        <v>194.45819322199995</v>
      </c>
      <c r="N23" s="4">
        <v>154.983023191</v>
      </c>
      <c r="O23" s="4">
        <v>59.024656701000076</v>
      </c>
    </row>
    <row r="24" spans="2:15" ht="15.75" x14ac:dyDescent="0.25">
      <c r="B24" s="2" t="s">
        <v>13</v>
      </c>
      <c r="C24" s="5">
        <v>2580.7890000000002</v>
      </c>
      <c r="D24" s="5">
        <v>29985.078181819001</v>
      </c>
      <c r="E24" s="5">
        <v>37933.324824838033</v>
      </c>
      <c r="F24" s="5">
        <v>42251.70422705901</v>
      </c>
      <c r="G24" s="5">
        <v>43305.599622930953</v>
      </c>
      <c r="H24" s="5">
        <v>42131.091987221</v>
      </c>
      <c r="I24" s="5">
        <v>38062.516534047973</v>
      </c>
      <c r="J24" s="5">
        <v>36152.776888449989</v>
      </c>
      <c r="K24" s="5">
        <v>39744.610266329582</v>
      </c>
      <c r="L24" s="5">
        <v>43113.727018927893</v>
      </c>
      <c r="M24" s="5">
        <v>42364.50756577115</v>
      </c>
      <c r="N24" s="5">
        <v>36064.838481984785</v>
      </c>
      <c r="O24" s="5">
        <v>51100.983730612148</v>
      </c>
    </row>
    <row r="25" spans="2:15" ht="15.75" x14ac:dyDescent="0.2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5.75" x14ac:dyDescent="0.2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5.75" x14ac:dyDescent="0.25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5.75" x14ac:dyDescent="0.25">
      <c r="B28" s="2" t="s">
        <v>26</v>
      </c>
    </row>
    <row r="30" spans="2:15" ht="15.75" x14ac:dyDescent="0.25">
      <c r="B30" s="2" t="s">
        <v>12</v>
      </c>
      <c r="C30" s="3">
        <f>+C3</f>
        <v>1990</v>
      </c>
      <c r="D30" s="3">
        <f t="shared" ref="D30:M30" si="0">+D3</f>
        <v>2010</v>
      </c>
      <c r="E30" s="3">
        <f t="shared" si="0"/>
        <v>2011</v>
      </c>
      <c r="F30" s="3">
        <f t="shared" si="0"/>
        <v>2012</v>
      </c>
      <c r="G30" s="3">
        <f t="shared" si="0"/>
        <v>2013</v>
      </c>
      <c r="H30" s="3">
        <f t="shared" si="0"/>
        <v>2014</v>
      </c>
      <c r="I30" s="3">
        <f t="shared" si="0"/>
        <v>2015</v>
      </c>
      <c r="J30" s="3">
        <f t="shared" si="0"/>
        <v>2016</v>
      </c>
      <c r="K30" s="3">
        <f t="shared" si="0"/>
        <v>2017</v>
      </c>
      <c r="L30" s="3">
        <f t="shared" si="0"/>
        <v>2018</v>
      </c>
      <c r="M30" s="3">
        <f t="shared" si="0"/>
        <v>2019</v>
      </c>
      <c r="N30" s="3">
        <f>+N3</f>
        <v>2020</v>
      </c>
      <c r="O30" s="3">
        <f t="shared" ref="O30" si="1">+O3</f>
        <v>2021</v>
      </c>
    </row>
    <row r="31" spans="2:15" x14ac:dyDescent="0.2">
      <c r="B31" s="1" t="s">
        <v>16</v>
      </c>
      <c r="C31" s="6">
        <f t="shared" ref="C31:O31" si="2">+C4/C$24</f>
        <v>2.135780956908914E-3</v>
      </c>
      <c r="D31" s="6">
        <f t="shared" si="2"/>
        <v>0.17158292127981004</v>
      </c>
      <c r="E31" s="6">
        <f t="shared" si="2"/>
        <v>0.16785793047625872</v>
      </c>
      <c r="F31" s="6">
        <f t="shared" si="2"/>
        <v>0.18506566836535543</v>
      </c>
      <c r="G31" s="6">
        <f t="shared" si="2"/>
        <v>0.1939369615795099</v>
      </c>
      <c r="H31" s="6">
        <f t="shared" si="2"/>
        <v>0.21128929270217037</v>
      </c>
      <c r="I31" s="6">
        <f t="shared" si="2"/>
        <v>0.22769713672298481</v>
      </c>
      <c r="J31" s="6">
        <f t="shared" si="2"/>
        <v>0.22779161793787356</v>
      </c>
      <c r="K31" s="6">
        <f t="shared" si="2"/>
        <v>0.22322534934087671</v>
      </c>
      <c r="L31" s="6">
        <f t="shared" si="2"/>
        <v>0.23367762676564419</v>
      </c>
      <c r="M31" s="6">
        <f t="shared" si="2"/>
        <v>0.24266859349986594</v>
      </c>
      <c r="N31" s="6">
        <f t="shared" si="2"/>
        <v>0.28711228493955065</v>
      </c>
      <c r="O31" s="6">
        <f t="shared" si="2"/>
        <v>0.2860290885767951</v>
      </c>
    </row>
    <row r="32" spans="2:15" x14ac:dyDescent="0.2">
      <c r="B32" s="1" t="s">
        <v>14</v>
      </c>
      <c r="C32" s="6">
        <f t="shared" ref="C32:O32" si="3">+C5/C$24</f>
        <v>0.32412142178225339</v>
      </c>
      <c r="D32" s="6">
        <f t="shared" si="3"/>
        <v>0.19448557806465674</v>
      </c>
      <c r="E32" s="6">
        <f t="shared" si="3"/>
        <v>0.19479603992879346</v>
      </c>
      <c r="F32" s="6">
        <f t="shared" si="3"/>
        <v>0.1894835787520438</v>
      </c>
      <c r="G32" s="6">
        <f t="shared" si="3"/>
        <v>0.20325722226695772</v>
      </c>
      <c r="H32" s="6">
        <f t="shared" si="3"/>
        <v>0.20873023092680262</v>
      </c>
      <c r="I32" s="6">
        <f t="shared" si="3"/>
        <v>0.20610477406748809</v>
      </c>
      <c r="J32" s="6">
        <f t="shared" si="3"/>
        <v>0.1963592197232007</v>
      </c>
      <c r="K32" s="6">
        <f t="shared" si="3"/>
        <v>0.20295883208765272</v>
      </c>
      <c r="L32" s="6">
        <f t="shared" si="3"/>
        <v>0.21253520398192746</v>
      </c>
      <c r="M32" s="6">
        <f t="shared" si="3"/>
        <v>0.20773114462162307</v>
      </c>
      <c r="N32" s="6">
        <f t="shared" si="3"/>
        <v>0.18459011083667334</v>
      </c>
      <c r="O32" s="6">
        <f t="shared" si="3"/>
        <v>0.18708628122969698</v>
      </c>
    </row>
    <row r="33" spans="2:15" x14ac:dyDescent="0.2">
      <c r="B33" s="1" t="s">
        <v>7</v>
      </c>
      <c r="C33" s="6">
        <f t="shared" ref="C33:O33" si="4">+C6/C$24</f>
        <v>0.16081981130576731</v>
      </c>
      <c r="D33" s="6">
        <f t="shared" si="4"/>
        <v>0.12092796729573285</v>
      </c>
      <c r="E33" s="6">
        <f t="shared" si="4"/>
        <v>0.12253898182195125</v>
      </c>
      <c r="F33" s="6">
        <f t="shared" si="4"/>
        <v>0.11628467936761823</v>
      </c>
      <c r="G33" s="6">
        <f t="shared" si="4"/>
        <v>9.8999443103769999E-2</v>
      </c>
      <c r="H33" s="6">
        <f t="shared" si="4"/>
        <v>8.3890321326374306E-2</v>
      </c>
      <c r="I33" s="6">
        <f t="shared" si="4"/>
        <v>8.2384634168394075E-2</v>
      </c>
      <c r="J33" s="6">
        <f t="shared" si="4"/>
        <v>9.1725261744262598E-2</v>
      </c>
      <c r="K33" s="6">
        <f t="shared" si="4"/>
        <v>9.9722853281862256E-2</v>
      </c>
      <c r="L33" s="6">
        <f t="shared" si="4"/>
        <v>9.1470314180346762E-2</v>
      </c>
      <c r="M33" s="6">
        <f t="shared" si="4"/>
        <v>0.10639473119396647</v>
      </c>
      <c r="N33" s="6">
        <f t="shared" si="4"/>
        <v>0.10833517719630636</v>
      </c>
      <c r="O33" s="6">
        <f t="shared" si="4"/>
        <v>0.11926808034359015</v>
      </c>
    </row>
    <row r="34" spans="2:15" x14ac:dyDescent="0.2">
      <c r="B34" s="1" t="s">
        <v>4</v>
      </c>
      <c r="C34" s="6">
        <f t="shared" ref="C34:O34" si="5">+C7/C$24</f>
        <v>0.20128301848775704</v>
      </c>
      <c r="D34" s="6">
        <f t="shared" si="5"/>
        <v>0.10664375893659969</v>
      </c>
      <c r="E34" s="6">
        <f t="shared" si="5"/>
        <v>0.108949749794405</v>
      </c>
      <c r="F34" s="6">
        <f t="shared" si="5"/>
        <v>0.11882446125772428</v>
      </c>
      <c r="G34" s="6">
        <f t="shared" si="5"/>
        <v>0.12037543383624388</v>
      </c>
      <c r="H34" s="6">
        <f t="shared" si="5"/>
        <v>0.1172767605378869</v>
      </c>
      <c r="I34" s="6">
        <f t="shared" si="5"/>
        <v>0.11751331313923788</v>
      </c>
      <c r="J34" s="6">
        <f t="shared" si="5"/>
        <v>0.12084493041132791</v>
      </c>
      <c r="K34" s="6">
        <f t="shared" si="5"/>
        <v>0.12276339871576226</v>
      </c>
      <c r="L34" s="6">
        <f t="shared" si="5"/>
        <v>0.10972207519313257</v>
      </c>
      <c r="M34" s="6">
        <f t="shared" si="5"/>
        <v>0.11213802605975193</v>
      </c>
      <c r="N34" s="6">
        <f t="shared" si="5"/>
        <v>0.11043967555311807</v>
      </c>
      <c r="O34" s="6">
        <f t="shared" si="5"/>
        <v>9.6191246539905254E-2</v>
      </c>
    </row>
    <row r="35" spans="2:15" x14ac:dyDescent="0.2">
      <c r="B35" s="1" t="s">
        <v>9</v>
      </c>
      <c r="C35" s="6">
        <f t="shared" ref="C35:O35" si="6">+C8/C$24</f>
        <v>8.6788187643391218E-2</v>
      </c>
      <c r="D35" s="6">
        <f t="shared" si="6"/>
        <v>0.10543388735087227</v>
      </c>
      <c r="E35" s="6">
        <f t="shared" si="6"/>
        <v>0.10098274568072632</v>
      </c>
      <c r="F35" s="6">
        <f t="shared" si="6"/>
        <v>0.10159949650279006</v>
      </c>
      <c r="G35" s="6">
        <f t="shared" si="6"/>
        <v>9.3920929981011175E-2</v>
      </c>
      <c r="H35" s="6">
        <f t="shared" si="6"/>
        <v>8.7051912195284104E-2</v>
      </c>
      <c r="I35" s="6">
        <f t="shared" si="6"/>
        <v>7.1020672162700776E-2</v>
      </c>
      <c r="J35" s="6">
        <f t="shared" si="6"/>
        <v>7.5234554255995734E-2</v>
      </c>
      <c r="K35" s="6">
        <f t="shared" si="6"/>
        <v>8.7465121908743074E-2</v>
      </c>
      <c r="L35" s="6">
        <f t="shared" si="6"/>
        <v>9.2829805346193422E-2</v>
      </c>
      <c r="M35" s="6">
        <f t="shared" si="6"/>
        <v>7.1972841011246652E-2</v>
      </c>
      <c r="N35" s="6">
        <f t="shared" si="6"/>
        <v>5.4564290340076961E-2</v>
      </c>
      <c r="O35" s="6">
        <f t="shared" si="6"/>
        <v>5.5082301677311853E-2</v>
      </c>
    </row>
    <row r="36" spans="2:15" x14ac:dyDescent="0.2">
      <c r="B36" s="1" t="s">
        <v>1</v>
      </c>
      <c r="C36" s="6">
        <f t="shared" ref="C36:O36" si="7">+C9/C$24</f>
        <v>1.3768657569448721E-2</v>
      </c>
      <c r="D36" s="6">
        <f t="shared" si="7"/>
        <v>1.3013882932231446E-2</v>
      </c>
      <c r="E36" s="6">
        <f t="shared" si="7"/>
        <v>1.8037836494046913E-2</v>
      </c>
      <c r="F36" s="6">
        <f t="shared" si="7"/>
        <v>1.5607309170352511E-2</v>
      </c>
      <c r="G36" s="6">
        <f t="shared" si="7"/>
        <v>1.7949120770502137E-2</v>
      </c>
      <c r="H36" s="6">
        <f t="shared" si="7"/>
        <v>2.1745859184634727E-2</v>
      </c>
      <c r="I36" s="6">
        <f t="shared" si="7"/>
        <v>2.430914315411388E-2</v>
      </c>
      <c r="J36" s="6">
        <f t="shared" si="7"/>
        <v>2.6589617670533926E-2</v>
      </c>
      <c r="K36" s="6">
        <f t="shared" si="7"/>
        <v>2.3819346615282053E-2</v>
      </c>
      <c r="L36" s="6">
        <f t="shared" si="7"/>
        <v>2.3771507965921278E-2</v>
      </c>
      <c r="M36" s="6">
        <f t="shared" si="7"/>
        <v>2.5186713041204102E-2</v>
      </c>
      <c r="N36" s="6">
        <f t="shared" si="7"/>
        <v>2.9035697272873851E-2</v>
      </c>
      <c r="O36" s="6">
        <f t="shared" si="7"/>
        <v>4.059249141288801E-2</v>
      </c>
    </row>
    <row r="37" spans="2:15" x14ac:dyDescent="0.2">
      <c r="B37" s="1" t="s">
        <v>20</v>
      </c>
      <c r="C37" s="6">
        <f t="shared" ref="C37:O37" si="8">+C10/C$24</f>
        <v>2.2885249433409704E-2</v>
      </c>
      <c r="D37" s="6">
        <f t="shared" si="8"/>
        <v>3.7599462889431265E-2</v>
      </c>
      <c r="E37" s="6">
        <f t="shared" si="8"/>
        <v>3.661943583868095E-2</v>
      </c>
      <c r="F37" s="6">
        <f t="shared" si="8"/>
        <v>3.9654020461877743E-2</v>
      </c>
      <c r="G37" s="6">
        <f t="shared" si="8"/>
        <v>4.2011444653860398E-2</v>
      </c>
      <c r="H37" s="6">
        <f t="shared" si="8"/>
        <v>4.5525114033710921E-2</v>
      </c>
      <c r="I37" s="6">
        <f t="shared" si="8"/>
        <v>4.5334085756664609E-2</v>
      </c>
      <c r="J37" s="6">
        <f t="shared" si="8"/>
        <v>4.6373524854618063E-2</v>
      </c>
      <c r="K37" s="6">
        <f t="shared" si="8"/>
        <v>4.4640839076615098E-2</v>
      </c>
      <c r="L37" s="6">
        <f t="shared" si="8"/>
        <v>4.4650442057696409E-2</v>
      </c>
      <c r="M37" s="6">
        <f t="shared" si="8"/>
        <v>4.3735998356228621E-2</v>
      </c>
      <c r="N37" s="6">
        <f t="shared" si="8"/>
        <v>4.1843232003875686E-2</v>
      </c>
      <c r="O37" s="6">
        <f t="shared" si="8"/>
        <v>3.7021507238336818E-2</v>
      </c>
    </row>
    <row r="38" spans="2:15" x14ac:dyDescent="0.2">
      <c r="B38" s="1" t="s">
        <v>17</v>
      </c>
      <c r="C38" s="6">
        <f t="shared" ref="C38:O38" si="9">+C11/C$24</f>
        <v>8.5129005122077002E-3</v>
      </c>
      <c r="D38" s="6">
        <f t="shared" si="9"/>
        <v>4.6496579543732999E-2</v>
      </c>
      <c r="E38" s="6">
        <f t="shared" si="9"/>
        <v>5.1573061289634861E-2</v>
      </c>
      <c r="F38" s="6">
        <f t="shared" si="9"/>
        <v>5.043844034956551E-2</v>
      </c>
      <c r="G38" s="6">
        <f t="shared" si="9"/>
        <v>4.7375875519932276E-2</v>
      </c>
      <c r="H38" s="6">
        <f t="shared" si="9"/>
        <v>4.3246329817884711E-2</v>
      </c>
      <c r="I38" s="6">
        <f t="shared" si="9"/>
        <v>4.4677454792822868E-2</v>
      </c>
      <c r="J38" s="6">
        <f t="shared" si="9"/>
        <v>4.5998858976259938E-2</v>
      </c>
      <c r="K38" s="6">
        <f t="shared" si="9"/>
        <v>3.4682308858813141E-2</v>
      </c>
      <c r="L38" s="6">
        <f t="shared" si="9"/>
        <v>3.1485861327693605E-2</v>
      </c>
      <c r="M38" s="6">
        <f t="shared" si="9"/>
        <v>3.1156321247681598E-2</v>
      </c>
      <c r="N38" s="6">
        <f t="shared" si="9"/>
        <v>2.6474062020461764E-2</v>
      </c>
      <c r="O38" s="6">
        <f t="shared" si="9"/>
        <v>2.7422235727617834E-2</v>
      </c>
    </row>
    <row r="39" spans="2:15" x14ac:dyDescent="0.2">
      <c r="B39" s="1" t="s">
        <v>10</v>
      </c>
      <c r="C39" s="6">
        <f t="shared" ref="C39:O39" si="10">+C12/C$24</f>
        <v>8.8399322842743037E-3</v>
      </c>
      <c r="D39" s="6">
        <f t="shared" si="10"/>
        <v>2.3616884530232106E-2</v>
      </c>
      <c r="E39" s="6">
        <f t="shared" si="10"/>
        <v>2.4973116648654956E-2</v>
      </c>
      <c r="F39" s="6">
        <f t="shared" si="10"/>
        <v>2.3515020541176334E-2</v>
      </c>
      <c r="G39" s="6">
        <f t="shared" si="10"/>
        <v>2.6485118998252316E-2</v>
      </c>
      <c r="H39" s="6">
        <f t="shared" si="10"/>
        <v>2.704904948083612E-2</v>
      </c>
      <c r="I39" s="6">
        <f t="shared" si="10"/>
        <v>3.0199821904097104E-2</v>
      </c>
      <c r="J39" s="6">
        <f t="shared" si="10"/>
        <v>3.0648097489905036E-2</v>
      </c>
      <c r="K39" s="6">
        <f t="shared" si="10"/>
        <v>2.7784042283904537E-2</v>
      </c>
      <c r="L39" s="6">
        <f t="shared" si="10"/>
        <v>2.428914381216116E-2</v>
      </c>
      <c r="M39" s="6">
        <f t="shared" si="10"/>
        <v>2.4711890205490337E-2</v>
      </c>
      <c r="N39" s="6">
        <f t="shared" si="10"/>
        <v>2.5560710458262033E-2</v>
      </c>
      <c r="O39" s="6">
        <f t="shared" si="10"/>
        <v>2.6142514259793252E-2</v>
      </c>
    </row>
    <row r="40" spans="2:15" x14ac:dyDescent="0.2">
      <c r="B40" s="1" t="s">
        <v>0</v>
      </c>
      <c r="C40" s="6">
        <f t="shared" ref="C40:O40" si="11">+C13/C$24</f>
        <v>2.6606592015077556E-2</v>
      </c>
      <c r="D40" s="6">
        <f t="shared" si="11"/>
        <v>3.503456500870368E-2</v>
      </c>
      <c r="E40" s="6">
        <f t="shared" si="11"/>
        <v>3.5401978194610738E-2</v>
      </c>
      <c r="F40" s="6">
        <f t="shared" si="11"/>
        <v>2.9441100854894198E-2</v>
      </c>
      <c r="G40" s="6">
        <f t="shared" si="11"/>
        <v>3.0631561839582273E-2</v>
      </c>
      <c r="H40" s="6">
        <f t="shared" si="11"/>
        <v>3.0327212482756195E-2</v>
      </c>
      <c r="I40" s="6">
        <f t="shared" si="11"/>
        <v>3.1798037122699033E-2</v>
      </c>
      <c r="J40" s="6">
        <f t="shared" si="11"/>
        <v>3.1882996044717268E-2</v>
      </c>
      <c r="K40" s="6">
        <f t="shared" si="11"/>
        <v>3.0210039777574266E-2</v>
      </c>
      <c r="L40" s="6">
        <f t="shared" si="11"/>
        <v>3.1714169490768267E-2</v>
      </c>
      <c r="M40" s="6">
        <f t="shared" si="11"/>
        <v>3.1607790521608684E-2</v>
      </c>
      <c r="N40" s="6">
        <f t="shared" si="11"/>
        <v>2.9846408110816628E-2</v>
      </c>
      <c r="O40" s="6">
        <f t="shared" si="11"/>
        <v>2.579804239637903E-2</v>
      </c>
    </row>
    <row r="41" spans="2:15" x14ac:dyDescent="0.2">
      <c r="B41" s="1" t="s">
        <v>22</v>
      </c>
      <c r="C41" s="6">
        <f t="shared" ref="C41:O41" si="12">+C14/C$24</f>
        <v>1.5731623158654195E-4</v>
      </c>
      <c r="D41" s="6">
        <f t="shared" si="12"/>
        <v>1.6673147645388992E-2</v>
      </c>
      <c r="E41" s="6">
        <f t="shared" si="12"/>
        <v>1.5551383825462445E-2</v>
      </c>
      <c r="F41" s="6">
        <f t="shared" si="12"/>
        <v>1.7574792831325431E-2</v>
      </c>
      <c r="G41" s="6">
        <f t="shared" si="12"/>
        <v>1.6703510601940089E-2</v>
      </c>
      <c r="H41" s="6">
        <f t="shared" si="12"/>
        <v>1.9845914325828766E-2</v>
      </c>
      <c r="I41" s="6">
        <f t="shared" si="12"/>
        <v>2.4556966456458218E-2</v>
      </c>
      <c r="J41" s="6">
        <f t="shared" si="12"/>
        <v>2.2206706944148683E-2</v>
      </c>
      <c r="K41" s="6">
        <f t="shared" si="12"/>
        <v>2.0717398021425939E-2</v>
      </c>
      <c r="L41" s="6">
        <f t="shared" si="12"/>
        <v>2.0942978446437801E-2</v>
      </c>
      <c r="M41" s="6">
        <f t="shared" si="12"/>
        <v>2.0789453676703949E-2</v>
      </c>
      <c r="N41" s="6">
        <f t="shared" si="12"/>
        <v>2.2814564769284118E-2</v>
      </c>
      <c r="O41" s="6">
        <f t="shared" si="12"/>
        <v>2.1755037192385814E-2</v>
      </c>
    </row>
    <row r="42" spans="2:15" x14ac:dyDescent="0.2">
      <c r="B42" s="1" t="s">
        <v>15</v>
      </c>
      <c r="C42" s="6">
        <f t="shared" ref="C42:O42" si="13">+C15/C$24</f>
        <v>2.5270179003397796E-2</v>
      </c>
      <c r="D42" s="6">
        <f t="shared" si="13"/>
        <v>4.5843188704989775E-2</v>
      </c>
      <c r="E42" s="6">
        <f t="shared" si="13"/>
        <v>3.473207241594916E-2</v>
      </c>
      <c r="F42" s="6">
        <f t="shared" si="13"/>
        <v>3.5582897370851289E-2</v>
      </c>
      <c r="G42" s="6">
        <f t="shared" si="13"/>
        <v>3.3230736969567048E-2</v>
      </c>
      <c r="H42" s="6">
        <f t="shared" si="13"/>
        <v>2.6309120660062749E-2</v>
      </c>
      <c r="I42" s="6">
        <f t="shared" si="13"/>
        <v>2.825141240535425E-2</v>
      </c>
      <c r="J42" s="6">
        <f t="shared" si="13"/>
        <v>2.8641604428560823E-2</v>
      </c>
      <c r="K42" s="6">
        <f t="shared" si="13"/>
        <v>2.594201618510962E-2</v>
      </c>
      <c r="L42" s="6">
        <f t="shared" si="13"/>
        <v>2.4524491719326524E-2</v>
      </c>
      <c r="M42" s="6">
        <f t="shared" si="13"/>
        <v>2.529630096292838E-2</v>
      </c>
      <c r="N42" s="6">
        <f t="shared" si="13"/>
        <v>2.0207064124827281E-2</v>
      </c>
      <c r="O42" s="6">
        <f t="shared" si="13"/>
        <v>2.009987662835629E-2</v>
      </c>
    </row>
    <row r="43" spans="2:15" x14ac:dyDescent="0.2">
      <c r="B43" s="1" t="s">
        <v>19</v>
      </c>
      <c r="C43" s="6">
        <f t="shared" ref="C43:O43" si="14">+C16/C$24</f>
        <v>8.8713180349110285E-3</v>
      </c>
      <c r="D43" s="6">
        <f t="shared" si="14"/>
        <v>1.80291908037041E-2</v>
      </c>
      <c r="E43" s="6">
        <f t="shared" si="14"/>
        <v>1.5476735938358582E-2</v>
      </c>
      <c r="F43" s="6">
        <f t="shared" si="14"/>
        <v>1.3932234824199289E-2</v>
      </c>
      <c r="G43" s="6">
        <f t="shared" si="14"/>
        <v>1.4461616778777522E-2</v>
      </c>
      <c r="H43" s="6">
        <f t="shared" si="14"/>
        <v>2.0261631982810287E-2</v>
      </c>
      <c r="I43" s="6">
        <f t="shared" si="14"/>
        <v>1.9809579011532883E-2</v>
      </c>
      <c r="J43" s="6">
        <f t="shared" si="14"/>
        <v>1.8530531955901503E-2</v>
      </c>
      <c r="K43" s="6">
        <f t="shared" si="14"/>
        <v>1.6306682644691865E-2</v>
      </c>
      <c r="L43" s="6">
        <f t="shared" si="14"/>
        <v>1.6328707437910255E-2</v>
      </c>
      <c r="M43" s="6">
        <f t="shared" si="14"/>
        <v>1.6101105356010871E-2</v>
      </c>
      <c r="N43" s="6">
        <f t="shared" si="14"/>
        <v>2.2105585481832529E-2</v>
      </c>
      <c r="O43" s="6">
        <f t="shared" si="14"/>
        <v>1.9209377556521558E-2</v>
      </c>
    </row>
    <row r="44" spans="2:15" x14ac:dyDescent="0.2">
      <c r="B44" s="1" t="s">
        <v>2</v>
      </c>
      <c r="C44" s="6">
        <f t="shared" ref="C44:O44" si="15">+C17/C$24</f>
        <v>6.52397387000642E-3</v>
      </c>
      <c r="D44" s="6">
        <f t="shared" si="15"/>
        <v>7.1742972485373145E-3</v>
      </c>
      <c r="E44" s="6">
        <f t="shared" si="15"/>
        <v>1.4713225088209296E-2</v>
      </c>
      <c r="F44" s="6">
        <f t="shared" si="15"/>
        <v>9.85734768280116E-3</v>
      </c>
      <c r="G44" s="6">
        <f t="shared" si="15"/>
        <v>8.2086015705407408E-3</v>
      </c>
      <c r="H44" s="6">
        <f t="shared" si="15"/>
        <v>7.7273641987667379E-3</v>
      </c>
      <c r="I44" s="6">
        <f t="shared" si="15"/>
        <v>8.860470329104992E-3</v>
      </c>
      <c r="J44" s="6">
        <f t="shared" si="15"/>
        <v>8.6456043648159391E-3</v>
      </c>
      <c r="K44" s="6">
        <f t="shared" si="15"/>
        <v>8.6219063423878389E-3</v>
      </c>
      <c r="L44" s="6">
        <f t="shared" si="15"/>
        <v>1.0731150912443312E-2</v>
      </c>
      <c r="M44" s="6">
        <f t="shared" si="15"/>
        <v>9.5752575462189574E-3</v>
      </c>
      <c r="N44" s="6">
        <f t="shared" si="15"/>
        <v>1.0221230695019965E-2</v>
      </c>
      <c r="O44" s="6">
        <f t="shared" si="15"/>
        <v>1.5728902784439048E-2</v>
      </c>
    </row>
    <row r="45" spans="2:15" x14ac:dyDescent="0.2">
      <c r="B45" s="1" t="s">
        <v>6</v>
      </c>
      <c r="C45" s="6">
        <f t="shared" ref="C45:O45" si="16">+C18/C$24</f>
        <v>3.4946677159581815E-3</v>
      </c>
      <c r="D45" s="6">
        <f t="shared" si="16"/>
        <v>2.4431880953446908E-2</v>
      </c>
      <c r="E45" s="6">
        <f t="shared" si="16"/>
        <v>1.1623444298858202E-2</v>
      </c>
      <c r="F45" s="6">
        <f t="shared" si="16"/>
        <v>2.4380027683316517E-2</v>
      </c>
      <c r="G45" s="6">
        <f t="shared" si="16"/>
        <v>2.8326058668252607E-2</v>
      </c>
      <c r="H45" s="6">
        <f t="shared" si="16"/>
        <v>1.4645326200402129E-2</v>
      </c>
      <c r="I45" s="6">
        <f t="shared" si="16"/>
        <v>3.7318634645435909E-3</v>
      </c>
      <c r="J45" s="6">
        <f t="shared" si="16"/>
        <v>3.4234882435141899E-3</v>
      </c>
      <c r="K45" s="6">
        <f t="shared" si="16"/>
        <v>3.4885510215321176E-3</v>
      </c>
      <c r="L45" s="6">
        <f t="shared" si="16"/>
        <v>3.8225779516265616E-3</v>
      </c>
      <c r="M45" s="6">
        <f t="shared" si="16"/>
        <v>6.5963283617578193E-3</v>
      </c>
      <c r="N45" s="6">
        <f t="shared" si="16"/>
        <v>7.1426078033505003E-3</v>
      </c>
      <c r="O45" s="6">
        <f t="shared" si="16"/>
        <v>7.6713542617020715E-3</v>
      </c>
    </row>
    <row r="46" spans="2:15" x14ac:dyDescent="0.2">
      <c r="B46" s="1" t="s">
        <v>11</v>
      </c>
      <c r="C46" s="6">
        <f t="shared" ref="C46:O46" si="17">+C19/C$24</f>
        <v>1.9775347771553584E-2</v>
      </c>
      <c r="D46" s="6">
        <f t="shared" si="17"/>
        <v>1.3381610003181221E-2</v>
      </c>
      <c r="E46" s="6">
        <f t="shared" si="17"/>
        <v>1.2364433702602616E-2</v>
      </c>
      <c r="F46" s="6">
        <f t="shared" si="17"/>
        <v>4.7217546764476781E-3</v>
      </c>
      <c r="G46" s="6">
        <f t="shared" si="17"/>
        <v>4.3734465446753149E-3</v>
      </c>
      <c r="H46" s="6">
        <f t="shared" si="17"/>
        <v>2.0059511234039235E-3</v>
      </c>
      <c r="I46" s="6">
        <f t="shared" si="17"/>
        <v>4.982335470130086E-3</v>
      </c>
      <c r="J46" s="6">
        <f t="shared" si="17"/>
        <v>5.350037250244891E-3</v>
      </c>
      <c r="K46" s="6">
        <f t="shared" si="17"/>
        <v>5.0466220271612999E-3</v>
      </c>
      <c r="L46" s="6">
        <f t="shared" si="17"/>
        <v>2.6686816988586368E-3</v>
      </c>
      <c r="M46" s="6">
        <f t="shared" si="17"/>
        <v>2.5300157493533455E-3</v>
      </c>
      <c r="N46" s="6">
        <f t="shared" si="17"/>
        <v>4.3790702657074123E-3</v>
      </c>
      <c r="O46" s="6">
        <f t="shared" si="17"/>
        <v>4.7984869239045208E-3</v>
      </c>
    </row>
    <row r="47" spans="2:15" x14ac:dyDescent="0.2">
      <c r="B47" s="1" t="s">
        <v>8</v>
      </c>
      <c r="C47" s="6">
        <f t="shared" ref="C47:O47" si="18">+C20/C$24</f>
        <v>1.736755697579306E-2</v>
      </c>
      <c r="D47" s="6">
        <f t="shared" si="18"/>
        <v>4.3997963638458251E-3</v>
      </c>
      <c r="E47" s="6">
        <f t="shared" si="18"/>
        <v>4.7337966093449783E-3</v>
      </c>
      <c r="F47" s="6">
        <f t="shared" si="18"/>
        <v>5.9809032431208482E-3</v>
      </c>
      <c r="G47" s="6">
        <f t="shared" si="18"/>
        <v>4.9369865775000191E-3</v>
      </c>
      <c r="H47" s="6">
        <f t="shared" si="18"/>
        <v>6.1660062155473082E-3</v>
      </c>
      <c r="I47" s="6">
        <f t="shared" si="18"/>
        <v>6.2711560084178801E-3</v>
      </c>
      <c r="J47" s="6">
        <f t="shared" si="18"/>
        <v>4.5867118252256971E-3</v>
      </c>
      <c r="K47" s="6">
        <f t="shared" si="18"/>
        <v>5.8207360992790181E-3</v>
      </c>
      <c r="L47" s="6">
        <f t="shared" si="18"/>
        <v>5.7890037437131432E-3</v>
      </c>
      <c r="M47" s="6">
        <f t="shared" si="18"/>
        <v>4.706772835313385E-3</v>
      </c>
      <c r="N47" s="6">
        <f t="shared" si="18"/>
        <v>5.1923899237353325E-3</v>
      </c>
      <c r="O47" s="6">
        <f t="shared" si="18"/>
        <v>4.4902582840209166E-3</v>
      </c>
    </row>
    <row r="48" spans="2:15" x14ac:dyDescent="0.2">
      <c r="B48" s="1" t="s">
        <v>18</v>
      </c>
      <c r="C48" s="6">
        <f t="shared" ref="C48:O48" si="19">+C21/C$24</f>
        <v>5.9921597619952659E-2</v>
      </c>
      <c r="D48" s="6">
        <f t="shared" si="19"/>
        <v>4.4296742394534048E-3</v>
      </c>
      <c r="E48" s="6">
        <f t="shared" si="19"/>
        <v>4.3225158792998021E-3</v>
      </c>
      <c r="F48" s="6">
        <f t="shared" si="19"/>
        <v>4.0055643595463116E-3</v>
      </c>
      <c r="G48" s="6">
        <f t="shared" si="19"/>
        <v>4.2402661254866145E-3</v>
      </c>
      <c r="H48" s="6">
        <f t="shared" si="19"/>
        <v>5.374489790192968E-3</v>
      </c>
      <c r="I48" s="6">
        <f t="shared" si="19"/>
        <v>5.245944098372631E-3</v>
      </c>
      <c r="J48" s="6">
        <f t="shared" si="19"/>
        <v>4.7413953485206045E-3</v>
      </c>
      <c r="K48" s="6">
        <f t="shared" si="19"/>
        <v>3.9790654571087046E-3</v>
      </c>
      <c r="L48" s="6">
        <f t="shared" si="19"/>
        <v>3.8052277282586864E-3</v>
      </c>
      <c r="M48" s="6">
        <f t="shared" si="19"/>
        <v>4.4388358576823335E-3</v>
      </c>
      <c r="N48" s="6">
        <f t="shared" si="19"/>
        <v>4.3518205739753717E-3</v>
      </c>
      <c r="O48" s="6">
        <f t="shared" si="19"/>
        <v>3.1601830661678941E-3</v>
      </c>
    </row>
    <row r="49" spans="1:15" x14ac:dyDescent="0.2">
      <c r="B49" s="1" t="s">
        <v>5</v>
      </c>
      <c r="C49" s="6">
        <f t="shared" ref="C49:O49" si="20">+C22/C$24</f>
        <v>2.0857962429319094E-3</v>
      </c>
      <c r="D49" s="6">
        <f t="shared" si="20"/>
        <v>2.411758911165626E-3</v>
      </c>
      <c r="E49" s="6">
        <f t="shared" si="20"/>
        <v>2.2121865741664077E-3</v>
      </c>
      <c r="F49" s="6">
        <f t="shared" si="20"/>
        <v>3.2006132132628767E-3</v>
      </c>
      <c r="G49" s="6">
        <f t="shared" si="20"/>
        <v>4.2457055977269493E-3</v>
      </c>
      <c r="H49" s="6">
        <f t="shared" si="20"/>
        <v>2.0575147984033502E-2</v>
      </c>
      <c r="I49" s="6">
        <f t="shared" si="20"/>
        <v>1.5884566913072148E-2</v>
      </c>
      <c r="J49" s="6">
        <f t="shared" si="20"/>
        <v>8.9094579601685948E-3</v>
      </c>
      <c r="K49" s="6">
        <f t="shared" si="20"/>
        <v>9.7494165044126023E-3</v>
      </c>
      <c r="L49" s="6">
        <f t="shared" si="20"/>
        <v>1.4047776966535627E-2</v>
      </c>
      <c r="M49" s="6">
        <f t="shared" si="20"/>
        <v>8.071759429071873E-3</v>
      </c>
      <c r="N49" s="6">
        <f t="shared" si="20"/>
        <v>1.4866734658407731E-3</v>
      </c>
      <c r="O49" s="6">
        <f t="shared" si="20"/>
        <v>1.2976747918900708E-3</v>
      </c>
    </row>
    <row r="50" spans="1:15" x14ac:dyDescent="0.2">
      <c r="B50" s="1" t="s">
        <v>3</v>
      </c>
      <c r="C50" s="6">
        <f t="shared" ref="C50:O50" si="21">+C23/C$24</f>
        <v>7.7069454341288646E-4</v>
      </c>
      <c r="D50" s="6">
        <f t="shared" si="21"/>
        <v>8.3899672942836616E-3</v>
      </c>
      <c r="E50" s="6">
        <f t="shared" si="21"/>
        <v>2.2539329499985401E-2</v>
      </c>
      <c r="F50" s="6">
        <f t="shared" si="21"/>
        <v>1.085008849173017E-2</v>
      </c>
      <c r="G50" s="6">
        <f t="shared" si="21"/>
        <v>6.329958015910902E-3</v>
      </c>
      <c r="H50" s="6">
        <f t="shared" si="21"/>
        <v>9.5696483061082484E-4</v>
      </c>
      <c r="I50" s="6">
        <f t="shared" si="21"/>
        <v>1.36663285181023E-3</v>
      </c>
      <c r="J50" s="6">
        <f t="shared" si="21"/>
        <v>1.5157825702043744E-3</v>
      </c>
      <c r="K50" s="6">
        <f t="shared" si="21"/>
        <v>3.0554737498049924E-3</v>
      </c>
      <c r="L50" s="6">
        <f t="shared" si="21"/>
        <v>1.1932532734044128E-3</v>
      </c>
      <c r="M50" s="6">
        <f t="shared" si="21"/>
        <v>4.5901204662913281E-3</v>
      </c>
      <c r="N50" s="6">
        <f t="shared" si="21"/>
        <v>4.2973441644114825E-3</v>
      </c>
      <c r="O50" s="6">
        <f t="shared" si="21"/>
        <v>1.1550591082973855E-3</v>
      </c>
    </row>
    <row r="51" spans="1:15" ht="15.75" x14ac:dyDescent="0.25">
      <c r="B51" s="2" t="s">
        <v>13</v>
      </c>
      <c r="C51" s="7">
        <f t="shared" ref="C51:M51" si="22">SUM(C31:C50)</f>
        <v>0.99999999999999978</v>
      </c>
      <c r="D51" s="7">
        <f t="shared" si="22"/>
        <v>1.0000000000000002</v>
      </c>
      <c r="E51" s="7">
        <f t="shared" si="22"/>
        <v>1.0000000000000002</v>
      </c>
      <c r="F51" s="7">
        <f t="shared" si="22"/>
        <v>0.99999999999999956</v>
      </c>
      <c r="G51" s="7">
        <f t="shared" si="22"/>
        <v>1</v>
      </c>
      <c r="H51" s="7">
        <f t="shared" si="22"/>
        <v>1</v>
      </c>
      <c r="I51" s="7">
        <f t="shared" si="22"/>
        <v>1</v>
      </c>
      <c r="J51" s="7">
        <f t="shared" si="22"/>
        <v>1.0000000000000002</v>
      </c>
      <c r="K51" s="7">
        <f t="shared" si="22"/>
        <v>1.0000000000000002</v>
      </c>
      <c r="L51" s="7">
        <f t="shared" si="22"/>
        <v>1.0000000000000002</v>
      </c>
      <c r="M51" s="7">
        <f t="shared" si="22"/>
        <v>0.99999999999999967</v>
      </c>
      <c r="N51" s="7">
        <f>SUM(N31:N50)</f>
        <v>1</v>
      </c>
      <c r="O51" s="7">
        <f t="shared" ref="O51" si="23">SUM(O31:O50)</f>
        <v>1</v>
      </c>
    </row>
    <row r="52" spans="1:15" s="8" customFormat="1" ht="15.75" x14ac:dyDescent="0.25">
      <c r="A52" s="15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5" s="8" customFormat="1" x14ac:dyDescent="0.2">
      <c r="A53" s="15"/>
      <c r="B53" s="8" t="s">
        <v>21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5" s="8" customFormat="1" x14ac:dyDescent="0.2">
      <c r="A54" s="15"/>
    </row>
  </sheetData>
  <sortState ref="A31:AH50">
    <sortCondition ref="A31:A50"/>
  </sortState>
  <printOptions horizontalCentered="1" verticalCentered="1"/>
  <pageMargins left="0.19685039370078741" right="0.19685039370078741" top="0.42" bottom="0.34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X-GRUP-90-21</vt:lpstr>
      <vt:lpstr>MCIF-GRUP-90-21</vt:lpstr>
      <vt:lpstr>G-X9021</vt:lpstr>
      <vt:lpstr>G-MC9021</vt:lpstr>
      <vt:lpstr>'MCIF-GRUP-90-21'!Área_de_impresión</vt:lpstr>
      <vt:lpstr>'X-GRUP-90-21'!Área_de_impresión</vt:lpstr>
      <vt:lpstr>'MCIF-GRUP-90-21'!Títulos_a_imprimir</vt:lpstr>
      <vt:lpstr>'X-GRUP-90-21'!Títulos_a_imprimir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Lucho</dc:creator>
  <cp:lastModifiedBy>Usuario de Windows</cp:lastModifiedBy>
  <cp:lastPrinted>2010-03-23T21:30:43Z</cp:lastPrinted>
  <dcterms:created xsi:type="dcterms:W3CDTF">2006-04-25T18:08:51Z</dcterms:created>
  <dcterms:modified xsi:type="dcterms:W3CDTF">2022-02-08T14:32:07Z</dcterms:modified>
</cp:coreProperties>
</file>