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-20250401\Aran-A-Stats\Aran-A-Stats-Website-bcrp\Bcr-2017-1990-XM-Paises\"/>
    </mc:Choice>
  </mc:AlternateContent>
  <xr:revisionPtr revIDLastSave="0" documentId="8_{2162C8C7-2B53-4292-99FA-52C21A9C1C77}" xr6:coauthVersionLast="47" xr6:coauthVersionMax="47" xr10:uidLastSave="{00000000-0000-0000-0000-000000000000}"/>
  <bookViews>
    <workbookView xWindow="-120" yWindow="-120" windowWidth="24240" windowHeight="13140" tabRatio="906" xr2:uid="{00000000-000D-0000-FFFF-FFFF00000000}"/>
  </bookViews>
  <sheets>
    <sheet name="G-X9025" sheetId="17" r:id="rId1"/>
    <sheet name="G-MCIF9025" sheetId="22" r:id="rId2"/>
    <sheet name="X-GRUP-90-25" sheetId="7" r:id="rId3"/>
    <sheet name="MCIF-GRUP-90-25" sheetId="21" r:id="rId4"/>
  </sheets>
  <definedNames>
    <definedName name="M2024okok">#REF!</definedName>
    <definedName name="M20250101okok">#REF!</definedName>
    <definedName name="m20250102ok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7" l="1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T35" i="21" l="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5" i="21"/>
  <c r="C46" i="21"/>
  <c r="C39" i="21"/>
  <c r="C52" i="21"/>
  <c r="C47" i="21"/>
  <c r="C45" i="21"/>
  <c r="C38" i="21"/>
  <c r="C34" i="21"/>
  <c r="C43" i="21"/>
  <c r="C41" i="21"/>
  <c r="C51" i="21"/>
  <c r="C33" i="21"/>
  <c r="C44" i="21"/>
  <c r="C36" i="21"/>
  <c r="C32" i="21"/>
  <c r="C42" i="21"/>
  <c r="C49" i="21"/>
  <c r="C48" i="21"/>
  <c r="C40" i="21"/>
  <c r="C50" i="21"/>
  <c r="G53" i="21" l="1"/>
  <c r="O53" i="21"/>
  <c r="E53" i="21"/>
  <c r="M53" i="21"/>
  <c r="D53" i="21"/>
  <c r="L53" i="21"/>
  <c r="H53" i="21"/>
  <c r="P53" i="21"/>
  <c r="F53" i="21"/>
  <c r="N53" i="21"/>
  <c r="Q53" i="21"/>
  <c r="I53" i="21"/>
  <c r="J53" i="21"/>
  <c r="R53" i="21"/>
  <c r="K53" i="21"/>
  <c r="S53" i="21"/>
  <c r="T53" i="21"/>
  <c r="C37" i="21"/>
  <c r="S47" i="7" l="1"/>
  <c r="R47" i="7"/>
  <c r="S53" i="7" l="1"/>
  <c r="R53" i="7"/>
  <c r="Q47" i="7" l="1"/>
  <c r="Q53" i="7" l="1"/>
  <c r="P47" i="7" l="1"/>
  <c r="P53" i="7" l="1"/>
  <c r="O47" i="7" l="1"/>
  <c r="O53" i="7" l="1"/>
  <c r="O31" i="21" l="1"/>
  <c r="N31" i="21" l="1"/>
  <c r="N47" i="7"/>
  <c r="M31" i="21"/>
  <c r="L31" i="21"/>
  <c r="K31" i="21"/>
  <c r="J31" i="21"/>
  <c r="I31" i="21"/>
  <c r="H31" i="21"/>
  <c r="G31" i="21"/>
  <c r="F31" i="21"/>
  <c r="E31" i="21"/>
  <c r="D31" i="21"/>
  <c r="C31" i="21"/>
  <c r="C53" i="21" l="1"/>
  <c r="N53" i="7" l="1"/>
  <c r="M47" i="7"/>
  <c r="L47" i="7"/>
  <c r="K47" i="7"/>
  <c r="J47" i="7"/>
  <c r="I47" i="7"/>
  <c r="H47" i="7"/>
  <c r="G47" i="7"/>
  <c r="F47" i="7"/>
  <c r="E47" i="7"/>
  <c r="D47" i="7"/>
  <c r="D53" i="7" l="1"/>
  <c r="L53" i="7"/>
  <c r="F53" i="7"/>
  <c r="K53" i="7"/>
  <c r="E53" i="7"/>
  <c r="M53" i="7"/>
  <c r="G53" i="7"/>
  <c r="H53" i="7"/>
  <c r="I53" i="7"/>
  <c r="J53" i="7"/>
  <c r="C47" i="7" l="1"/>
  <c r="C53" i="7" l="1"/>
</calcChain>
</file>

<file path=xl/sharedStrings.xml><?xml version="1.0" encoding="utf-8"?>
<sst xmlns="http://schemas.openxmlformats.org/spreadsheetml/2006/main" count="104" uniqueCount="30">
  <si>
    <t>CHILE</t>
  </si>
  <si>
    <t>Resto Asia</t>
  </si>
  <si>
    <t>Resto Europa</t>
  </si>
  <si>
    <t>Resto</t>
  </si>
  <si>
    <t>Unión Europea</t>
  </si>
  <si>
    <t>CARIBE</t>
  </si>
  <si>
    <t>Principales Africa</t>
  </si>
  <si>
    <t>MERCOSUR</t>
  </si>
  <si>
    <t>Australia/Nueva Zelanda</t>
  </si>
  <si>
    <t>COMUNIDAD ANDINA</t>
  </si>
  <si>
    <t>ASEAN</t>
  </si>
  <si>
    <t>CENTROAMERICA</t>
  </si>
  <si>
    <t>Países, Bloques y Regiones</t>
  </si>
  <si>
    <t>Total</t>
  </si>
  <si>
    <t>EEUU</t>
  </si>
  <si>
    <t>Japón</t>
  </si>
  <si>
    <t>China</t>
  </si>
  <si>
    <t>Corea Sur, Taiwan y Hong Kong</t>
  </si>
  <si>
    <t>EFTA</t>
  </si>
  <si>
    <t>Canada</t>
  </si>
  <si>
    <t>Mexico</t>
  </si>
  <si>
    <t>Fuente: BCRP, SUNAT</t>
  </si>
  <si>
    <t>India</t>
  </si>
  <si>
    <r>
      <t xml:space="preserve">PERÚ: PARTICIPACIÓN DE IMPORTACIONES </t>
    </r>
    <r>
      <rPr>
        <sz val="12"/>
        <rFont val="Arial"/>
        <family val="2"/>
      </rPr>
      <t>(Valor CIF en millones de US$)</t>
    </r>
  </si>
  <si>
    <r>
      <t xml:space="preserve">PERÚ: PARTICIPACIÓN DE EXPORTACIONES </t>
    </r>
    <r>
      <rPr>
        <sz val="12"/>
        <rFont val="Arial"/>
        <family val="2"/>
      </rPr>
      <t>(Valor FOB en millones de US$)</t>
    </r>
  </si>
  <si>
    <r>
      <t xml:space="preserve">PERÚ: PARTICIPACIÓN DE EXPORTACIONES </t>
    </r>
    <r>
      <rPr>
        <sz val="12"/>
        <rFont val="Arial"/>
        <family val="2"/>
      </rPr>
      <t>(%)</t>
    </r>
  </si>
  <si>
    <r>
      <t xml:space="preserve">PERÚ: PARTICIPACIÓN DE IMPORTACIONES </t>
    </r>
    <r>
      <rPr>
        <sz val="12"/>
        <rFont val="Arial"/>
        <family val="2"/>
      </rPr>
      <t>(%)</t>
    </r>
  </si>
  <si>
    <t>2025-E_Jn</t>
  </si>
  <si>
    <t>Reino Unido</t>
  </si>
  <si>
    <t>2025-E_Jl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</si>
</sst>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1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6" fillId="32" borderId="4" applyNumberFormat="0" applyFont="0" applyAlignment="0" applyProtection="0"/>
    <xf numFmtId="0" fontId="6" fillId="32" borderId="4" applyNumberFormat="0" applyFont="0" applyAlignment="0" applyProtection="0"/>
    <xf numFmtId="0" fontId="16" fillId="21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21" fillId="0" borderId="8" applyNumberFormat="0" applyFill="0" applyAlignment="0" applyProtection="0"/>
  </cellStyleXfs>
  <cellXfs count="10">
    <xf numFmtId="0" fontId="0" fillId="0" borderId="0" xfId="0"/>
    <xf numFmtId="0" fontId="2" fillId="0" borderId="0" xfId="57"/>
    <xf numFmtId="0" fontId="3" fillId="0" borderId="0" xfId="57" applyFont="1"/>
    <xf numFmtId="0" fontId="3" fillId="0" borderId="0" xfId="57" applyFont="1" applyAlignment="1">
      <alignment horizontal="right"/>
    </xf>
    <xf numFmtId="3" fontId="2" fillId="0" borderId="0" xfId="57" applyNumberFormat="1"/>
    <xf numFmtId="3" fontId="3" fillId="0" borderId="0" xfId="57" applyNumberFormat="1" applyFont="1"/>
    <xf numFmtId="9" fontId="2" fillId="0" borderId="0" xfId="57" applyNumberFormat="1"/>
    <xf numFmtId="9" fontId="3" fillId="0" borderId="0" xfId="57" applyNumberFormat="1" applyFont="1"/>
    <xf numFmtId="0" fontId="2" fillId="0" borderId="0" xfId="57" applyAlignment="1">
      <alignment horizontal="center"/>
    </xf>
    <xf numFmtId="0" fontId="2" fillId="0" borderId="0" xfId="57" applyAlignment="1">
      <alignment horizontal="right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10" xfId="33" xr:uid="{00000000-0005-0000-0000-000021000000}"/>
    <cellStyle name="Normal 2" xfId="34" xr:uid="{00000000-0005-0000-0000-000022000000}"/>
    <cellStyle name="Normal 2 2" xfId="35" xr:uid="{00000000-0005-0000-0000-000023000000}"/>
    <cellStyle name="Normal 2 3" xfId="36" xr:uid="{00000000-0005-0000-0000-000024000000}"/>
    <cellStyle name="Normal 2 3 2" xfId="37" xr:uid="{00000000-0005-0000-0000-000025000000}"/>
    <cellStyle name="Normal 2 3 3" xfId="38" xr:uid="{00000000-0005-0000-0000-000026000000}"/>
    <cellStyle name="Normal 2 4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42" xr:uid="{00000000-0005-0000-0000-00002A000000}"/>
    <cellStyle name="Normal 3 3" xfId="43" xr:uid="{00000000-0005-0000-0000-00002B000000}"/>
    <cellStyle name="Normal 4" xfId="44" xr:uid="{00000000-0005-0000-0000-00002C000000}"/>
    <cellStyle name="Normal 4 2" xfId="45" xr:uid="{00000000-0005-0000-0000-00002D000000}"/>
    <cellStyle name="Normal 4 3" xfId="46" xr:uid="{00000000-0005-0000-0000-00002E000000}"/>
    <cellStyle name="Normal 5" xfId="47" xr:uid="{00000000-0005-0000-0000-00002F000000}"/>
    <cellStyle name="Normal 5 2" xfId="48" xr:uid="{00000000-0005-0000-0000-000030000000}"/>
    <cellStyle name="Normal 6" xfId="49" xr:uid="{00000000-0005-0000-0000-000031000000}"/>
    <cellStyle name="Normal 6 2" xfId="50" xr:uid="{00000000-0005-0000-0000-000032000000}"/>
    <cellStyle name="Normal 7" xfId="51" xr:uid="{00000000-0005-0000-0000-000033000000}"/>
    <cellStyle name="Normal 7 2" xfId="52" xr:uid="{00000000-0005-0000-0000-000034000000}"/>
    <cellStyle name="Normal 8" xfId="53" xr:uid="{00000000-0005-0000-0000-000035000000}"/>
    <cellStyle name="Normal 8 2" xfId="54" xr:uid="{00000000-0005-0000-0000-000036000000}"/>
    <cellStyle name="Normal 9" xfId="55" xr:uid="{00000000-0005-0000-0000-000037000000}"/>
    <cellStyle name="Normal 9 2" xfId="56" xr:uid="{00000000-0005-0000-0000-000038000000}"/>
    <cellStyle name="Normal_Libro3" xfId="57" xr:uid="{00000000-0005-0000-0000-000039000000}"/>
    <cellStyle name="Notas 2" xfId="58" xr:uid="{00000000-0005-0000-0000-00003A000000}"/>
    <cellStyle name="Notas 3" xfId="59" xr:uid="{00000000-0005-0000-0000-00003B000000}"/>
    <cellStyle name="Salida" xfId="60" builtinId="21" customBuiltin="1"/>
    <cellStyle name="Texto de advertencia" xfId="61" builtinId="11" customBuiltin="1"/>
    <cellStyle name="Texto explicativo" xfId="62" builtinId="53" customBuiltin="1"/>
    <cellStyle name="Título" xfId="63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PERÚ: PARTICIPACIÓN DE EXPORTACIONES</a:t>
            </a:r>
          </a:p>
        </c:rich>
      </c:tx>
      <c:layout>
        <c:manualLayout>
          <c:xMode val="edge"/>
          <c:yMode val="edge"/>
          <c:x val="0.2373580178935342"/>
          <c:y val="2.0304610061093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04540763673889"/>
          <c:y val="0.12351945854483926"/>
          <c:w val="0.64912280701754399"/>
          <c:h val="0.764805414551607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'X-GRUP-90-25'!$C$31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'X-GRUP-90-25'!$B$32:$B$52</c:f>
              <c:strCache>
                <c:ptCount val="21"/>
                <c:pt idx="0">
                  <c:v>China</c:v>
                </c:pt>
                <c:pt idx="1">
                  <c:v>Unión Europea</c:v>
                </c:pt>
                <c:pt idx="2">
                  <c:v>EEUU</c:v>
                </c:pt>
                <c:pt idx="3">
                  <c:v>Resto Asia</c:v>
                </c:pt>
                <c:pt idx="4">
                  <c:v>Canada</c:v>
                </c:pt>
                <c:pt idx="5">
                  <c:v>India</c:v>
                </c:pt>
                <c:pt idx="6">
                  <c:v>Japón</c:v>
                </c:pt>
                <c:pt idx="7">
                  <c:v>Corea Sur, Taiwan y Hong Kong</c:v>
                </c:pt>
                <c:pt idx="8">
                  <c:v>COMUNIDAD ANDINA</c:v>
                </c:pt>
                <c:pt idx="9">
                  <c:v>EFTA</c:v>
                </c:pt>
                <c:pt idx="10">
                  <c:v>CHILE</c:v>
                </c:pt>
                <c:pt idx="11">
                  <c:v>MERCOSUR</c:v>
                </c:pt>
                <c:pt idx="12">
                  <c:v>Australia/Nueva Zelanda</c:v>
                </c:pt>
                <c:pt idx="13">
                  <c:v>Mexico</c:v>
                </c:pt>
                <c:pt idx="14">
                  <c:v>CENTROAMERICA</c:v>
                </c:pt>
                <c:pt idx="15">
                  <c:v>ASEAN</c:v>
                </c:pt>
                <c:pt idx="16">
                  <c:v>Reino Unido</c:v>
                </c:pt>
                <c:pt idx="17">
                  <c:v>CARIBE</c:v>
                </c:pt>
                <c:pt idx="18">
                  <c:v>Resto</c:v>
                </c:pt>
                <c:pt idx="19">
                  <c:v>Resto Europa</c:v>
                </c:pt>
                <c:pt idx="20">
                  <c:v>Principales Africa</c:v>
                </c:pt>
              </c:strCache>
            </c:strRef>
          </c:cat>
          <c:val>
            <c:numRef>
              <c:f>'X-GRUP-90-25'!$C$32:$C$52</c:f>
              <c:numCache>
                <c:formatCode>0%</c:formatCode>
                <c:ptCount val="21"/>
                <c:pt idx="0">
                  <c:v>1.0602251171418777E-2</c:v>
                </c:pt>
                <c:pt idx="1">
                  <c:v>0.28414330938019111</c:v>
                </c:pt>
                <c:pt idx="2">
                  <c:v>0.22782183577336904</c:v>
                </c:pt>
                <c:pt idx="3">
                  <c:v>1.9820979602345783E-2</c:v>
                </c:pt>
                <c:pt idx="4">
                  <c:v>8.6584947830955841E-3</c:v>
                </c:pt>
                <c:pt idx="5">
                  <c:v>6.9154422542114452E-3</c:v>
                </c:pt>
                <c:pt idx="6">
                  <c:v>0.13498435781744633</c:v>
                </c:pt>
                <c:pt idx="7">
                  <c:v>4.4116383421923248E-2</c:v>
                </c:pt>
                <c:pt idx="8">
                  <c:v>6.2073019600422497E-2</c:v>
                </c:pt>
                <c:pt idx="9">
                  <c:v>8.6038983700178831E-3</c:v>
                </c:pt>
                <c:pt idx="10">
                  <c:v>1.6851369020568267E-2</c:v>
                </c:pt>
                <c:pt idx="11">
                  <c:v>4.5815076365181756E-2</c:v>
                </c:pt>
                <c:pt idx="12">
                  <c:v>1.5076054974865487E-3</c:v>
                </c:pt>
                <c:pt idx="13">
                  <c:v>1.0842661513096159E-2</c:v>
                </c:pt>
                <c:pt idx="14">
                  <c:v>1.2815887556205611E-2</c:v>
                </c:pt>
                <c:pt idx="15">
                  <c:v>5.9277435085330161E-3</c:v>
                </c:pt>
                <c:pt idx="16">
                  <c:v>4.8930173979535654E-2</c:v>
                </c:pt>
                <c:pt idx="17">
                  <c:v>7.5932443142954194E-3</c:v>
                </c:pt>
                <c:pt idx="18">
                  <c:v>3.6657148485182193E-3</c:v>
                </c:pt>
                <c:pt idx="19">
                  <c:v>3.4706877752116769E-2</c:v>
                </c:pt>
                <c:pt idx="20">
                  <c:v>3.6036734700208304E-3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8-433B-9ED5-C48E223954AA}"/>
            </c:ext>
          </c:extLst>
        </c:ser>
        <c:ser>
          <c:idx val="1"/>
          <c:order val="1"/>
          <c:tx>
            <c:strRef>
              <c:f>'X-GRUP-90-25'!$S$31</c:f>
              <c:strCache>
                <c:ptCount val="1"/>
                <c:pt idx="0">
                  <c:v>2025-E_Jn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'X-GRUP-90-25'!$B$32:$B$52</c:f>
              <c:strCache>
                <c:ptCount val="21"/>
                <c:pt idx="0">
                  <c:v>China</c:v>
                </c:pt>
                <c:pt idx="1">
                  <c:v>Unión Europea</c:v>
                </c:pt>
                <c:pt idx="2">
                  <c:v>EEUU</c:v>
                </c:pt>
                <c:pt idx="3">
                  <c:v>Resto Asia</c:v>
                </c:pt>
                <c:pt idx="4">
                  <c:v>Canada</c:v>
                </c:pt>
                <c:pt idx="5">
                  <c:v>India</c:v>
                </c:pt>
                <c:pt idx="6">
                  <c:v>Japón</c:v>
                </c:pt>
                <c:pt idx="7">
                  <c:v>Corea Sur, Taiwan y Hong Kong</c:v>
                </c:pt>
                <c:pt idx="8">
                  <c:v>COMUNIDAD ANDINA</c:v>
                </c:pt>
                <c:pt idx="9">
                  <c:v>EFTA</c:v>
                </c:pt>
                <c:pt idx="10">
                  <c:v>CHILE</c:v>
                </c:pt>
                <c:pt idx="11">
                  <c:v>MERCOSUR</c:v>
                </c:pt>
                <c:pt idx="12">
                  <c:v>Australia/Nueva Zelanda</c:v>
                </c:pt>
                <c:pt idx="13">
                  <c:v>Mexico</c:v>
                </c:pt>
                <c:pt idx="14">
                  <c:v>CENTROAMERICA</c:v>
                </c:pt>
                <c:pt idx="15">
                  <c:v>ASEAN</c:v>
                </c:pt>
                <c:pt idx="16">
                  <c:v>Reino Unido</c:v>
                </c:pt>
                <c:pt idx="17">
                  <c:v>CARIBE</c:v>
                </c:pt>
                <c:pt idx="18">
                  <c:v>Resto</c:v>
                </c:pt>
                <c:pt idx="19">
                  <c:v>Resto Europa</c:v>
                </c:pt>
                <c:pt idx="20">
                  <c:v>Principales Africa</c:v>
                </c:pt>
              </c:strCache>
            </c:strRef>
          </c:cat>
          <c:val>
            <c:numRef>
              <c:f>'X-GRUP-90-25'!$S$32:$S$52</c:f>
              <c:numCache>
                <c:formatCode>0%</c:formatCode>
                <c:ptCount val="21"/>
                <c:pt idx="0">
                  <c:v>0.37037542702583226</c:v>
                </c:pt>
                <c:pt idx="1">
                  <c:v>0.1090310127888019</c:v>
                </c:pt>
                <c:pt idx="2">
                  <c:v>0.10475580786354914</c:v>
                </c:pt>
                <c:pt idx="3">
                  <c:v>5.9592558619322555E-2</c:v>
                </c:pt>
                <c:pt idx="4">
                  <c:v>5.1268714238772592E-2</c:v>
                </c:pt>
                <c:pt idx="5">
                  <c:v>4.3698929726012796E-2</c:v>
                </c:pt>
                <c:pt idx="6">
                  <c:v>4.2852445642254558E-2</c:v>
                </c:pt>
                <c:pt idx="7">
                  <c:v>3.7994165772309255E-2</c:v>
                </c:pt>
                <c:pt idx="8">
                  <c:v>3.7985721123044706E-2</c:v>
                </c:pt>
                <c:pt idx="9">
                  <c:v>3.1279562554847401E-2</c:v>
                </c:pt>
                <c:pt idx="10">
                  <c:v>2.8860350566424078E-2</c:v>
                </c:pt>
                <c:pt idx="11">
                  <c:v>2.449149571230979E-2</c:v>
                </c:pt>
                <c:pt idx="12">
                  <c:v>1.3876952720156514E-2</c:v>
                </c:pt>
                <c:pt idx="13">
                  <c:v>1.1826321147100886E-2</c:v>
                </c:pt>
                <c:pt idx="14">
                  <c:v>1.0125046216078654E-2</c:v>
                </c:pt>
                <c:pt idx="15">
                  <c:v>6.7537371947460978E-3</c:v>
                </c:pt>
                <c:pt idx="16">
                  <c:v>5.9782847237604218E-3</c:v>
                </c:pt>
                <c:pt idx="17">
                  <c:v>3.8175311996252971E-3</c:v>
                </c:pt>
                <c:pt idx="18">
                  <c:v>2.2990000709891835E-3</c:v>
                </c:pt>
                <c:pt idx="19">
                  <c:v>1.8879167444518317E-3</c:v>
                </c:pt>
                <c:pt idx="20">
                  <c:v>1.2490183496102092E-3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8-433B-9ED5-C48E2239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61076112"/>
        <c:axId val="-1561077744"/>
      </c:barChart>
      <c:catAx>
        <c:axId val="-1561076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Países, Bloques y Regiones</a:t>
                </a:r>
              </a:p>
            </c:rich>
          </c:tx>
          <c:layout>
            <c:manualLayout>
              <c:xMode val="edge"/>
              <c:yMode val="edge"/>
              <c:x val="2.889580401269214E-2"/>
              <c:y val="0.294416312274849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56107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61077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561076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8101138462326785"/>
          <c:y val="0.94809138906591928"/>
          <c:w val="0.12885925097634976"/>
          <c:h val="4.8524449967120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PERÚ: PARTICIPACIÓN DE IMPORTACIONES</a:t>
            </a:r>
          </a:p>
        </c:rich>
      </c:tx>
      <c:layout>
        <c:manualLayout>
          <c:xMode val="edge"/>
          <c:yMode val="edge"/>
          <c:x val="0.24045408219318468"/>
          <c:y val="2.0304610061093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404540763673889"/>
          <c:y val="0.12351945854483926"/>
          <c:w val="0.64912280701754399"/>
          <c:h val="0.764805414551607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'MCIF-GRUP-90-25'!$C$31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'MCIF-GRUP-90-25'!$B$32:$B$52</c:f>
              <c:strCache>
                <c:ptCount val="21"/>
                <c:pt idx="0">
                  <c:v>China</c:v>
                </c:pt>
                <c:pt idx="1">
                  <c:v>EEUU</c:v>
                </c:pt>
                <c:pt idx="2">
                  <c:v>MERCOSUR</c:v>
                </c:pt>
                <c:pt idx="3">
                  <c:v>Unión Europea</c:v>
                </c:pt>
                <c:pt idx="4">
                  <c:v>COMUNIDAD ANDINA</c:v>
                </c:pt>
                <c:pt idx="5">
                  <c:v>ASEAN</c:v>
                </c:pt>
                <c:pt idx="6">
                  <c:v>Mexico</c:v>
                </c:pt>
                <c:pt idx="7">
                  <c:v>Resto Asia</c:v>
                </c:pt>
                <c:pt idx="8">
                  <c:v>Canada</c:v>
                </c:pt>
                <c:pt idx="9">
                  <c:v>India</c:v>
                </c:pt>
                <c:pt idx="10">
                  <c:v>CHILE</c:v>
                </c:pt>
                <c:pt idx="11">
                  <c:v>Japón</c:v>
                </c:pt>
                <c:pt idx="12">
                  <c:v>Corea Sur, Taiwan y Hong Kong</c:v>
                </c:pt>
                <c:pt idx="13">
                  <c:v>Principales Africa</c:v>
                </c:pt>
                <c:pt idx="14">
                  <c:v>Resto Europa</c:v>
                </c:pt>
                <c:pt idx="15">
                  <c:v>Reino Unido</c:v>
                </c:pt>
                <c:pt idx="16">
                  <c:v>CARIBE</c:v>
                </c:pt>
                <c:pt idx="17">
                  <c:v>CENTROAMERICA</c:v>
                </c:pt>
                <c:pt idx="18">
                  <c:v>Australia/Nueva Zelanda</c:v>
                </c:pt>
                <c:pt idx="19">
                  <c:v>EFTA</c:v>
                </c:pt>
                <c:pt idx="20">
                  <c:v>Resto</c:v>
                </c:pt>
              </c:strCache>
            </c:strRef>
          </c:cat>
          <c:val>
            <c:numRef>
              <c:f>'MCIF-GRUP-90-25'!$C$32:$C$52</c:f>
              <c:numCache>
                <c:formatCode>0%</c:formatCode>
                <c:ptCount val="21"/>
                <c:pt idx="0">
                  <c:v>2.1357809569089144E-3</c:v>
                </c:pt>
                <c:pt idx="1">
                  <c:v>0.32412142178225345</c:v>
                </c:pt>
                <c:pt idx="2">
                  <c:v>0.16081981130576736</c:v>
                </c:pt>
                <c:pt idx="3">
                  <c:v>0.1717118292119193</c:v>
                </c:pt>
                <c:pt idx="4">
                  <c:v>8.6788187643391232E-2</c:v>
                </c:pt>
                <c:pt idx="5">
                  <c:v>8.8399322842743055E-3</c:v>
                </c:pt>
                <c:pt idx="6">
                  <c:v>2.2885249433409707E-2</c:v>
                </c:pt>
                <c:pt idx="7">
                  <c:v>1.3768657569448724E-2</c:v>
                </c:pt>
                <c:pt idx="8">
                  <c:v>8.8713180349110302E-3</c:v>
                </c:pt>
                <c:pt idx="9">
                  <c:v>1.5731623158654197E-4</c:v>
                </c:pt>
                <c:pt idx="10">
                  <c:v>2.6606592015077563E-2</c:v>
                </c:pt>
                <c:pt idx="11">
                  <c:v>2.52701790033978E-2</c:v>
                </c:pt>
                <c:pt idx="12">
                  <c:v>8.5129005122077019E-3</c:v>
                </c:pt>
                <c:pt idx="13">
                  <c:v>3.494667715958182E-3</c:v>
                </c:pt>
                <c:pt idx="14">
                  <c:v>6.5239738700064208E-3</c:v>
                </c:pt>
                <c:pt idx="15">
                  <c:v>2.9571189275837739E-2</c:v>
                </c:pt>
                <c:pt idx="16">
                  <c:v>2.0857962429319098E-3</c:v>
                </c:pt>
                <c:pt idx="17">
                  <c:v>1.9775347771553587E-2</c:v>
                </c:pt>
                <c:pt idx="18">
                  <c:v>1.7367556975793064E-2</c:v>
                </c:pt>
                <c:pt idx="19">
                  <c:v>5.9921597619952666E-2</c:v>
                </c:pt>
                <c:pt idx="20">
                  <c:v>7.7069454341288667E-4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3-470A-80C7-F50040887987}"/>
            </c:ext>
          </c:extLst>
        </c:ser>
        <c:ser>
          <c:idx val="1"/>
          <c:order val="1"/>
          <c:tx>
            <c:strRef>
              <c:f>'MCIF-GRUP-90-25'!$T$31</c:f>
              <c:strCache>
                <c:ptCount val="1"/>
                <c:pt idx="0">
                  <c:v>2025-E_Jl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'MCIF-GRUP-90-25'!$B$32:$B$52</c:f>
              <c:strCache>
                <c:ptCount val="21"/>
                <c:pt idx="0">
                  <c:v>China</c:v>
                </c:pt>
                <c:pt idx="1">
                  <c:v>EEUU</c:v>
                </c:pt>
                <c:pt idx="2">
                  <c:v>MERCOSUR</c:v>
                </c:pt>
                <c:pt idx="3">
                  <c:v>Unión Europea</c:v>
                </c:pt>
                <c:pt idx="4">
                  <c:v>COMUNIDAD ANDINA</c:v>
                </c:pt>
                <c:pt idx="5">
                  <c:v>ASEAN</c:v>
                </c:pt>
                <c:pt idx="6">
                  <c:v>Mexico</c:v>
                </c:pt>
                <c:pt idx="7">
                  <c:v>Resto Asia</c:v>
                </c:pt>
                <c:pt idx="8">
                  <c:v>Canada</c:v>
                </c:pt>
                <c:pt idx="9">
                  <c:v>India</c:v>
                </c:pt>
                <c:pt idx="10">
                  <c:v>CHILE</c:v>
                </c:pt>
                <c:pt idx="11">
                  <c:v>Japón</c:v>
                </c:pt>
                <c:pt idx="12">
                  <c:v>Corea Sur, Taiwan y Hong Kong</c:v>
                </c:pt>
                <c:pt idx="13">
                  <c:v>Principales Africa</c:v>
                </c:pt>
                <c:pt idx="14">
                  <c:v>Resto Europa</c:v>
                </c:pt>
                <c:pt idx="15">
                  <c:v>Reino Unido</c:v>
                </c:pt>
                <c:pt idx="16">
                  <c:v>CARIBE</c:v>
                </c:pt>
                <c:pt idx="17">
                  <c:v>CENTROAMERICA</c:v>
                </c:pt>
                <c:pt idx="18">
                  <c:v>Australia/Nueva Zelanda</c:v>
                </c:pt>
                <c:pt idx="19">
                  <c:v>EFTA</c:v>
                </c:pt>
                <c:pt idx="20">
                  <c:v>Resto</c:v>
                </c:pt>
              </c:strCache>
            </c:strRef>
          </c:cat>
          <c:val>
            <c:numRef>
              <c:f>'MCIF-GRUP-90-25'!$T$32:$T$52</c:f>
              <c:numCache>
                <c:formatCode>0%</c:formatCode>
                <c:ptCount val="21"/>
                <c:pt idx="0">
                  <c:v>0.30199289428778936</c:v>
                </c:pt>
                <c:pt idx="1">
                  <c:v>0.18995435490589033</c:v>
                </c:pt>
                <c:pt idx="2">
                  <c:v>0.11325270159704126</c:v>
                </c:pt>
                <c:pt idx="3">
                  <c:v>9.0343105052422934E-2</c:v>
                </c:pt>
                <c:pt idx="4">
                  <c:v>6.5915219039733255E-2</c:v>
                </c:pt>
                <c:pt idx="5">
                  <c:v>2.7471856211246513E-2</c:v>
                </c:pt>
                <c:pt idx="6">
                  <c:v>2.7469384781271217E-2</c:v>
                </c:pt>
                <c:pt idx="7">
                  <c:v>2.6551204296310998E-2</c:v>
                </c:pt>
                <c:pt idx="8">
                  <c:v>2.3271954985315504E-2</c:v>
                </c:pt>
                <c:pt idx="9">
                  <c:v>2.3114766526391037E-2</c:v>
                </c:pt>
                <c:pt idx="10">
                  <c:v>2.099521689652192E-2</c:v>
                </c:pt>
                <c:pt idx="11">
                  <c:v>2.0186394003743571E-2</c:v>
                </c:pt>
                <c:pt idx="12">
                  <c:v>1.7878566609061241E-2</c:v>
                </c:pt>
                <c:pt idx="13">
                  <c:v>1.4965042116496099E-2</c:v>
                </c:pt>
                <c:pt idx="14">
                  <c:v>7.4764832768058256E-3</c:v>
                </c:pt>
                <c:pt idx="15">
                  <c:v>5.9786419138960498E-3</c:v>
                </c:pt>
                <c:pt idx="16">
                  <c:v>5.8800649656803976E-3</c:v>
                </c:pt>
                <c:pt idx="17">
                  <c:v>5.7955048373022422E-3</c:v>
                </c:pt>
                <c:pt idx="18">
                  <c:v>4.7450300368899806E-3</c:v>
                </c:pt>
                <c:pt idx="19">
                  <c:v>3.9328815060011568E-3</c:v>
                </c:pt>
                <c:pt idx="20">
                  <c:v>2.8287321541889936E-3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3-470A-80C7-F5004088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61089168"/>
        <c:axId val="-1561079376"/>
      </c:barChart>
      <c:catAx>
        <c:axId val="-156108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Países, Bloques y Regiones</a:t>
                </a:r>
              </a:p>
            </c:rich>
          </c:tx>
          <c:layout>
            <c:manualLayout>
              <c:xMode val="edge"/>
              <c:yMode val="edge"/>
              <c:x val="2.889580401269214E-2"/>
              <c:y val="0.294416312274849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56107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6107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561089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8101138462326785"/>
          <c:y val="0.9435717038892949"/>
          <c:w val="0.18087133700238997"/>
          <c:h val="3.20798486804559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2" workbookViewId="0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2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299" cy="607509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299" cy="607509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3BA7E6-BB27-4632-88DC-921B963283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5"/>
  <sheetViews>
    <sheetView workbookViewId="0">
      <selection activeCell="A3" sqref="A3"/>
    </sheetView>
  </sheetViews>
  <sheetFormatPr baseColWidth="10" defaultColWidth="11.42578125" defaultRowHeight="15" x14ac:dyDescent="0.2"/>
  <cols>
    <col min="1" max="1" width="4.7109375" style="8" customWidth="1"/>
    <col min="2" max="2" width="48.42578125" style="1" customWidth="1"/>
    <col min="3" max="7" width="15.85546875" style="1" customWidth="1"/>
    <col min="8" max="10" width="17.28515625" style="1" bestFit="1" customWidth="1"/>
    <col min="11" max="19" width="17.28515625" style="1" customWidth="1"/>
    <col min="20" max="16384" width="11.42578125" style="1"/>
  </cols>
  <sheetData>
    <row r="1" spans="1:19" ht="15.75" x14ac:dyDescent="0.25">
      <c r="B1" s="2" t="s">
        <v>24</v>
      </c>
    </row>
    <row r="3" spans="1:19" ht="15.75" x14ac:dyDescent="0.25">
      <c r="B3" s="2" t="s">
        <v>12</v>
      </c>
      <c r="C3" s="3">
        <v>1990</v>
      </c>
      <c r="D3" s="3">
        <v>2010</v>
      </c>
      <c r="E3" s="3">
        <v>2011</v>
      </c>
      <c r="F3" s="3">
        <v>2012</v>
      </c>
      <c r="G3" s="3">
        <v>2013</v>
      </c>
      <c r="H3" s="3">
        <v>2014</v>
      </c>
      <c r="I3" s="3">
        <v>2015</v>
      </c>
      <c r="J3" s="3">
        <v>2016</v>
      </c>
      <c r="K3" s="3">
        <v>2017</v>
      </c>
      <c r="L3" s="3">
        <v>2018</v>
      </c>
      <c r="M3" s="3">
        <v>2019</v>
      </c>
      <c r="N3" s="3">
        <v>2020</v>
      </c>
      <c r="O3" s="3">
        <v>2021</v>
      </c>
      <c r="P3" s="3">
        <v>2022</v>
      </c>
      <c r="Q3" s="3">
        <v>2023</v>
      </c>
      <c r="R3" s="3">
        <v>2024</v>
      </c>
      <c r="S3" s="3" t="s">
        <v>27</v>
      </c>
    </row>
    <row r="4" spans="1:19" x14ac:dyDescent="0.2">
      <c r="A4" s="8">
        <v>1</v>
      </c>
      <c r="B4" s="1" t="s">
        <v>16</v>
      </c>
      <c r="C4" s="4">
        <v>34.177999999999997</v>
      </c>
      <c r="D4" s="4">
        <v>5436.6672026299993</v>
      </c>
      <c r="E4" s="4">
        <v>6963.6124740500018</v>
      </c>
      <c r="F4" s="4">
        <v>7843.9461215799993</v>
      </c>
      <c r="G4" s="4">
        <v>7342.5883228499824</v>
      </c>
      <c r="H4" s="4">
        <v>7042.5874980999943</v>
      </c>
      <c r="I4" s="4">
        <v>7391.3501561500179</v>
      </c>
      <c r="J4" s="4">
        <v>8492.2995175899905</v>
      </c>
      <c r="K4" s="4">
        <v>11626.233312010054</v>
      </c>
      <c r="L4" s="4">
        <v>13237.194154329982</v>
      </c>
      <c r="M4" s="4">
        <v>13545.988734120041</v>
      </c>
      <c r="N4" s="4">
        <v>12556.760592133021</v>
      </c>
      <c r="O4" s="4">
        <v>21048.632647506111</v>
      </c>
      <c r="P4" s="4">
        <v>21036.901910701898</v>
      </c>
      <c r="Q4" s="4">
        <v>22768.13065510357</v>
      </c>
      <c r="R4" s="4">
        <v>25190.956502206416</v>
      </c>
      <c r="S4" s="4">
        <v>14806.724160958967</v>
      </c>
    </row>
    <row r="5" spans="1:19" x14ac:dyDescent="0.2">
      <c r="A5" s="8">
        <v>2</v>
      </c>
      <c r="B5" s="1" t="s">
        <v>4</v>
      </c>
      <c r="C5" s="4">
        <v>915.98</v>
      </c>
      <c r="D5" s="4">
        <v>6267.3125428900039</v>
      </c>
      <c r="E5" s="4">
        <v>8115.9571314999994</v>
      </c>
      <c r="F5" s="4">
        <v>7510.6380720700008</v>
      </c>
      <c r="G5" s="4">
        <v>6294.9497703599818</v>
      </c>
      <c r="H5" s="4">
        <v>5854.9756788300028</v>
      </c>
      <c r="I5" s="4">
        <v>4875.6102311799841</v>
      </c>
      <c r="J5" s="4">
        <v>4927.7550385899385</v>
      </c>
      <c r="K5" s="4">
        <v>5782.2580244300134</v>
      </c>
      <c r="L5" s="4">
        <v>6547.45010489998</v>
      </c>
      <c r="M5" s="4">
        <v>5711.0805102200093</v>
      </c>
      <c r="N5" s="4">
        <v>5200.4265667079935</v>
      </c>
      <c r="O5" s="4">
        <v>7282.3452579290069</v>
      </c>
      <c r="P5" s="4">
        <v>6722.5506195349835</v>
      </c>
      <c r="Q5" s="4">
        <v>6833.0298160289785</v>
      </c>
      <c r="R5" s="4">
        <v>8235.658610931956</v>
      </c>
      <c r="S5" s="4">
        <v>4358.7992441009901</v>
      </c>
    </row>
    <row r="6" spans="1:19" x14ac:dyDescent="0.2">
      <c r="A6" s="8">
        <v>3</v>
      </c>
      <c r="B6" s="1" t="s">
        <v>14</v>
      </c>
      <c r="C6" s="4">
        <v>734.41899999999998</v>
      </c>
      <c r="D6" s="4">
        <v>6087.4050142200031</v>
      </c>
      <c r="E6" s="4">
        <v>5902.904572529992</v>
      </c>
      <c r="F6" s="4">
        <v>6331.3052066099963</v>
      </c>
      <c r="G6" s="4">
        <v>7387.7456285601338</v>
      </c>
      <c r="H6" s="4">
        <v>6172.7245193800882</v>
      </c>
      <c r="I6" s="4">
        <v>5026.0340477001173</v>
      </c>
      <c r="J6" s="4">
        <v>6264.6908429200839</v>
      </c>
      <c r="K6" s="4">
        <v>6892.3913819204836</v>
      </c>
      <c r="L6" s="4">
        <v>8049.2280743501397</v>
      </c>
      <c r="M6" s="4">
        <v>5708.9210544702928</v>
      </c>
      <c r="N6" s="4">
        <v>6251.8078353421606</v>
      </c>
      <c r="O6" s="4">
        <v>7156.2753848768743</v>
      </c>
      <c r="P6" s="4">
        <v>8609.8423327092569</v>
      </c>
      <c r="Q6" s="4">
        <v>9166.0763208759581</v>
      </c>
      <c r="R6" s="4">
        <v>9534.1062731744478</v>
      </c>
      <c r="S6" s="4">
        <v>4187.8867714023745</v>
      </c>
    </row>
    <row r="7" spans="1:19" x14ac:dyDescent="0.2">
      <c r="A7" s="8">
        <v>4</v>
      </c>
      <c r="B7" s="1" t="s">
        <v>1</v>
      </c>
      <c r="C7" s="4">
        <v>63.896000000000001</v>
      </c>
      <c r="D7" s="4">
        <v>168.85793104000001</v>
      </c>
      <c r="E7" s="4">
        <v>198.61832590999998</v>
      </c>
      <c r="F7" s="4">
        <v>242.23742596</v>
      </c>
      <c r="G7" s="4">
        <v>214.54351897000001</v>
      </c>
      <c r="H7" s="4">
        <v>314.81487023999989</v>
      </c>
      <c r="I7" s="4">
        <v>229.36468309999984</v>
      </c>
      <c r="J7" s="4">
        <v>614.06664981000029</v>
      </c>
      <c r="K7" s="4">
        <v>878.62407241999949</v>
      </c>
      <c r="L7" s="4">
        <v>669.40600173000041</v>
      </c>
      <c r="M7" s="4">
        <v>1330.9805131500009</v>
      </c>
      <c r="N7" s="4">
        <v>976.68666781800084</v>
      </c>
      <c r="O7" s="4">
        <v>1019.1068425880005</v>
      </c>
      <c r="P7" s="4">
        <v>989.67898613899899</v>
      </c>
      <c r="Q7" s="4">
        <v>1363.9265036690006</v>
      </c>
      <c r="R7" s="4">
        <v>2399.8553066110012</v>
      </c>
      <c r="S7" s="4">
        <v>2382.3680329109548</v>
      </c>
    </row>
    <row r="8" spans="1:19" x14ac:dyDescent="0.2">
      <c r="A8" s="8">
        <v>5</v>
      </c>
      <c r="B8" s="1" t="s">
        <v>19</v>
      </c>
      <c r="C8" s="4">
        <v>27.911999999999999</v>
      </c>
      <c r="D8" s="4">
        <v>3329.3610892399988</v>
      </c>
      <c r="E8" s="4">
        <v>4232.14039994</v>
      </c>
      <c r="F8" s="4">
        <v>3448.349925229998</v>
      </c>
      <c r="G8" s="4">
        <v>2727.5578793800069</v>
      </c>
      <c r="H8" s="4">
        <v>2566.308995580011</v>
      </c>
      <c r="I8" s="4">
        <v>2408.7447433800016</v>
      </c>
      <c r="J8" s="4">
        <v>1685.2514602899973</v>
      </c>
      <c r="K8" s="4">
        <v>1202.1683255700002</v>
      </c>
      <c r="L8" s="4">
        <v>922.71607919999974</v>
      </c>
      <c r="M8" s="4">
        <v>2407.8721383299981</v>
      </c>
      <c r="N8" s="4">
        <v>2475.4081489160108</v>
      </c>
      <c r="O8" s="4">
        <v>2768.9598179880199</v>
      </c>
      <c r="P8" s="4">
        <v>2684.3262539720085</v>
      </c>
      <c r="Q8" s="4">
        <v>3043.4215404610163</v>
      </c>
      <c r="R8" s="4">
        <v>3840.5273901999799</v>
      </c>
      <c r="S8" s="4">
        <v>2049.6006333800037</v>
      </c>
    </row>
    <row r="9" spans="1:19" x14ac:dyDescent="0.2">
      <c r="A9" s="8">
        <v>6</v>
      </c>
      <c r="B9" s="1" t="s">
        <v>22</v>
      </c>
      <c r="C9" s="4">
        <v>22.292999999999999</v>
      </c>
      <c r="D9" s="4">
        <v>218.98769223999994</v>
      </c>
      <c r="E9" s="4">
        <v>248.14764965999996</v>
      </c>
      <c r="F9" s="4">
        <v>386.54367572000007</v>
      </c>
      <c r="G9" s="4">
        <v>592.65367932000015</v>
      </c>
      <c r="H9" s="4">
        <v>321.25292324999975</v>
      </c>
      <c r="I9" s="4">
        <v>676.7943068400001</v>
      </c>
      <c r="J9" s="4">
        <v>931.39188389999947</v>
      </c>
      <c r="K9" s="4">
        <v>1964.2115614300019</v>
      </c>
      <c r="L9" s="4">
        <v>2481.2938281299903</v>
      </c>
      <c r="M9" s="4">
        <v>1786.8768170699991</v>
      </c>
      <c r="N9" s="4">
        <v>1159.9572287320022</v>
      </c>
      <c r="O9" s="4">
        <v>2541.7221408400101</v>
      </c>
      <c r="P9" s="4">
        <v>2302.0896233729973</v>
      </c>
      <c r="Q9" s="4">
        <v>2531.0454082779988</v>
      </c>
      <c r="R9" s="4">
        <v>4742.5435576119835</v>
      </c>
      <c r="S9" s="4">
        <v>1746.9787447239939</v>
      </c>
    </row>
    <row r="10" spans="1:19" x14ac:dyDescent="0.2">
      <c r="A10" s="8">
        <v>7</v>
      </c>
      <c r="B10" s="1" t="s">
        <v>15</v>
      </c>
      <c r="C10" s="4">
        <v>435.14299999999997</v>
      </c>
      <c r="D10" s="4">
        <v>1792.2486499099996</v>
      </c>
      <c r="E10" s="4">
        <v>2174.8222672100001</v>
      </c>
      <c r="F10" s="4">
        <v>2571.4320977400039</v>
      </c>
      <c r="G10" s="4">
        <v>2227.8741327799999</v>
      </c>
      <c r="H10" s="4">
        <v>1583.9837793900003</v>
      </c>
      <c r="I10" s="4">
        <v>1117.359762060004</v>
      </c>
      <c r="J10" s="4">
        <v>1264.6920336599969</v>
      </c>
      <c r="K10" s="4">
        <v>1880.0776728399924</v>
      </c>
      <c r="L10" s="4">
        <v>2180.9641979299968</v>
      </c>
      <c r="M10" s="4">
        <v>1975.3203616300052</v>
      </c>
      <c r="N10" s="4">
        <v>1995.2190895469964</v>
      </c>
      <c r="O10" s="4">
        <v>2931.9614026110366</v>
      </c>
      <c r="P10" s="4">
        <v>3157.8414088030063</v>
      </c>
      <c r="Q10" s="4">
        <v>2314.7868568739982</v>
      </c>
      <c r="R10" s="4">
        <v>3328.2013399890011</v>
      </c>
      <c r="S10" s="4">
        <v>1713.1383346419932</v>
      </c>
    </row>
    <row r="11" spans="1:19" x14ac:dyDescent="0.2">
      <c r="A11" s="8">
        <v>8</v>
      </c>
      <c r="B11" s="1" t="s">
        <v>17</v>
      </c>
      <c r="C11" s="4">
        <v>142.21600000000001</v>
      </c>
      <c r="D11" s="4">
        <v>1269.5957529200007</v>
      </c>
      <c r="E11" s="4">
        <v>2157.5241588499989</v>
      </c>
      <c r="F11" s="4">
        <v>1904.3995958699995</v>
      </c>
      <c r="G11" s="4">
        <v>1838.719709619998</v>
      </c>
      <c r="H11" s="4">
        <v>1686.2303021399987</v>
      </c>
      <c r="I11" s="4">
        <v>1499.1574624899995</v>
      </c>
      <c r="J11" s="4">
        <v>1836.1323467899865</v>
      </c>
      <c r="K11" s="4">
        <v>2546.9050627799979</v>
      </c>
      <c r="L11" s="4">
        <v>2932.8334702099992</v>
      </c>
      <c r="M11" s="4">
        <v>2629.2704860500012</v>
      </c>
      <c r="N11" s="4">
        <v>2844.8878919420067</v>
      </c>
      <c r="O11" s="4">
        <v>3635.4737934040013</v>
      </c>
      <c r="P11" s="4">
        <v>3475.8758663350136</v>
      </c>
      <c r="Q11" s="4">
        <v>2931.314435239</v>
      </c>
      <c r="R11" s="4">
        <v>2819.5461078310063</v>
      </c>
      <c r="S11" s="4">
        <v>1518.9159195409975</v>
      </c>
    </row>
    <row r="12" spans="1:19" x14ac:dyDescent="0.2">
      <c r="A12" s="8">
        <v>9</v>
      </c>
      <c r="B12" s="1" t="s">
        <v>9</v>
      </c>
      <c r="C12" s="4">
        <v>200.102</v>
      </c>
      <c r="D12" s="4">
        <v>2512.1005285300002</v>
      </c>
      <c r="E12" s="4">
        <v>3267.6572700999986</v>
      </c>
      <c r="F12" s="4">
        <v>3623.6490913300022</v>
      </c>
      <c r="G12" s="4">
        <v>3176.2124052099771</v>
      </c>
      <c r="H12" s="4">
        <v>3251.4651521800033</v>
      </c>
      <c r="I12" s="4">
        <v>2355.3470832100079</v>
      </c>
      <c r="J12" s="4">
        <v>2008.4649672099943</v>
      </c>
      <c r="K12" s="4">
        <v>2159.9151423600024</v>
      </c>
      <c r="L12" s="4">
        <v>2313.9544295299957</v>
      </c>
      <c r="M12" s="4">
        <v>2333.5609227900354</v>
      </c>
      <c r="N12" s="4">
        <v>1900.9024361380164</v>
      </c>
      <c r="O12" s="4">
        <v>2594.2212103880593</v>
      </c>
      <c r="P12" s="4">
        <v>3313.3094826879938</v>
      </c>
      <c r="Q12" s="4">
        <v>2649.0536544980073</v>
      </c>
      <c r="R12" s="4">
        <v>2753.255179631019</v>
      </c>
      <c r="S12" s="4">
        <v>1518.578322650998</v>
      </c>
    </row>
    <row r="13" spans="1:19" x14ac:dyDescent="0.2">
      <c r="A13" s="8">
        <v>10</v>
      </c>
      <c r="B13" s="1" t="s">
        <v>18</v>
      </c>
      <c r="C13" s="4">
        <v>27.736000000000001</v>
      </c>
      <c r="D13" s="4">
        <v>3879.2842259299982</v>
      </c>
      <c r="E13" s="4">
        <v>5970.1627000800063</v>
      </c>
      <c r="F13" s="4">
        <v>5140.7513826100021</v>
      </c>
      <c r="G13" s="4">
        <v>3071.9064058299964</v>
      </c>
      <c r="H13" s="4">
        <v>2765.6926044400038</v>
      </c>
      <c r="I13" s="4">
        <v>2712.3033256399958</v>
      </c>
      <c r="J13" s="4">
        <v>2601.7512199700027</v>
      </c>
      <c r="K13" s="4">
        <v>2383.9726843399967</v>
      </c>
      <c r="L13" s="4">
        <v>2150.8424504299951</v>
      </c>
      <c r="M13" s="4">
        <v>2325.4737084499948</v>
      </c>
      <c r="N13" s="4">
        <v>1439.3569495049994</v>
      </c>
      <c r="O13" s="4">
        <v>2020.0904806210071</v>
      </c>
      <c r="P13" s="4">
        <v>2048.8219787989851</v>
      </c>
      <c r="Q13" s="4">
        <v>1707.0960663199783</v>
      </c>
      <c r="R13" s="4">
        <v>2744.748922422003</v>
      </c>
      <c r="S13" s="4">
        <v>1250.4821346929791</v>
      </c>
    </row>
    <row r="14" spans="1:19" x14ac:dyDescent="0.2">
      <c r="A14" s="8">
        <v>11</v>
      </c>
      <c r="B14" s="1" t="s">
        <v>0</v>
      </c>
      <c r="C14" s="4">
        <v>54.323</v>
      </c>
      <c r="D14" s="4">
        <v>1373.2772491700043</v>
      </c>
      <c r="E14" s="4">
        <v>1979.0231972500026</v>
      </c>
      <c r="F14" s="4">
        <v>2029.6824233999932</v>
      </c>
      <c r="G14" s="4">
        <v>1669.9808745600099</v>
      </c>
      <c r="H14" s="4">
        <v>1543.4798194900186</v>
      </c>
      <c r="I14" s="4">
        <v>1076.606128169987</v>
      </c>
      <c r="J14" s="4">
        <v>1011.8722840999953</v>
      </c>
      <c r="K14" s="4">
        <v>1041.052722309995</v>
      </c>
      <c r="L14" s="4">
        <v>1227.4110015699493</v>
      </c>
      <c r="M14" s="4">
        <v>1302.8514348899648</v>
      </c>
      <c r="N14" s="4">
        <v>1125.8062973729727</v>
      </c>
      <c r="O14" s="4">
        <v>1771.4435945669445</v>
      </c>
      <c r="P14" s="4">
        <v>2007.9556339859464</v>
      </c>
      <c r="Q14" s="4">
        <v>1874.3051841648924</v>
      </c>
      <c r="R14" s="4">
        <v>2153.4466669099234</v>
      </c>
      <c r="S14" s="4">
        <v>1153.7678227119877</v>
      </c>
    </row>
    <row r="15" spans="1:19" x14ac:dyDescent="0.2">
      <c r="A15" s="8">
        <v>12</v>
      </c>
      <c r="B15" s="1" t="s">
        <v>7</v>
      </c>
      <c r="C15" s="4">
        <v>147.69200000000001</v>
      </c>
      <c r="D15" s="4">
        <v>1129.9578539900003</v>
      </c>
      <c r="E15" s="4">
        <v>1514.6165937699986</v>
      </c>
      <c r="F15" s="4">
        <v>1645.3213438300008</v>
      </c>
      <c r="G15" s="4">
        <v>1915.5223897999938</v>
      </c>
      <c r="H15" s="4">
        <v>1828.0187652799946</v>
      </c>
      <c r="I15" s="4">
        <v>1250.304493459998</v>
      </c>
      <c r="J15" s="4">
        <v>1375.2075632099943</v>
      </c>
      <c r="K15" s="4">
        <v>1801.3424683399883</v>
      </c>
      <c r="L15" s="4">
        <v>1963.8179194099998</v>
      </c>
      <c r="M15" s="4">
        <v>1635.167423389996</v>
      </c>
      <c r="N15" s="4">
        <v>938.93955364599776</v>
      </c>
      <c r="O15" s="4">
        <v>1340.5685466409959</v>
      </c>
      <c r="P15" s="4">
        <v>1915.1783478779935</v>
      </c>
      <c r="Q15" s="4">
        <v>1967.513548845001</v>
      </c>
      <c r="R15" s="4">
        <v>1901.0327795459909</v>
      </c>
      <c r="S15" s="4">
        <v>979.11144973499461</v>
      </c>
    </row>
    <row r="16" spans="1:19" x14ac:dyDescent="0.2">
      <c r="A16" s="8">
        <v>13</v>
      </c>
      <c r="B16" s="1" t="s">
        <v>8</v>
      </c>
      <c r="C16" s="4">
        <v>4.8600000000000003</v>
      </c>
      <c r="D16" s="4">
        <v>131.38797112999993</v>
      </c>
      <c r="E16" s="4">
        <v>133.82778079999997</v>
      </c>
      <c r="F16" s="4">
        <v>125.35035600000006</v>
      </c>
      <c r="G16" s="4">
        <v>153.43874968999981</v>
      </c>
      <c r="H16" s="4">
        <v>158.07879787000024</v>
      </c>
      <c r="I16" s="4">
        <v>137.19367659</v>
      </c>
      <c r="J16" s="4">
        <v>283.96975748999967</v>
      </c>
      <c r="K16" s="4">
        <v>263.70895906999982</v>
      </c>
      <c r="L16" s="4">
        <v>241.70970723000011</v>
      </c>
      <c r="M16" s="4">
        <v>118.75989375999995</v>
      </c>
      <c r="N16" s="4">
        <v>160.63212189499987</v>
      </c>
      <c r="O16" s="4">
        <v>168.46125459499987</v>
      </c>
      <c r="P16" s="4">
        <v>126.0957216840001</v>
      </c>
      <c r="Q16" s="4">
        <v>101.82451549199979</v>
      </c>
      <c r="R16" s="4">
        <v>109.44770010799996</v>
      </c>
      <c r="S16" s="4">
        <v>554.76739580700053</v>
      </c>
    </row>
    <row r="17" spans="1:19" x14ac:dyDescent="0.2">
      <c r="A17" s="8">
        <v>14</v>
      </c>
      <c r="B17" s="1" t="s">
        <v>20</v>
      </c>
      <c r="C17" s="4">
        <v>34.953000000000003</v>
      </c>
      <c r="D17" s="4">
        <v>287.31271306000008</v>
      </c>
      <c r="E17" s="4">
        <v>452.41773122999996</v>
      </c>
      <c r="F17" s="4">
        <v>416.64292166999996</v>
      </c>
      <c r="G17" s="4">
        <v>509.42690237000119</v>
      </c>
      <c r="H17" s="4">
        <v>737.22842391999779</v>
      </c>
      <c r="I17" s="4">
        <v>547.0092202200002</v>
      </c>
      <c r="J17" s="4">
        <v>465.82049483999936</v>
      </c>
      <c r="K17" s="4">
        <v>417.70762331000037</v>
      </c>
      <c r="L17" s="4">
        <v>445.08668029999978</v>
      </c>
      <c r="M17" s="4">
        <v>474.80683689999773</v>
      </c>
      <c r="N17" s="4">
        <v>428.3589455400006</v>
      </c>
      <c r="O17" s="4">
        <v>550.76420980899752</v>
      </c>
      <c r="P17" s="4">
        <v>841.13254088299482</v>
      </c>
      <c r="Q17" s="4">
        <v>833.67878041703989</v>
      </c>
      <c r="R17" s="4">
        <v>888.93805694998423</v>
      </c>
      <c r="S17" s="4">
        <v>472.78804771199219</v>
      </c>
    </row>
    <row r="18" spans="1:19" x14ac:dyDescent="0.2">
      <c r="A18" s="8">
        <v>15</v>
      </c>
      <c r="B18" s="1" t="s">
        <v>11</v>
      </c>
      <c r="C18" s="4">
        <v>41.314</v>
      </c>
      <c r="D18" s="4">
        <v>435.65102750000011</v>
      </c>
      <c r="E18" s="4">
        <v>539.34586354000066</v>
      </c>
      <c r="F18" s="4">
        <v>693.60418285999992</v>
      </c>
      <c r="G18" s="4">
        <v>829.00792907999926</v>
      </c>
      <c r="H18" s="4">
        <v>847.00006139000061</v>
      </c>
      <c r="I18" s="4">
        <v>707.18602102999216</v>
      </c>
      <c r="J18" s="4">
        <v>787.14216032999889</v>
      </c>
      <c r="K18" s="4">
        <v>1158.5156285800006</v>
      </c>
      <c r="L18" s="4">
        <v>530.25702423000189</v>
      </c>
      <c r="M18" s="4">
        <v>840.5703179199968</v>
      </c>
      <c r="N18" s="4">
        <v>413.87350644500219</v>
      </c>
      <c r="O18" s="4">
        <v>842.38494589400341</v>
      </c>
      <c r="P18" s="4">
        <v>922.44498810899847</v>
      </c>
      <c r="Q18" s="4">
        <v>970.79978375699466</v>
      </c>
      <c r="R18" s="4">
        <v>1098.0241603870038</v>
      </c>
      <c r="S18" s="4">
        <v>404.77514300100074</v>
      </c>
    </row>
    <row r="19" spans="1:19" x14ac:dyDescent="0.2">
      <c r="A19" s="8">
        <v>16</v>
      </c>
      <c r="B19" s="1" t="s">
        <v>10</v>
      </c>
      <c r="C19" s="4">
        <v>19.109000000000002</v>
      </c>
      <c r="D19" s="4">
        <v>277.79874069999994</v>
      </c>
      <c r="E19" s="4">
        <v>450.84529229999998</v>
      </c>
      <c r="F19" s="4">
        <v>440.01928196999984</v>
      </c>
      <c r="G19" s="4">
        <v>451.58630399000009</v>
      </c>
      <c r="H19" s="4">
        <v>372.21838678999978</v>
      </c>
      <c r="I19" s="4">
        <v>202.98858157999993</v>
      </c>
      <c r="J19" s="4">
        <v>414.61573608000003</v>
      </c>
      <c r="K19" s="4">
        <v>675.38568372999998</v>
      </c>
      <c r="L19" s="4">
        <v>491.17614453999971</v>
      </c>
      <c r="M19" s="4">
        <v>580.68020226999988</v>
      </c>
      <c r="N19" s="4">
        <v>527.12170942000012</v>
      </c>
      <c r="O19" s="4">
        <v>582.50597930600043</v>
      </c>
      <c r="P19" s="4">
        <v>432.34935291599982</v>
      </c>
      <c r="Q19" s="4">
        <v>616.50828792200002</v>
      </c>
      <c r="R19" s="4">
        <v>752.77644810600009</v>
      </c>
      <c r="S19" s="4">
        <v>269.99826770699781</v>
      </c>
    </row>
    <row r="20" spans="1:19" x14ac:dyDescent="0.2">
      <c r="A20" s="8">
        <v>17</v>
      </c>
      <c r="B20" s="1" t="s">
        <v>28</v>
      </c>
      <c r="C20" s="4">
        <v>157.73400000000001</v>
      </c>
      <c r="D20" s="4">
        <v>304.56313474000001</v>
      </c>
      <c r="E20" s="4">
        <v>296.40495809999999</v>
      </c>
      <c r="F20" s="4">
        <v>610.02649436000013</v>
      </c>
      <c r="G20" s="4">
        <v>570.41924680999682</v>
      </c>
      <c r="H20" s="4">
        <v>606.89114225000503</v>
      </c>
      <c r="I20" s="4">
        <v>604.07292811999855</v>
      </c>
      <c r="J20" s="4">
        <v>670.87006712999971</v>
      </c>
      <c r="K20" s="4">
        <v>729.37480705000746</v>
      </c>
      <c r="L20" s="4">
        <v>702.66147699000112</v>
      </c>
      <c r="M20" s="4">
        <v>457.77836545999867</v>
      </c>
      <c r="N20" s="4">
        <v>426.39216531601181</v>
      </c>
      <c r="O20" s="4">
        <v>1297.4383933580041</v>
      </c>
      <c r="P20" s="4">
        <v>2080.3088268370179</v>
      </c>
      <c r="Q20" s="4">
        <v>1307.1619099660097</v>
      </c>
      <c r="R20" s="4">
        <v>842.48038740400295</v>
      </c>
      <c r="S20" s="4">
        <v>238.99753169699753</v>
      </c>
    </row>
    <row r="21" spans="1:19" x14ac:dyDescent="0.2">
      <c r="A21" s="8">
        <v>18</v>
      </c>
      <c r="B21" s="1" t="s">
        <v>5</v>
      </c>
      <c r="C21" s="4">
        <v>24.478000000000002</v>
      </c>
      <c r="D21" s="4">
        <v>222.23869774999997</v>
      </c>
      <c r="E21" s="4">
        <v>287.70799300999988</v>
      </c>
      <c r="F21" s="4">
        <v>297.18897705000012</v>
      </c>
      <c r="G21" s="4">
        <v>272.03333874000009</v>
      </c>
      <c r="H21" s="4">
        <v>297.04019907000031</v>
      </c>
      <c r="I21" s="4">
        <v>273.42661083999946</v>
      </c>
      <c r="J21" s="4">
        <v>233.97467535000044</v>
      </c>
      <c r="K21" s="4">
        <v>253.06010192000005</v>
      </c>
      <c r="L21" s="4">
        <v>257.9158727800002</v>
      </c>
      <c r="M21" s="4">
        <v>250.9877942699996</v>
      </c>
      <c r="N21" s="4">
        <v>243.49865792999734</v>
      </c>
      <c r="O21" s="4">
        <v>280.60051119300084</v>
      </c>
      <c r="P21" s="4">
        <v>287.76771388599974</v>
      </c>
      <c r="Q21" s="4">
        <v>354.58424914000062</v>
      </c>
      <c r="R21" s="4">
        <v>352.95200948699966</v>
      </c>
      <c r="S21" s="4">
        <v>152.61577125299985</v>
      </c>
    </row>
    <row r="22" spans="1:19" x14ac:dyDescent="0.2">
      <c r="A22" s="8">
        <v>19</v>
      </c>
      <c r="B22" s="1" t="s">
        <v>3</v>
      </c>
      <c r="C22" s="4">
        <v>11.817</v>
      </c>
      <c r="D22" s="4">
        <v>257.17757253999997</v>
      </c>
      <c r="E22" s="4">
        <v>554.95578</v>
      </c>
      <c r="F22" s="4">
        <v>426.65648293999999</v>
      </c>
      <c r="G22" s="4">
        <v>146.54255253999995</v>
      </c>
      <c r="H22" s="4">
        <v>249.69908278</v>
      </c>
      <c r="I22" s="4">
        <v>183.84053022000006</v>
      </c>
      <c r="J22" s="4">
        <v>106.70147830000001</v>
      </c>
      <c r="K22" s="4">
        <v>181.92237569000005</v>
      </c>
      <c r="L22" s="4">
        <v>214.90827616000007</v>
      </c>
      <c r="M22" s="4">
        <v>184.31662366999998</v>
      </c>
      <c r="N22" s="4">
        <v>193.33773193099998</v>
      </c>
      <c r="O22" s="4">
        <v>287.958525334</v>
      </c>
      <c r="P22" s="4">
        <v>230.359580908</v>
      </c>
      <c r="Q22" s="4">
        <v>353.56641321199993</v>
      </c>
      <c r="R22" s="4">
        <v>407.446581283</v>
      </c>
      <c r="S22" s="4">
        <v>91.908526897999963</v>
      </c>
    </row>
    <row r="23" spans="1:19" x14ac:dyDescent="0.2">
      <c r="A23" s="8">
        <v>20</v>
      </c>
      <c r="B23" s="1" t="s">
        <v>2</v>
      </c>
      <c r="C23" s="4">
        <v>111.883</v>
      </c>
      <c r="D23" s="4">
        <v>61.582493170000014</v>
      </c>
      <c r="E23" s="4">
        <v>84.595463650000028</v>
      </c>
      <c r="F23" s="4">
        <v>92.312570579999985</v>
      </c>
      <c r="G23" s="4">
        <v>158.16541193999984</v>
      </c>
      <c r="H23" s="4">
        <v>145.01336957999976</v>
      </c>
      <c r="I23" s="4">
        <v>87.398070360000006</v>
      </c>
      <c r="J23" s="4">
        <v>92.231219279999991</v>
      </c>
      <c r="K23" s="4">
        <v>89.116998969999869</v>
      </c>
      <c r="L23" s="4">
        <v>139.08385563000027</v>
      </c>
      <c r="M23" s="4">
        <v>215.55526091000004</v>
      </c>
      <c r="N23" s="4">
        <v>142.35137452499984</v>
      </c>
      <c r="O23" s="4">
        <v>204.92994113599914</v>
      </c>
      <c r="P23" s="4">
        <v>106.93120729600003</v>
      </c>
      <c r="Q23" s="4">
        <v>94.144992095000021</v>
      </c>
      <c r="R23" s="4">
        <v>94.220249262000024</v>
      </c>
      <c r="S23" s="4">
        <v>75.474398229999906</v>
      </c>
    </row>
    <row r="24" spans="1:19" x14ac:dyDescent="0.2">
      <c r="A24" s="8">
        <v>21</v>
      </c>
      <c r="B24" s="1" t="s">
        <v>6</v>
      </c>
      <c r="C24" s="4">
        <v>11.617000000000001</v>
      </c>
      <c r="D24" s="4">
        <v>111.91448316</v>
      </c>
      <c r="E24" s="4">
        <v>167.27038737999999</v>
      </c>
      <c r="F24" s="4">
        <v>234.60571099999996</v>
      </c>
      <c r="G24" s="4">
        <v>77.87460965999999</v>
      </c>
      <c r="H24" s="4">
        <v>106.88237176999999</v>
      </c>
      <c r="I24" s="4">
        <v>111.22833367999989</v>
      </c>
      <c r="J24" s="4">
        <v>123.45664682999993</v>
      </c>
      <c r="K24" s="4">
        <v>139.51925016000013</v>
      </c>
      <c r="L24" s="4">
        <v>104.66875854999994</v>
      </c>
      <c r="M24" s="4">
        <v>86.385301369999937</v>
      </c>
      <c r="N24" s="4">
        <v>109.11232534000004</v>
      </c>
      <c r="O24" s="4">
        <v>123.15744794099993</v>
      </c>
      <c r="P24" s="4">
        <v>87.384046902000009</v>
      </c>
      <c r="Q24" s="4">
        <v>68.273707069000082</v>
      </c>
      <c r="R24" s="4">
        <v>82.74769953400002</v>
      </c>
      <c r="S24" s="4">
        <v>49.932767741000006</v>
      </c>
    </row>
    <row r="25" spans="1:19" ht="15.75" x14ac:dyDescent="0.25">
      <c r="B25" s="2" t="s">
        <v>13</v>
      </c>
      <c r="C25" s="5">
        <v>3223.6550000000002</v>
      </c>
      <c r="D25" s="5">
        <v>35554.682566460011</v>
      </c>
      <c r="E25" s="5">
        <v>45692.557990859998</v>
      </c>
      <c r="F25" s="5">
        <v>46014.663340379986</v>
      </c>
      <c r="G25" s="5">
        <v>41628.749762060077</v>
      </c>
      <c r="H25" s="5">
        <v>38451.586743720116</v>
      </c>
      <c r="I25" s="5">
        <v>33473.320396020106</v>
      </c>
      <c r="J25" s="5">
        <v>36192.358043669978</v>
      </c>
      <c r="K25" s="5">
        <v>44067.463859230527</v>
      </c>
      <c r="L25" s="5">
        <v>47804.579508130038</v>
      </c>
      <c r="M25" s="5">
        <v>45903.204701090333</v>
      </c>
      <c r="N25" s="5">
        <v>41510.837796142201</v>
      </c>
      <c r="O25" s="5">
        <v>60449.002328526076</v>
      </c>
      <c r="P25" s="5">
        <v>63379.146424340091</v>
      </c>
      <c r="Q25" s="5">
        <v>63850.242629427448</v>
      </c>
      <c r="R25" s="5">
        <v>74272.911929585709</v>
      </c>
      <c r="S25" s="5">
        <v>39977.609421497218</v>
      </c>
    </row>
    <row r="26" spans="1:19" ht="15.75" x14ac:dyDescent="0.25">
      <c r="B26" s="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5.75" x14ac:dyDescent="0.25">
      <c r="B27" s="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5.75" x14ac:dyDescent="0.25">
      <c r="B28" s="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5.75" x14ac:dyDescent="0.25">
      <c r="B29" s="2" t="s">
        <v>25</v>
      </c>
    </row>
    <row r="31" spans="1:19" ht="15.75" x14ac:dyDescent="0.25">
      <c r="B31" s="2" t="s">
        <v>12</v>
      </c>
      <c r="C31" s="3">
        <v>1990</v>
      </c>
      <c r="D31" s="3">
        <v>2010</v>
      </c>
      <c r="E31" s="3">
        <v>2011</v>
      </c>
      <c r="F31" s="3">
        <v>2012</v>
      </c>
      <c r="G31" s="3">
        <v>2013</v>
      </c>
      <c r="H31" s="3">
        <v>2014</v>
      </c>
      <c r="I31" s="3">
        <v>2015</v>
      </c>
      <c r="J31" s="3">
        <v>2016</v>
      </c>
      <c r="K31" s="3">
        <v>2017</v>
      </c>
      <c r="L31" s="3">
        <v>2018</v>
      </c>
      <c r="M31" s="3">
        <v>2019</v>
      </c>
      <c r="N31" s="3">
        <v>2020</v>
      </c>
      <c r="O31" s="3">
        <v>2021</v>
      </c>
      <c r="P31" s="3">
        <v>2022</v>
      </c>
      <c r="Q31" s="3">
        <v>2023</v>
      </c>
      <c r="R31" s="3">
        <v>2024</v>
      </c>
      <c r="S31" s="3" t="s">
        <v>27</v>
      </c>
    </row>
    <row r="32" spans="1:19" x14ac:dyDescent="0.2">
      <c r="A32" s="8">
        <v>1</v>
      </c>
      <c r="B32" s="1" t="s">
        <v>16</v>
      </c>
      <c r="C32" s="6">
        <f t="shared" ref="C32:S32" si="0">+C4/C$25</f>
        <v>1.0602251171418777E-2</v>
      </c>
      <c r="D32" s="6">
        <f t="shared" si="0"/>
        <v>0.1529100194458943</v>
      </c>
      <c r="E32" s="6">
        <f t="shared" si="0"/>
        <v>0.15240145836096441</v>
      </c>
      <c r="F32" s="6">
        <f t="shared" si="0"/>
        <v>0.17046622863578739</v>
      </c>
      <c r="G32" s="6">
        <f t="shared" si="0"/>
        <v>0.17638262894798551</v>
      </c>
      <c r="H32" s="6">
        <f t="shared" si="0"/>
        <v>0.1831546652427857</v>
      </c>
      <c r="I32" s="6">
        <f t="shared" si="0"/>
        <v>0.22081317505116196</v>
      </c>
      <c r="J32" s="6">
        <f t="shared" si="0"/>
        <v>0.23464344344027313</v>
      </c>
      <c r="K32" s="6">
        <f t="shared" si="0"/>
        <v>0.26382805575444485</v>
      </c>
      <c r="L32" s="6">
        <f t="shared" si="0"/>
        <v>0.27690221921267516</v>
      </c>
      <c r="M32" s="6">
        <f t="shared" si="0"/>
        <v>0.29509897669079921</v>
      </c>
      <c r="N32" s="6">
        <f t="shared" si="0"/>
        <v>0.30249354768021525</v>
      </c>
      <c r="O32" s="6">
        <f t="shared" si="0"/>
        <v>0.3482047980397055</v>
      </c>
      <c r="P32" s="6">
        <f t="shared" si="0"/>
        <v>0.33192150884857763</v>
      </c>
      <c r="Q32" s="6">
        <f t="shared" si="0"/>
        <v>0.35658643910321086</v>
      </c>
      <c r="R32" s="6">
        <f t="shared" si="0"/>
        <v>0.33916748176089628</v>
      </c>
      <c r="S32" s="6">
        <f t="shared" si="0"/>
        <v>0.37037542702583226</v>
      </c>
    </row>
    <row r="33" spans="1:19" x14ac:dyDescent="0.2">
      <c r="A33" s="8">
        <v>2</v>
      </c>
      <c r="B33" s="1" t="s">
        <v>4</v>
      </c>
      <c r="C33" s="6">
        <f t="shared" ref="C33:S33" si="1">+C5/C$25</f>
        <v>0.28414330938019111</v>
      </c>
      <c r="D33" s="6">
        <f t="shared" si="1"/>
        <v>0.17627249325528169</v>
      </c>
      <c r="E33" s="6">
        <f t="shared" si="1"/>
        <v>0.17762098443084443</v>
      </c>
      <c r="F33" s="6">
        <f t="shared" si="1"/>
        <v>0.16322271047627268</v>
      </c>
      <c r="G33" s="6">
        <f t="shared" si="1"/>
        <v>0.15121640227824282</v>
      </c>
      <c r="H33" s="6">
        <f t="shared" si="1"/>
        <v>0.15226876638026474</v>
      </c>
      <c r="I33" s="6">
        <f t="shared" si="1"/>
        <v>0.14565660572351471</v>
      </c>
      <c r="J33" s="6">
        <f t="shared" si="1"/>
        <v>0.13615457253832622</v>
      </c>
      <c r="K33" s="6">
        <f t="shared" si="1"/>
        <v>0.13121376902698342</v>
      </c>
      <c r="L33" s="6">
        <f t="shared" si="1"/>
        <v>0.13696282181054364</v>
      </c>
      <c r="M33" s="6">
        <f t="shared" si="1"/>
        <v>0.12441572538146459</v>
      </c>
      <c r="N33" s="6">
        <f t="shared" si="1"/>
        <v>0.12527876677042865</v>
      </c>
      <c r="O33" s="6">
        <f t="shared" si="1"/>
        <v>0.12047089244502626</v>
      </c>
      <c r="P33" s="6">
        <f t="shared" si="1"/>
        <v>0.1060688096763837</v>
      </c>
      <c r="Q33" s="6">
        <f t="shared" si="1"/>
        <v>0.10701650510063615</v>
      </c>
      <c r="R33" s="6">
        <f t="shared" si="1"/>
        <v>0.11088374478625204</v>
      </c>
      <c r="S33" s="6">
        <f t="shared" si="1"/>
        <v>0.1090310127888019</v>
      </c>
    </row>
    <row r="34" spans="1:19" x14ac:dyDescent="0.2">
      <c r="A34" s="8">
        <v>3</v>
      </c>
      <c r="B34" s="1" t="s">
        <v>14</v>
      </c>
      <c r="C34" s="6">
        <f t="shared" ref="C34:S34" si="2">+C6/C$25</f>
        <v>0.22782183577336904</v>
      </c>
      <c r="D34" s="6">
        <f t="shared" si="2"/>
        <v>0.17121246977360072</v>
      </c>
      <c r="E34" s="6">
        <f t="shared" si="2"/>
        <v>0.1291874395325113</v>
      </c>
      <c r="F34" s="6">
        <f t="shared" si="2"/>
        <v>0.1375932093597213</v>
      </c>
      <c r="G34" s="6">
        <f t="shared" si="2"/>
        <v>0.17746739142507789</v>
      </c>
      <c r="H34" s="6">
        <f t="shared" si="2"/>
        <v>0.16053237439904122</v>
      </c>
      <c r="I34" s="6">
        <f t="shared" si="2"/>
        <v>0.15015044782643375</v>
      </c>
      <c r="J34" s="6">
        <f t="shared" si="2"/>
        <v>0.17309429895010045</v>
      </c>
      <c r="K34" s="6">
        <f t="shared" si="2"/>
        <v>0.15640544697415754</v>
      </c>
      <c r="L34" s="6">
        <f t="shared" si="2"/>
        <v>0.16837776123480433</v>
      </c>
      <c r="M34" s="6">
        <f t="shared" si="2"/>
        <v>0.12436868169979186</v>
      </c>
      <c r="N34" s="6">
        <f t="shared" si="2"/>
        <v>0.15060664075354246</v>
      </c>
      <c r="O34" s="6">
        <f t="shared" si="2"/>
        <v>0.11838533489740996</v>
      </c>
      <c r="P34" s="6">
        <f t="shared" si="2"/>
        <v>0.13584661230784165</v>
      </c>
      <c r="Q34" s="6">
        <f t="shared" si="2"/>
        <v>0.14355585732185575</v>
      </c>
      <c r="R34" s="6">
        <f t="shared" si="2"/>
        <v>0.12836586078937148</v>
      </c>
      <c r="S34" s="6">
        <f t="shared" si="2"/>
        <v>0.10475580786354914</v>
      </c>
    </row>
    <row r="35" spans="1:19" x14ac:dyDescent="0.2">
      <c r="A35" s="8">
        <v>4</v>
      </c>
      <c r="B35" s="1" t="s">
        <v>1</v>
      </c>
      <c r="C35" s="6">
        <f t="shared" ref="C35:S35" si="3">+C7/C$25</f>
        <v>1.9820979602345783E-2</v>
      </c>
      <c r="D35" s="6">
        <f t="shared" si="3"/>
        <v>4.749245917872142E-3</v>
      </c>
      <c r="E35" s="6">
        <f t="shared" si="3"/>
        <v>4.3468419069409535E-3</v>
      </c>
      <c r="F35" s="6">
        <f t="shared" si="3"/>
        <v>5.2643528904714491E-3</v>
      </c>
      <c r="G35" s="6">
        <f t="shared" si="3"/>
        <v>5.1537343829992296E-3</v>
      </c>
      <c r="H35" s="6">
        <f t="shared" si="3"/>
        <v>8.1873050477277182E-3</v>
      </c>
      <c r="I35" s="6">
        <f t="shared" si="3"/>
        <v>6.8521640633915342E-3</v>
      </c>
      <c r="J35" s="6">
        <f t="shared" si="3"/>
        <v>1.6966748866406072E-2</v>
      </c>
      <c r="K35" s="6">
        <f t="shared" si="3"/>
        <v>1.9938158347997597E-2</v>
      </c>
      <c r="L35" s="6">
        <f t="shared" si="3"/>
        <v>1.4002968096731313E-2</v>
      </c>
      <c r="M35" s="6">
        <f t="shared" si="3"/>
        <v>2.8995372367071056E-2</v>
      </c>
      <c r="N35" s="6">
        <f t="shared" si="3"/>
        <v>2.3528474000319235E-2</v>
      </c>
      <c r="O35" s="6">
        <f t="shared" si="3"/>
        <v>1.6858952229672791E-2</v>
      </c>
      <c r="P35" s="6">
        <f t="shared" si="3"/>
        <v>1.5615214813920612E-2</v>
      </c>
      <c r="Q35" s="6">
        <f t="shared" si="3"/>
        <v>2.1361336269071451E-2</v>
      </c>
      <c r="R35" s="6">
        <f t="shared" si="3"/>
        <v>3.2311313024675527E-2</v>
      </c>
      <c r="S35" s="6">
        <f t="shared" si="3"/>
        <v>5.9592558619322555E-2</v>
      </c>
    </row>
    <row r="36" spans="1:19" x14ac:dyDescent="0.2">
      <c r="A36" s="8">
        <v>5</v>
      </c>
      <c r="B36" s="1" t="s">
        <v>19</v>
      </c>
      <c r="C36" s="6">
        <f t="shared" ref="C36:S36" si="4">+C8/C$25</f>
        <v>8.6584947830955841E-3</v>
      </c>
      <c r="D36" s="6">
        <f t="shared" si="4"/>
        <v>9.364057977501683E-2</v>
      </c>
      <c r="E36" s="6">
        <f t="shared" si="4"/>
        <v>9.2622093969581792E-2</v>
      </c>
      <c r="F36" s="6">
        <f t="shared" si="4"/>
        <v>7.4940240238678707E-2</v>
      </c>
      <c r="G36" s="6">
        <f t="shared" si="4"/>
        <v>6.5521013601659239E-2</v>
      </c>
      <c r="H36" s="6">
        <f t="shared" si="4"/>
        <v>6.6741302841010555E-2</v>
      </c>
      <c r="I36" s="6">
        <f t="shared" si="4"/>
        <v>7.196013765238525E-2</v>
      </c>
      <c r="J36" s="6">
        <f t="shared" si="4"/>
        <v>4.6563737523168842E-2</v>
      </c>
      <c r="K36" s="6">
        <f t="shared" si="4"/>
        <v>2.728017953132535E-2</v>
      </c>
      <c r="L36" s="6">
        <f t="shared" si="4"/>
        <v>1.9301834441260487E-2</v>
      </c>
      <c r="M36" s="6">
        <f t="shared" si="4"/>
        <v>5.2455425585412434E-2</v>
      </c>
      <c r="N36" s="6">
        <f t="shared" si="4"/>
        <v>5.963281591840245E-2</v>
      </c>
      <c r="O36" s="6">
        <f t="shared" si="4"/>
        <v>4.5806542892790458E-2</v>
      </c>
      <c r="P36" s="6">
        <f t="shared" si="4"/>
        <v>4.2353461752225832E-2</v>
      </c>
      <c r="Q36" s="6">
        <f t="shared" si="4"/>
        <v>4.7664995701337511E-2</v>
      </c>
      <c r="R36" s="6">
        <f t="shared" si="4"/>
        <v>5.1708318556851311E-2</v>
      </c>
      <c r="S36" s="6">
        <f t="shared" si="4"/>
        <v>5.1268714238772592E-2</v>
      </c>
    </row>
    <row r="37" spans="1:19" x14ac:dyDescent="0.2">
      <c r="A37" s="8">
        <v>6</v>
      </c>
      <c r="B37" s="1" t="s">
        <v>22</v>
      </c>
      <c r="C37" s="6">
        <f t="shared" ref="C37:S37" si="5">+C9/C$25</f>
        <v>6.9154422542114452E-3</v>
      </c>
      <c r="D37" s="6">
        <f t="shared" si="5"/>
        <v>6.159180069479196E-3</v>
      </c>
      <c r="E37" s="6">
        <f t="shared" si="5"/>
        <v>5.430811067956353E-3</v>
      </c>
      <c r="F37" s="6">
        <f t="shared" si="5"/>
        <v>8.4004455897168373E-3</v>
      </c>
      <c r="G37" s="6">
        <f t="shared" si="5"/>
        <v>1.423664373077419E-2</v>
      </c>
      <c r="H37" s="6">
        <f t="shared" si="5"/>
        <v>8.3547377483054464E-3</v>
      </c>
      <c r="I37" s="6">
        <f t="shared" si="5"/>
        <v>2.0218917598639818E-2</v>
      </c>
      <c r="J37" s="6">
        <f t="shared" si="5"/>
        <v>2.5734490214099199E-2</v>
      </c>
      <c r="K37" s="6">
        <f t="shared" si="5"/>
        <v>4.4572829689144257E-2</v>
      </c>
      <c r="L37" s="6">
        <f t="shared" si="5"/>
        <v>5.1904939937982328E-2</v>
      </c>
      <c r="M37" s="6">
        <f t="shared" si="5"/>
        <v>3.8927060293625984E-2</v>
      </c>
      <c r="N37" s="6">
        <f t="shared" si="5"/>
        <v>2.7943479108480017E-2</v>
      </c>
      <c r="O37" s="6">
        <f t="shared" si="5"/>
        <v>4.2047379492325607E-2</v>
      </c>
      <c r="P37" s="6">
        <f t="shared" si="5"/>
        <v>3.6322509109856113E-2</v>
      </c>
      <c r="Q37" s="6">
        <f t="shared" si="5"/>
        <v>3.9640341274309973E-2</v>
      </c>
      <c r="R37" s="6">
        <f t="shared" si="5"/>
        <v>6.3852936883747644E-2</v>
      </c>
      <c r="S37" s="6">
        <f t="shared" si="5"/>
        <v>4.3698929726012796E-2</v>
      </c>
    </row>
    <row r="38" spans="1:19" x14ac:dyDescent="0.2">
      <c r="A38" s="8">
        <v>7</v>
      </c>
      <c r="B38" s="1" t="s">
        <v>15</v>
      </c>
      <c r="C38" s="6">
        <f t="shared" ref="C38:S38" si="6">+C10/C$25</f>
        <v>0.13498435781744633</v>
      </c>
      <c r="D38" s="6">
        <f t="shared" si="6"/>
        <v>5.0408230942854515E-2</v>
      </c>
      <c r="E38" s="6">
        <f t="shared" si="6"/>
        <v>4.7596859594620101E-2</v>
      </c>
      <c r="F38" s="6">
        <f t="shared" si="6"/>
        <v>5.5882884086722283E-2</v>
      </c>
      <c r="G38" s="6">
        <f t="shared" si="6"/>
        <v>5.3517680581665138E-2</v>
      </c>
      <c r="H38" s="6">
        <f t="shared" si="6"/>
        <v>4.1194237053135276E-2</v>
      </c>
      <c r="I38" s="6">
        <f t="shared" si="6"/>
        <v>3.3380607266940129E-2</v>
      </c>
      <c r="J38" s="6">
        <f t="shared" si="6"/>
        <v>3.4943620753696399E-2</v>
      </c>
      <c r="K38" s="6">
        <f t="shared" si="6"/>
        <v>4.2663623185707447E-2</v>
      </c>
      <c r="L38" s="6">
        <f t="shared" si="6"/>
        <v>4.5622495174527877E-2</v>
      </c>
      <c r="M38" s="6">
        <f t="shared" si="6"/>
        <v>4.3032297515887503E-2</v>
      </c>
      <c r="N38" s="6">
        <f t="shared" si="6"/>
        <v>4.8065016161452215E-2</v>
      </c>
      <c r="O38" s="6">
        <f t="shared" si="6"/>
        <v>4.8503056951651871E-2</v>
      </c>
      <c r="P38" s="6">
        <f t="shared" si="6"/>
        <v>4.9824612462598117E-2</v>
      </c>
      <c r="Q38" s="6">
        <f t="shared" si="6"/>
        <v>3.6253376049148384E-2</v>
      </c>
      <c r="R38" s="6">
        <f t="shared" si="6"/>
        <v>4.4810432949556306E-2</v>
      </c>
      <c r="S38" s="6">
        <f t="shared" si="6"/>
        <v>4.2852445642254558E-2</v>
      </c>
    </row>
    <row r="39" spans="1:19" x14ac:dyDescent="0.2">
      <c r="A39" s="8">
        <v>8</v>
      </c>
      <c r="B39" s="1" t="s">
        <v>17</v>
      </c>
      <c r="C39" s="6">
        <f t="shared" ref="C39:S39" si="7">+C11/C$25</f>
        <v>4.4116383421923248E-2</v>
      </c>
      <c r="D39" s="6">
        <f t="shared" si="7"/>
        <v>3.5708257289228489E-2</v>
      </c>
      <c r="E39" s="6">
        <f t="shared" si="7"/>
        <v>4.7218283539336409E-2</v>
      </c>
      <c r="F39" s="6">
        <f t="shared" si="7"/>
        <v>4.1386798416469153E-2</v>
      </c>
      <c r="G39" s="6">
        <f t="shared" si="7"/>
        <v>4.4169467498535932E-2</v>
      </c>
      <c r="H39" s="6">
        <f t="shared" si="7"/>
        <v>4.385333467195323E-2</v>
      </c>
      <c r="I39" s="6">
        <f t="shared" si="7"/>
        <v>4.4786637380265552E-2</v>
      </c>
      <c r="J39" s="6">
        <f t="shared" si="7"/>
        <v>5.0732597875344156E-2</v>
      </c>
      <c r="K39" s="6">
        <f t="shared" si="7"/>
        <v>5.7795589755649489E-2</v>
      </c>
      <c r="L39" s="6">
        <f t="shared" si="7"/>
        <v>6.1350471029898247E-2</v>
      </c>
      <c r="M39" s="6">
        <f t="shared" si="7"/>
        <v>5.7278582250871658E-2</v>
      </c>
      <c r="N39" s="6">
        <f t="shared" si="7"/>
        <v>6.8533617796709356E-2</v>
      </c>
      <c r="O39" s="6">
        <f t="shared" si="7"/>
        <v>6.0141171125472979E-2</v>
      </c>
      <c r="P39" s="6">
        <f t="shared" si="7"/>
        <v>5.4842579340894058E-2</v>
      </c>
      <c r="Q39" s="6">
        <f t="shared" si="7"/>
        <v>4.5909213724553789E-2</v>
      </c>
      <c r="R39" s="6">
        <f t="shared" si="7"/>
        <v>3.7961970718262288E-2</v>
      </c>
      <c r="S39" s="6">
        <f t="shared" si="7"/>
        <v>3.7994165772309255E-2</v>
      </c>
    </row>
    <row r="40" spans="1:19" x14ac:dyDescent="0.2">
      <c r="A40" s="8">
        <v>9</v>
      </c>
      <c r="B40" s="1" t="s">
        <v>9</v>
      </c>
      <c r="C40" s="6">
        <f t="shared" ref="C40:S40" si="8">+C12/C$25</f>
        <v>6.2073019600422497E-2</v>
      </c>
      <c r="D40" s="6">
        <f t="shared" si="8"/>
        <v>7.0654562133533244E-2</v>
      </c>
      <c r="E40" s="6">
        <f t="shared" si="8"/>
        <v>7.1513992951623251E-2</v>
      </c>
      <c r="F40" s="6">
        <f t="shared" si="8"/>
        <v>7.874987728422829E-2</v>
      </c>
      <c r="G40" s="6">
        <f t="shared" si="8"/>
        <v>7.6298529822885472E-2</v>
      </c>
      <c r="H40" s="6">
        <f t="shared" si="8"/>
        <v>8.4559973398523794E-2</v>
      </c>
      <c r="I40" s="6">
        <f t="shared" si="8"/>
        <v>7.0364907196062115E-2</v>
      </c>
      <c r="J40" s="6">
        <f t="shared" si="8"/>
        <v>5.5494172686581099E-2</v>
      </c>
      <c r="K40" s="6">
        <f t="shared" si="8"/>
        <v>4.9013829097577601E-2</v>
      </c>
      <c r="L40" s="6">
        <f t="shared" si="8"/>
        <v>4.8404451065958351E-2</v>
      </c>
      <c r="M40" s="6">
        <f t="shared" si="8"/>
        <v>5.0836557882735507E-2</v>
      </c>
      <c r="N40" s="6">
        <f t="shared" si="8"/>
        <v>4.579291907991017E-2</v>
      </c>
      <c r="O40" s="6">
        <f t="shared" si="8"/>
        <v>4.291586478613954E-2</v>
      </c>
      <c r="P40" s="6">
        <f t="shared" si="8"/>
        <v>5.2277597121685948E-2</v>
      </c>
      <c r="Q40" s="6">
        <f t="shared" si="8"/>
        <v>4.1488544841912708E-2</v>
      </c>
      <c r="R40" s="6">
        <f t="shared" si="8"/>
        <v>3.7069439020261351E-2</v>
      </c>
      <c r="S40" s="6">
        <f t="shared" si="8"/>
        <v>3.7985721123044706E-2</v>
      </c>
    </row>
    <row r="41" spans="1:19" x14ac:dyDescent="0.2">
      <c r="A41" s="8">
        <v>10</v>
      </c>
      <c r="B41" s="1" t="s">
        <v>18</v>
      </c>
      <c r="C41" s="6">
        <f t="shared" ref="C41:S41" si="9">+C13/C$25</f>
        <v>8.6038983700178831E-3</v>
      </c>
      <c r="D41" s="6">
        <f t="shared" si="9"/>
        <v>0.10910754775207765</v>
      </c>
      <c r="E41" s="6">
        <f t="shared" si="9"/>
        <v>0.13065941069165429</v>
      </c>
      <c r="F41" s="6">
        <f t="shared" si="9"/>
        <v>0.11171985209546792</v>
      </c>
      <c r="G41" s="6">
        <f t="shared" si="9"/>
        <v>7.3792905705510614E-2</v>
      </c>
      <c r="H41" s="6">
        <f t="shared" si="9"/>
        <v>7.1926618344084189E-2</v>
      </c>
      <c r="I41" s="6">
        <f t="shared" si="9"/>
        <v>8.1028810215149197E-2</v>
      </c>
      <c r="J41" s="6">
        <f t="shared" si="9"/>
        <v>7.1886756227121471E-2</v>
      </c>
      <c r="K41" s="6">
        <f t="shared" si="9"/>
        <v>5.4098250172857208E-2</v>
      </c>
      <c r="L41" s="6">
        <f t="shared" si="9"/>
        <v>4.4992393460216613E-2</v>
      </c>
      <c r="M41" s="6">
        <f t="shared" si="9"/>
        <v>5.0660378149910701E-2</v>
      </c>
      <c r="N41" s="6">
        <f t="shared" si="9"/>
        <v>3.4674244749614898E-2</v>
      </c>
      <c r="O41" s="6">
        <f t="shared" si="9"/>
        <v>3.3418094638556509E-2</v>
      </c>
      <c r="P41" s="6">
        <f t="shared" si="9"/>
        <v>3.2326436917934832E-2</v>
      </c>
      <c r="Q41" s="6">
        <f t="shared" si="9"/>
        <v>2.6735937030460209E-2</v>
      </c>
      <c r="R41" s="6">
        <f t="shared" si="9"/>
        <v>3.6954911974154951E-2</v>
      </c>
      <c r="S41" s="6">
        <f t="shared" si="9"/>
        <v>3.1279562554847401E-2</v>
      </c>
    </row>
    <row r="42" spans="1:19" x14ac:dyDescent="0.2">
      <c r="A42" s="8">
        <v>11</v>
      </c>
      <c r="B42" s="1" t="s">
        <v>0</v>
      </c>
      <c r="C42" s="6">
        <f t="shared" ref="C42:S42" si="10">+C14/C$25</f>
        <v>1.6851369020568267E-2</v>
      </c>
      <c r="D42" s="6">
        <f t="shared" si="10"/>
        <v>3.8624370970069224E-2</v>
      </c>
      <c r="E42" s="6">
        <f t="shared" si="10"/>
        <v>4.3311718237483483E-2</v>
      </c>
      <c r="F42" s="6">
        <f t="shared" si="10"/>
        <v>4.4109470243996189E-2</v>
      </c>
      <c r="G42" s="6">
        <f t="shared" si="10"/>
        <v>4.0116046821132484E-2</v>
      </c>
      <c r="H42" s="6">
        <f t="shared" si="10"/>
        <v>4.0140861540443412E-2</v>
      </c>
      <c r="I42" s="6">
        <f t="shared" si="10"/>
        <v>3.2163111260931042E-2</v>
      </c>
      <c r="J42" s="6">
        <f t="shared" si="10"/>
        <v>2.7958175117494762E-2</v>
      </c>
      <c r="K42" s="6">
        <f t="shared" si="10"/>
        <v>2.3624067081226698E-2</v>
      </c>
      <c r="L42" s="6">
        <f t="shared" si="10"/>
        <v>2.5675594560165639E-2</v>
      </c>
      <c r="M42" s="6">
        <f t="shared" si="10"/>
        <v>2.8382581202636998E-2</v>
      </c>
      <c r="N42" s="6">
        <f t="shared" si="10"/>
        <v>2.7120779949124495E-2</v>
      </c>
      <c r="O42" s="6">
        <f t="shared" si="10"/>
        <v>2.9304761473805081E-2</v>
      </c>
      <c r="P42" s="6">
        <f t="shared" si="10"/>
        <v>3.1681645261394879E-2</v>
      </c>
      <c r="Q42" s="6">
        <f t="shared" si="10"/>
        <v>2.9354707311653318E-2</v>
      </c>
      <c r="R42" s="6">
        <f t="shared" si="10"/>
        <v>2.8993701888940269E-2</v>
      </c>
      <c r="S42" s="6">
        <f t="shared" si="10"/>
        <v>2.8860350566424078E-2</v>
      </c>
    </row>
    <row r="43" spans="1:19" x14ac:dyDescent="0.2">
      <c r="A43" s="8">
        <v>12</v>
      </c>
      <c r="B43" s="1" t="s">
        <v>7</v>
      </c>
      <c r="C43" s="6">
        <f t="shared" ref="C43:S43" si="11">+C15/C$25</f>
        <v>4.5815076365181756E-2</v>
      </c>
      <c r="D43" s="6">
        <f t="shared" si="11"/>
        <v>3.178084495278069E-2</v>
      </c>
      <c r="E43" s="6">
        <f t="shared" si="11"/>
        <v>3.3147993029258097E-2</v>
      </c>
      <c r="F43" s="6">
        <f t="shared" si="11"/>
        <v>3.5756457276655884E-2</v>
      </c>
      <c r="G43" s="6">
        <f t="shared" si="11"/>
        <v>4.60144107317337E-2</v>
      </c>
      <c r="H43" s="6">
        <f t="shared" si="11"/>
        <v>4.7540788822675706E-2</v>
      </c>
      <c r="I43" s="6">
        <f t="shared" si="11"/>
        <v>3.7352269767915107E-2</v>
      </c>
      <c r="J43" s="6">
        <f t="shared" si="11"/>
        <v>3.7997180552608874E-2</v>
      </c>
      <c r="K43" s="6">
        <f t="shared" si="11"/>
        <v>4.087692620783015E-2</v>
      </c>
      <c r="L43" s="6">
        <f t="shared" si="11"/>
        <v>4.1080121185377586E-2</v>
      </c>
      <c r="M43" s="6">
        <f t="shared" si="11"/>
        <v>3.5622075496422934E-2</v>
      </c>
      <c r="N43" s="6">
        <f t="shared" si="11"/>
        <v>2.2619142457617609E-2</v>
      </c>
      <c r="O43" s="6">
        <f t="shared" si="11"/>
        <v>2.2176851478132292E-2</v>
      </c>
      <c r="P43" s="6">
        <f t="shared" si="11"/>
        <v>3.0217799637997166E-2</v>
      </c>
      <c r="Q43" s="6">
        <f t="shared" si="11"/>
        <v>3.0814503873759891E-2</v>
      </c>
      <c r="R43" s="6">
        <f t="shared" si="11"/>
        <v>2.5595236946523135E-2</v>
      </c>
      <c r="S43" s="6">
        <f t="shared" si="11"/>
        <v>2.449149571230979E-2</v>
      </c>
    </row>
    <row r="44" spans="1:19" x14ac:dyDescent="0.2">
      <c r="A44" s="8">
        <v>13</v>
      </c>
      <c r="B44" s="1" t="s">
        <v>8</v>
      </c>
      <c r="C44" s="6">
        <f t="shared" ref="C44:S44" si="12">+C16/C$25</f>
        <v>1.5076054974865487E-3</v>
      </c>
      <c r="D44" s="6">
        <f t="shared" si="12"/>
        <v>3.695377419961635E-3</v>
      </c>
      <c r="E44" s="6">
        <f t="shared" si="12"/>
        <v>2.9288747814637537E-3</v>
      </c>
      <c r="F44" s="6">
        <f t="shared" si="12"/>
        <v>2.7241393699386114E-3</v>
      </c>
      <c r="G44" s="6">
        <f t="shared" si="12"/>
        <v>3.6858841682015147E-3</v>
      </c>
      <c r="H44" s="6">
        <f t="shared" si="12"/>
        <v>4.1111124730325351E-3</v>
      </c>
      <c r="I44" s="6">
        <f t="shared" si="12"/>
        <v>4.0985977777786269E-3</v>
      </c>
      <c r="J44" s="6">
        <f t="shared" si="12"/>
        <v>7.8461247854411578E-3</v>
      </c>
      <c r="K44" s="6">
        <f t="shared" si="12"/>
        <v>5.9842100265264618E-3</v>
      </c>
      <c r="L44" s="6">
        <f t="shared" si="12"/>
        <v>5.056204023066304E-3</v>
      </c>
      <c r="M44" s="6">
        <f t="shared" si="12"/>
        <v>2.5871808849367564E-3</v>
      </c>
      <c r="N44" s="6">
        <f t="shared" si="12"/>
        <v>3.8696429757418237E-3</v>
      </c>
      <c r="O44" s="6">
        <f t="shared" si="12"/>
        <v>2.7868326706113802E-3</v>
      </c>
      <c r="P44" s="6">
        <f t="shared" si="12"/>
        <v>1.9895459121483904E-3</v>
      </c>
      <c r="Q44" s="6">
        <f t="shared" si="12"/>
        <v>1.5947396798938814E-3</v>
      </c>
      <c r="R44" s="6">
        <f t="shared" si="12"/>
        <v>1.4735883818822351E-3</v>
      </c>
      <c r="S44" s="6">
        <f t="shared" si="12"/>
        <v>1.3876952720156514E-2</v>
      </c>
    </row>
    <row r="45" spans="1:19" x14ac:dyDescent="0.2">
      <c r="A45" s="8">
        <v>14</v>
      </c>
      <c r="B45" s="1" t="s">
        <v>20</v>
      </c>
      <c r="C45" s="6">
        <f t="shared" ref="C45:S45" si="13">+C17/C$25</f>
        <v>1.0842661513096159E-2</v>
      </c>
      <c r="D45" s="6">
        <f t="shared" si="13"/>
        <v>8.0808684629076772E-3</v>
      </c>
      <c r="E45" s="6">
        <f t="shared" si="13"/>
        <v>9.9013439195174465E-3</v>
      </c>
      <c r="F45" s="6">
        <f t="shared" si="13"/>
        <v>9.0545685097814591E-3</v>
      </c>
      <c r="G45" s="6">
        <f t="shared" si="13"/>
        <v>1.2237381744149485E-2</v>
      </c>
      <c r="H45" s="6">
        <f t="shared" si="13"/>
        <v>1.9172899907450539E-2</v>
      </c>
      <c r="I45" s="6">
        <f t="shared" si="13"/>
        <v>1.634164802739552E-2</v>
      </c>
      <c r="J45" s="6">
        <f t="shared" si="13"/>
        <v>1.287068652111412E-2</v>
      </c>
      <c r="K45" s="6">
        <f t="shared" si="13"/>
        <v>9.4788214870801073E-3</v>
      </c>
      <c r="L45" s="6">
        <f t="shared" si="13"/>
        <v>9.3105448239389852E-3</v>
      </c>
      <c r="M45" s="6">
        <f t="shared" si="13"/>
        <v>1.034365334603141E-2</v>
      </c>
      <c r="N45" s="6">
        <f t="shared" si="13"/>
        <v>1.0319207423460146E-2</v>
      </c>
      <c r="O45" s="6">
        <f t="shared" si="13"/>
        <v>9.1112208405975652E-3</v>
      </c>
      <c r="P45" s="6">
        <f t="shared" si="13"/>
        <v>1.3271440029365349E-2</v>
      </c>
      <c r="Q45" s="6">
        <f t="shared" si="13"/>
        <v>1.3056783280457137E-2</v>
      </c>
      <c r="R45" s="6">
        <f t="shared" si="13"/>
        <v>1.1968536494068528E-2</v>
      </c>
      <c r="S45" s="6">
        <f t="shared" si="13"/>
        <v>1.1826321147100886E-2</v>
      </c>
    </row>
    <row r="46" spans="1:19" x14ac:dyDescent="0.2">
      <c r="A46" s="8">
        <v>15</v>
      </c>
      <c r="B46" s="1" t="s">
        <v>11</v>
      </c>
      <c r="C46" s="6">
        <f t="shared" ref="C46:S46" si="14">+C18/C$25</f>
        <v>1.2815887556205611E-2</v>
      </c>
      <c r="D46" s="6">
        <f t="shared" si="14"/>
        <v>1.225298599377639E-2</v>
      </c>
      <c r="E46" s="6">
        <f t="shared" si="14"/>
        <v>1.1803801040158168E-2</v>
      </c>
      <c r="F46" s="6">
        <f t="shared" si="14"/>
        <v>1.5073546832870779E-2</v>
      </c>
      <c r="G46" s="6">
        <f t="shared" si="14"/>
        <v>1.9914312435958544E-2</v>
      </c>
      <c r="H46" s="6">
        <f t="shared" si="14"/>
        <v>2.2027701146255869E-2</v>
      </c>
      <c r="I46" s="6">
        <f t="shared" si="14"/>
        <v>2.1126856035294149E-2</v>
      </c>
      <c r="J46" s="6">
        <f t="shared" si="14"/>
        <v>2.1748849836759107E-2</v>
      </c>
      <c r="K46" s="6">
        <f t="shared" si="14"/>
        <v>2.6289591619812126E-2</v>
      </c>
      <c r="L46" s="6">
        <f t="shared" si="14"/>
        <v>1.1092180491616333E-2</v>
      </c>
      <c r="M46" s="6">
        <f t="shared" si="14"/>
        <v>1.8311800306614123E-2</v>
      </c>
      <c r="N46" s="6">
        <f t="shared" si="14"/>
        <v>9.970251828631255E-3</v>
      </c>
      <c r="O46" s="6">
        <f t="shared" si="14"/>
        <v>1.393546482894523E-2</v>
      </c>
      <c r="P46" s="6">
        <f t="shared" si="14"/>
        <v>1.4554392732476801E-2</v>
      </c>
      <c r="Q46" s="6">
        <f t="shared" si="14"/>
        <v>1.5204324114965386E-2</v>
      </c>
      <c r="R46" s="6">
        <f t="shared" si="14"/>
        <v>1.4783642270926222E-2</v>
      </c>
      <c r="S46" s="6">
        <f t="shared" si="14"/>
        <v>1.0125046216078654E-2</v>
      </c>
    </row>
    <row r="47" spans="1:19" x14ac:dyDescent="0.2">
      <c r="A47" s="8">
        <v>16</v>
      </c>
      <c r="B47" s="1" t="s">
        <v>10</v>
      </c>
      <c r="C47" s="6">
        <f t="shared" ref="C47:S47" si="15">+C19/C$25</f>
        <v>5.9277435085330161E-3</v>
      </c>
      <c r="D47" s="6">
        <f t="shared" si="15"/>
        <v>7.8132814202666323E-3</v>
      </c>
      <c r="E47" s="6">
        <f t="shared" si="15"/>
        <v>9.8669304614152648E-3</v>
      </c>
      <c r="F47" s="6">
        <f t="shared" si="15"/>
        <v>9.5625883148396876E-3</v>
      </c>
      <c r="G47" s="6">
        <f t="shared" si="15"/>
        <v>1.0847942985824912E-2</v>
      </c>
      <c r="H47" s="6">
        <f t="shared" si="15"/>
        <v>9.680182752166663E-3</v>
      </c>
      <c r="I47" s="6">
        <f t="shared" si="15"/>
        <v>6.0641902021806825E-3</v>
      </c>
      <c r="J47" s="6">
        <f t="shared" si="15"/>
        <v>1.1455891754268166E-2</v>
      </c>
      <c r="K47" s="6">
        <f t="shared" si="15"/>
        <v>1.5326175472395181E-2</v>
      </c>
      <c r="L47" s="6">
        <f t="shared" si="15"/>
        <v>1.0274667188662674E-2</v>
      </c>
      <c r="M47" s="6">
        <f t="shared" si="15"/>
        <v>1.2650101578990781E-2</v>
      </c>
      <c r="N47" s="6">
        <f t="shared" si="15"/>
        <v>1.269841172584062E-2</v>
      </c>
      <c r="O47" s="6">
        <f t="shared" si="15"/>
        <v>9.6363208137037193E-3</v>
      </c>
      <c r="P47" s="6">
        <f t="shared" si="15"/>
        <v>6.821634201592223E-3</v>
      </c>
      <c r="Q47" s="6">
        <f t="shared" si="15"/>
        <v>9.6555355552848318E-3</v>
      </c>
      <c r="R47" s="6">
        <f t="shared" si="15"/>
        <v>1.01352758165678E-2</v>
      </c>
      <c r="S47" s="6">
        <f t="shared" si="15"/>
        <v>6.7537371947460978E-3</v>
      </c>
    </row>
    <row r="48" spans="1:19" x14ac:dyDescent="0.2">
      <c r="A48" s="8">
        <v>17</v>
      </c>
      <c r="B48" s="1" t="s">
        <v>28</v>
      </c>
      <c r="C48" s="6">
        <f t="shared" ref="C48:S48" si="16">+C20/C$25</f>
        <v>4.8930173979535654E-2</v>
      </c>
      <c r="D48" s="6">
        <f t="shared" si="16"/>
        <v>8.5660484851946099E-3</v>
      </c>
      <c r="E48" s="6">
        <f t="shared" si="16"/>
        <v>6.4869416625633137E-3</v>
      </c>
      <c r="F48" s="6">
        <f t="shared" si="16"/>
        <v>1.3257219548636224E-2</v>
      </c>
      <c r="G48" s="6">
        <f t="shared" si="16"/>
        <v>1.3702531305176737E-2</v>
      </c>
      <c r="H48" s="6">
        <f t="shared" si="16"/>
        <v>1.5783253531120457E-2</v>
      </c>
      <c r="I48" s="6">
        <f t="shared" si="16"/>
        <v>1.8046399967892677E-2</v>
      </c>
      <c r="J48" s="6">
        <f t="shared" si="16"/>
        <v>1.8536235365502373E-2</v>
      </c>
      <c r="K48" s="6">
        <f t="shared" si="16"/>
        <v>1.6551322521757287E-2</v>
      </c>
      <c r="L48" s="6">
        <f t="shared" si="16"/>
        <v>1.4698622688868139E-2</v>
      </c>
      <c r="M48" s="6">
        <f t="shared" si="16"/>
        <v>9.9726885833120293E-3</v>
      </c>
      <c r="N48" s="6">
        <f t="shared" si="16"/>
        <v>1.0271827502253843E-2</v>
      </c>
      <c r="O48" s="6">
        <f t="shared" si="16"/>
        <v>2.1463354950123616E-2</v>
      </c>
      <c r="P48" s="6">
        <f t="shared" si="16"/>
        <v>3.2823238307893923E-2</v>
      </c>
      <c r="Q48" s="6">
        <f t="shared" si="16"/>
        <v>2.0472309205659334E-2</v>
      </c>
      <c r="R48" s="6">
        <f t="shared" si="16"/>
        <v>1.1343036990426804E-2</v>
      </c>
      <c r="S48" s="6">
        <f t="shared" si="16"/>
        <v>5.9782847237604218E-3</v>
      </c>
    </row>
    <row r="49" spans="1:19" x14ac:dyDescent="0.2">
      <c r="A49" s="8">
        <v>18</v>
      </c>
      <c r="B49" s="1" t="s">
        <v>5</v>
      </c>
      <c r="C49" s="6">
        <f t="shared" ref="C49:S49" si="17">+C21/C$25</f>
        <v>7.5932443142954194E-3</v>
      </c>
      <c r="D49" s="6">
        <f t="shared" si="17"/>
        <v>6.2506168444784712E-3</v>
      </c>
      <c r="E49" s="6">
        <f t="shared" si="17"/>
        <v>6.2966050853959822E-3</v>
      </c>
      <c r="F49" s="6">
        <f t="shared" si="17"/>
        <v>6.4585711483235633E-3</v>
      </c>
      <c r="G49" s="6">
        <f t="shared" si="17"/>
        <v>6.5347467866529079E-3</v>
      </c>
      <c r="H49" s="6">
        <f t="shared" si="17"/>
        <v>7.7250439897259297E-3</v>
      </c>
      <c r="I49" s="6">
        <f t="shared" si="17"/>
        <v>8.1684938215005765E-3</v>
      </c>
      <c r="J49" s="6">
        <f t="shared" si="17"/>
        <v>6.4647535556452218E-3</v>
      </c>
      <c r="K49" s="6">
        <f t="shared" si="17"/>
        <v>5.7425610588432621E-3</v>
      </c>
      <c r="L49" s="6">
        <f t="shared" si="17"/>
        <v>5.3952126644297108E-3</v>
      </c>
      <c r="M49" s="6">
        <f t="shared" si="17"/>
        <v>5.4677619112732216E-3</v>
      </c>
      <c r="N49" s="6">
        <f t="shared" si="17"/>
        <v>5.8659056491658385E-3</v>
      </c>
      <c r="O49" s="6">
        <f t="shared" si="17"/>
        <v>4.6419378382459185E-3</v>
      </c>
      <c r="P49" s="6">
        <f t="shared" si="17"/>
        <v>4.5404163691211462E-3</v>
      </c>
      <c r="Q49" s="6">
        <f t="shared" si="17"/>
        <v>5.5533735587807937E-3</v>
      </c>
      <c r="R49" s="6">
        <f t="shared" si="17"/>
        <v>4.7520960242088683E-3</v>
      </c>
      <c r="S49" s="6">
        <f t="shared" si="17"/>
        <v>3.8175311996252971E-3</v>
      </c>
    </row>
    <row r="50" spans="1:19" x14ac:dyDescent="0.2">
      <c r="A50" s="8">
        <v>19</v>
      </c>
      <c r="B50" s="1" t="s">
        <v>3</v>
      </c>
      <c r="C50" s="6">
        <f t="shared" ref="C50:S50" si="18">+C22/C$25</f>
        <v>3.6657148485182193E-3</v>
      </c>
      <c r="D50" s="6">
        <f t="shared" si="18"/>
        <v>7.2332968255102541E-3</v>
      </c>
      <c r="E50" s="6">
        <f t="shared" si="18"/>
        <v>1.2145430337058592E-2</v>
      </c>
      <c r="F50" s="6">
        <f t="shared" si="18"/>
        <v>9.2721852550334601E-3</v>
      </c>
      <c r="G50" s="6">
        <f t="shared" si="18"/>
        <v>3.5202246855262753E-3</v>
      </c>
      <c r="H50" s="6">
        <f t="shared" si="18"/>
        <v>6.493856402968355E-3</v>
      </c>
      <c r="I50" s="6">
        <f t="shared" si="18"/>
        <v>5.492151003993564E-3</v>
      </c>
      <c r="J50" s="6">
        <f t="shared" si="18"/>
        <v>2.9481770204431881E-3</v>
      </c>
      <c r="K50" s="6">
        <f t="shared" si="18"/>
        <v>4.1282696973697968E-3</v>
      </c>
      <c r="L50" s="6">
        <f t="shared" si="18"/>
        <v>4.495558341297637E-3</v>
      </c>
      <c r="M50" s="6">
        <f t="shared" si="18"/>
        <v>4.0153323688448695E-3</v>
      </c>
      <c r="N50" s="6">
        <f t="shared" si="18"/>
        <v>4.6575242080266512E-3</v>
      </c>
      <c r="O50" s="6">
        <f t="shared" si="18"/>
        <v>4.7636605112027046E-3</v>
      </c>
      <c r="P50" s="6">
        <f t="shared" si="18"/>
        <v>3.6346273798905696E-3</v>
      </c>
      <c r="Q50" s="6">
        <f t="shared" si="18"/>
        <v>5.5374325711496581E-3</v>
      </c>
      <c r="R50" s="6">
        <f t="shared" si="18"/>
        <v>5.485803245054926E-3</v>
      </c>
      <c r="S50" s="6">
        <f t="shared" si="18"/>
        <v>2.2990000709891835E-3</v>
      </c>
    </row>
    <row r="51" spans="1:19" x14ac:dyDescent="0.2">
      <c r="A51" s="8">
        <v>20</v>
      </c>
      <c r="B51" s="1" t="s">
        <v>2</v>
      </c>
      <c r="C51" s="6">
        <f t="shared" ref="C51:S51" si="19">+C23/C$25</f>
        <v>3.4706877752116769E-2</v>
      </c>
      <c r="D51" s="6">
        <f t="shared" si="19"/>
        <v>1.7320501471188201E-3</v>
      </c>
      <c r="E51" s="6">
        <f t="shared" si="19"/>
        <v>1.8514057292857598E-3</v>
      </c>
      <c r="F51" s="6">
        <f t="shared" si="19"/>
        <v>2.0061555138879274E-3</v>
      </c>
      <c r="G51" s="6">
        <f t="shared" si="19"/>
        <v>3.7994273871791804E-3</v>
      </c>
      <c r="H51" s="6">
        <f t="shared" si="19"/>
        <v>3.7713234188881226E-3</v>
      </c>
      <c r="I51" s="6">
        <f t="shared" si="19"/>
        <v>2.6109770206839541E-3</v>
      </c>
      <c r="J51" s="6">
        <f t="shared" si="19"/>
        <v>2.5483617057698504E-3</v>
      </c>
      <c r="K51" s="6">
        <f t="shared" si="19"/>
        <v>2.0222856312919653E-3</v>
      </c>
      <c r="L51" s="6">
        <f t="shared" si="19"/>
        <v>2.909425353408799E-3</v>
      </c>
      <c r="M51" s="6">
        <f t="shared" si="19"/>
        <v>4.695865186616916E-3</v>
      </c>
      <c r="N51" s="6">
        <f t="shared" si="19"/>
        <v>3.4292580463945546E-3</v>
      </c>
      <c r="O51" s="6">
        <f t="shared" si="19"/>
        <v>3.39012941888194E-3</v>
      </c>
      <c r="P51" s="6">
        <f t="shared" si="19"/>
        <v>1.6871670467138735E-3</v>
      </c>
      <c r="Q51" s="6">
        <f t="shared" si="19"/>
        <v>1.4744656906222977E-3</v>
      </c>
      <c r="R51" s="6">
        <f t="shared" si="19"/>
        <v>1.2685681335791081E-3</v>
      </c>
      <c r="S51" s="6">
        <f t="shared" si="19"/>
        <v>1.8879167444518317E-3</v>
      </c>
    </row>
    <row r="52" spans="1:19" x14ac:dyDescent="0.2">
      <c r="A52" s="8">
        <v>21</v>
      </c>
      <c r="B52" s="1" t="s">
        <v>6</v>
      </c>
      <c r="C52" s="6">
        <f t="shared" ref="C52:S52" si="20">+C24/C$25</f>
        <v>3.6036734700208304E-3</v>
      </c>
      <c r="D52" s="6">
        <f t="shared" si="20"/>
        <v>3.1476721230967448E-3</v>
      </c>
      <c r="E52" s="6">
        <f t="shared" si="20"/>
        <v>3.6607796703668795E-3</v>
      </c>
      <c r="F52" s="6">
        <f t="shared" si="20"/>
        <v>5.0984989125004128E-3</v>
      </c>
      <c r="G52" s="6">
        <f t="shared" si="20"/>
        <v>1.8706929731282474E-3</v>
      </c>
      <c r="H52" s="6">
        <f t="shared" si="20"/>
        <v>2.7796608884406034E-3</v>
      </c>
      <c r="I52" s="6">
        <f t="shared" si="20"/>
        <v>3.3228951404899966E-3</v>
      </c>
      <c r="J52" s="6">
        <f t="shared" si="20"/>
        <v>3.4111247098361536E-3</v>
      </c>
      <c r="K52" s="6">
        <f t="shared" si="20"/>
        <v>3.1660376600224052E-3</v>
      </c>
      <c r="L52" s="6">
        <f t="shared" si="20"/>
        <v>2.1895132145697276E-3</v>
      </c>
      <c r="M52" s="6">
        <f t="shared" si="20"/>
        <v>1.8819013167494171E-3</v>
      </c>
      <c r="N52" s="6">
        <f t="shared" si="20"/>
        <v>2.6285262146682176E-3</v>
      </c>
      <c r="O52" s="6">
        <f t="shared" si="20"/>
        <v>2.0373776769990054E-3</v>
      </c>
      <c r="P52" s="6">
        <f t="shared" si="20"/>
        <v>1.3787507694871873E-3</v>
      </c>
      <c r="Q52" s="6">
        <f t="shared" si="20"/>
        <v>1.0692787412766062E-3</v>
      </c>
      <c r="R52" s="6">
        <f t="shared" si="20"/>
        <v>1.1141033437930751E-3</v>
      </c>
      <c r="S52" s="6">
        <f t="shared" si="20"/>
        <v>1.2490183496102092E-3</v>
      </c>
    </row>
    <row r="53" spans="1:19" ht="15.75" x14ac:dyDescent="0.25">
      <c r="B53" s="2" t="s">
        <v>13</v>
      </c>
      <c r="C53" s="7">
        <f t="shared" ref="C53" si="21">SUM(C32:C52)</f>
        <v>1</v>
      </c>
      <c r="D53" s="7">
        <f t="shared" ref="D53:M53" si="22">SUM(D32:D52)</f>
        <v>0.99999999999999989</v>
      </c>
      <c r="E53" s="7">
        <f t="shared" si="22"/>
        <v>1.0000000000000004</v>
      </c>
      <c r="F53" s="7">
        <f t="shared" si="22"/>
        <v>1.0000000000000004</v>
      </c>
      <c r="G53" s="7">
        <f t="shared" si="22"/>
        <v>0.99999999999999989</v>
      </c>
      <c r="H53" s="7">
        <f t="shared" si="22"/>
        <v>1</v>
      </c>
      <c r="I53" s="7">
        <f t="shared" si="22"/>
        <v>1</v>
      </c>
      <c r="J53" s="7">
        <f t="shared" si="22"/>
        <v>1</v>
      </c>
      <c r="K53" s="7">
        <f t="shared" si="22"/>
        <v>1.0000000000000002</v>
      </c>
      <c r="L53" s="7">
        <f t="shared" si="22"/>
        <v>0.99999999999999978</v>
      </c>
      <c r="M53" s="7">
        <f t="shared" si="22"/>
        <v>1.0000000000000002</v>
      </c>
      <c r="N53" s="7">
        <f t="shared" ref="N53:P53" si="23">SUM(N32:N52)</f>
        <v>0.99999999999999978</v>
      </c>
      <c r="O53" s="7">
        <f t="shared" si="23"/>
        <v>1.0000000000000002</v>
      </c>
      <c r="P53" s="7">
        <f t="shared" si="23"/>
        <v>1</v>
      </c>
      <c r="Q53" s="7">
        <f t="shared" ref="Q53:S53" si="24">SUM(Q32:Q52)</f>
        <v>1</v>
      </c>
      <c r="R53" s="7">
        <f t="shared" si="24"/>
        <v>1</v>
      </c>
      <c r="S53" s="7">
        <f t="shared" si="24"/>
        <v>1</v>
      </c>
    </row>
    <row r="54" spans="1:19" ht="15.75" x14ac:dyDescent="0.25">
      <c r="B54" s="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">
      <c r="B55" s="1" t="s">
        <v>21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</sheetData>
  <sortState xmlns:xlrd2="http://schemas.microsoft.com/office/spreadsheetml/2017/richdata2" ref="A32:S52">
    <sortCondition ref="A32:A52"/>
  </sortState>
  <phoneticPr fontId="1" type="noConversion"/>
  <printOptions horizontalCentered="1" verticalCentered="1"/>
  <pageMargins left="0.19685039370078741" right="0.19685039370078741" top="0.55118110236220474" bottom="0.47244094488188981" header="0" footer="0"/>
  <pageSetup paperSize="9" scale="2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80"/>
  <sheetViews>
    <sheetView workbookViewId="0">
      <selection activeCell="A3" sqref="A3"/>
    </sheetView>
  </sheetViews>
  <sheetFormatPr baseColWidth="10" defaultColWidth="14.85546875" defaultRowHeight="15" x14ac:dyDescent="0.2"/>
  <cols>
    <col min="1" max="1" width="6" style="1" customWidth="1"/>
    <col min="2" max="2" width="48.42578125" style="1" customWidth="1"/>
    <col min="3" max="7" width="15.85546875" style="1" customWidth="1"/>
    <col min="8" max="11" width="18" style="1" bestFit="1" customWidth="1"/>
    <col min="12" max="20" width="18" style="1" customWidth="1"/>
    <col min="21" max="16384" width="14.85546875" style="1"/>
  </cols>
  <sheetData>
    <row r="1" spans="1:20" ht="15.75" x14ac:dyDescent="0.25">
      <c r="B1" s="2" t="s">
        <v>23</v>
      </c>
    </row>
    <row r="3" spans="1:20" ht="15.75" x14ac:dyDescent="0.25">
      <c r="B3" s="2" t="s">
        <v>12</v>
      </c>
      <c r="C3" s="3">
        <v>1990</v>
      </c>
      <c r="D3" s="3">
        <v>2010</v>
      </c>
      <c r="E3" s="3">
        <v>2011</v>
      </c>
      <c r="F3" s="3">
        <v>2012</v>
      </c>
      <c r="G3" s="3">
        <v>2013</v>
      </c>
      <c r="H3" s="3">
        <v>2014</v>
      </c>
      <c r="I3" s="3">
        <v>2015</v>
      </c>
      <c r="J3" s="3">
        <v>2016</v>
      </c>
      <c r="K3" s="3">
        <v>2017</v>
      </c>
      <c r="L3" s="3">
        <v>2018</v>
      </c>
      <c r="M3" s="3">
        <v>2019</v>
      </c>
      <c r="N3" s="3">
        <v>2020</v>
      </c>
      <c r="O3" s="3">
        <v>2021</v>
      </c>
      <c r="P3" s="3">
        <v>2022</v>
      </c>
      <c r="Q3" s="3">
        <v>2023</v>
      </c>
      <c r="R3" s="3">
        <v>2024</v>
      </c>
      <c r="S3" s="3" t="s">
        <v>27</v>
      </c>
      <c r="T3" s="3" t="s">
        <v>29</v>
      </c>
    </row>
    <row r="4" spans="1:20" x14ac:dyDescent="0.2">
      <c r="A4" s="1">
        <v>1</v>
      </c>
      <c r="B4" s="1" t="s">
        <v>16</v>
      </c>
      <c r="C4" s="4">
        <v>5.5119999999999996</v>
      </c>
      <c r="D4" s="4">
        <v>5144.9273092399999</v>
      </c>
      <c r="E4" s="4">
        <v>6367.4094011810021</v>
      </c>
      <c r="F4" s="4">
        <v>7819.3398823559883</v>
      </c>
      <c r="G4" s="4">
        <v>8398.5564102499993</v>
      </c>
      <c r="H4" s="4">
        <v>8901.8486267500029</v>
      </c>
      <c r="I4" s="4">
        <v>8666.7260312739909</v>
      </c>
      <c r="J4" s="4">
        <v>8235.2995403669847</v>
      </c>
      <c r="K4" s="4">
        <v>8872.0045111184154</v>
      </c>
      <c r="L4" s="4">
        <v>10074.713410805061</v>
      </c>
      <c r="M4" s="4">
        <v>10280.53546529997</v>
      </c>
      <c r="N4" s="4">
        <v>10366.342178982766</v>
      </c>
      <c r="O4" s="4">
        <v>14655.103682831195</v>
      </c>
      <c r="P4" s="4">
        <v>15749.106053474838</v>
      </c>
      <c r="Q4" s="4">
        <v>13421.058841037844</v>
      </c>
      <c r="R4" s="4">
        <v>15736.71235879033</v>
      </c>
      <c r="S4" s="4">
        <v>8689.7895129325098</v>
      </c>
      <c r="T4" s="4">
        <v>10311.115109598553</v>
      </c>
    </row>
    <row r="5" spans="1:20" x14ac:dyDescent="0.2">
      <c r="A5" s="1">
        <v>2</v>
      </c>
      <c r="B5" s="1" t="s">
        <v>14</v>
      </c>
      <c r="C5" s="4">
        <v>836.48900000000003</v>
      </c>
      <c r="D5" s="4">
        <v>5831.665263504995</v>
      </c>
      <c r="E5" s="4">
        <v>7389.2614572110415</v>
      </c>
      <c r="F5" s="4">
        <v>8006.004125315998</v>
      </c>
      <c r="G5" s="4">
        <v>8802.1758879619574</v>
      </c>
      <c r="H5" s="4">
        <v>8794.0325596910025</v>
      </c>
      <c r="I5" s="4">
        <v>7844.866370689987</v>
      </c>
      <c r="J5" s="4">
        <v>7098.9310606430035</v>
      </c>
      <c r="K5" s="4">
        <v>8066.5196814331839</v>
      </c>
      <c r="L5" s="4">
        <v>9163.1847663891458</v>
      </c>
      <c r="M5" s="4">
        <v>8800.427647969007</v>
      </c>
      <c r="N5" s="4">
        <v>6670.1656643122851</v>
      </c>
      <c r="O5" s="4">
        <v>9418.2344493187793</v>
      </c>
      <c r="P5" s="4">
        <v>14261.381683634499</v>
      </c>
      <c r="Q5" s="4">
        <v>10971.422382284896</v>
      </c>
      <c r="R5" s="4">
        <v>9992.0055388307537</v>
      </c>
      <c r="S5" s="4">
        <v>5426.0358056851574</v>
      </c>
      <c r="T5" s="4">
        <v>6485.7195518569079</v>
      </c>
    </row>
    <row r="6" spans="1:20" x14ac:dyDescent="0.2">
      <c r="A6" s="1">
        <v>3</v>
      </c>
      <c r="B6" s="1" t="s">
        <v>7</v>
      </c>
      <c r="C6" s="4">
        <v>415.04199999999997</v>
      </c>
      <c r="D6" s="4">
        <v>3626.0345537310013</v>
      </c>
      <c r="E6" s="4">
        <v>4648.3110011569997</v>
      </c>
      <c r="F6" s="4">
        <v>4913.225878778997</v>
      </c>
      <c r="G6" s="4">
        <v>4287.2302459449966</v>
      </c>
      <c r="H6" s="4">
        <v>3534.3908446390033</v>
      </c>
      <c r="I6" s="4">
        <v>3135.7665001859932</v>
      </c>
      <c r="J6" s="4">
        <v>3316.1229228750026</v>
      </c>
      <c r="K6" s="4">
        <v>3963.4459383339813</v>
      </c>
      <c r="L6" s="4">
        <v>3943.6261559069853</v>
      </c>
      <c r="M6" s="4">
        <v>4507.3603946249887</v>
      </c>
      <c r="N6" s="4">
        <v>3902.9162733220128</v>
      </c>
      <c r="O6" s="4">
        <v>6034.9753699648745</v>
      </c>
      <c r="P6" s="4">
        <v>7475.2946446891674</v>
      </c>
      <c r="Q6" s="4">
        <v>6749.8927142116527</v>
      </c>
      <c r="R6" s="4">
        <v>6793.7904657592435</v>
      </c>
      <c r="S6" s="4">
        <v>3220.3223789950375</v>
      </c>
      <c r="T6" s="4">
        <v>3866.8513886531041</v>
      </c>
    </row>
    <row r="7" spans="1:20" x14ac:dyDescent="0.2">
      <c r="A7" s="1">
        <v>4</v>
      </c>
      <c r="B7" s="1" t="s">
        <v>4</v>
      </c>
      <c r="C7" s="4">
        <v>443.15199999999999</v>
      </c>
      <c r="D7" s="4">
        <v>3001.583368824</v>
      </c>
      <c r="E7" s="4">
        <v>3862.666995256996</v>
      </c>
      <c r="F7" s="4">
        <v>4693.1565053749991</v>
      </c>
      <c r="G7" s="4">
        <v>4868.2818913569936</v>
      </c>
      <c r="H7" s="4">
        <v>4611.5925912320017</v>
      </c>
      <c r="I7" s="4">
        <v>4168.2711281779975</v>
      </c>
      <c r="J7" s="4">
        <v>4113.5892102200023</v>
      </c>
      <c r="K7" s="4">
        <v>4610.5593292559934</v>
      </c>
      <c r="L7" s="4">
        <v>4477.2029468939891</v>
      </c>
      <c r="M7" s="4">
        <v>4510.9229792679962</v>
      </c>
      <c r="N7" s="4">
        <v>3795.0470426209608</v>
      </c>
      <c r="O7" s="4">
        <v>4635.569500540013</v>
      </c>
      <c r="P7" s="4">
        <v>4854.8187904440092</v>
      </c>
      <c r="Q7" s="4">
        <v>4611.5261167579019</v>
      </c>
      <c r="R7" s="4">
        <v>4960.2099671859769</v>
      </c>
      <c r="S7" s="4">
        <v>2603.3676717569751</v>
      </c>
      <c r="T7" s="4">
        <v>3084.6360069199577</v>
      </c>
    </row>
    <row r="8" spans="1:20" x14ac:dyDescent="0.2">
      <c r="A8" s="1">
        <v>5</v>
      </c>
      <c r="B8" s="1" t="s">
        <v>9</v>
      </c>
      <c r="C8" s="4">
        <v>223.982</v>
      </c>
      <c r="D8" s="4">
        <v>3161.443355229002</v>
      </c>
      <c r="E8" s="4">
        <v>3830.6112936110012</v>
      </c>
      <c r="F8" s="4">
        <v>4292.7518758540018</v>
      </c>
      <c r="G8" s="4">
        <v>4067.302189971002</v>
      </c>
      <c r="H8" s="4">
        <v>3667.592120363</v>
      </c>
      <c r="I8" s="4">
        <v>2703.2255084519988</v>
      </c>
      <c r="J8" s="4">
        <v>2719.9380543189991</v>
      </c>
      <c r="K8" s="4">
        <v>3476.2671821599993</v>
      </c>
      <c r="L8" s="4">
        <v>4002.238886916</v>
      </c>
      <c r="M8" s="4">
        <v>3049.0939675509917</v>
      </c>
      <c r="N8" s="4">
        <v>1969.77095720701</v>
      </c>
      <c r="O8" s="4">
        <v>2814.7853055129954</v>
      </c>
      <c r="P8" s="4">
        <v>3495.4915330650515</v>
      </c>
      <c r="Q8" s="4">
        <v>3383.4422277039625</v>
      </c>
      <c r="R8" s="4">
        <v>3947.7121478720182</v>
      </c>
      <c r="S8" s="4">
        <v>1893.6475887710212</v>
      </c>
      <c r="T8" s="4">
        <v>2250.580804545019</v>
      </c>
    </row>
    <row r="9" spans="1:20" x14ac:dyDescent="0.2">
      <c r="A9" s="1">
        <v>6</v>
      </c>
      <c r="B9" s="1" t="s">
        <v>10</v>
      </c>
      <c r="C9" s="4">
        <v>22.814</v>
      </c>
      <c r="D9" s="4">
        <v>708.15412905000142</v>
      </c>
      <c r="E9" s="4">
        <v>947.3133457219991</v>
      </c>
      <c r="F9" s="4">
        <v>993.54969279899956</v>
      </c>
      <c r="G9" s="4">
        <v>1146.9539593039967</v>
      </c>
      <c r="H9" s="4">
        <v>1139.6059918439989</v>
      </c>
      <c r="I9" s="4">
        <v>1149.4812205500002</v>
      </c>
      <c r="J9" s="4">
        <v>1108.0138306080012</v>
      </c>
      <c r="K9" s="4">
        <v>1104.2659321970075</v>
      </c>
      <c r="L9" s="4">
        <v>1047.1955158410042</v>
      </c>
      <c r="M9" s="4">
        <v>1046.907059575002</v>
      </c>
      <c r="N9" s="4">
        <v>922.49934611598678</v>
      </c>
      <c r="O9" s="4">
        <v>1335.4420059259819</v>
      </c>
      <c r="P9" s="4">
        <v>1553.8736785049994</v>
      </c>
      <c r="Q9" s="4">
        <v>1333.5784621280236</v>
      </c>
      <c r="R9" s="4">
        <v>1434.9382107810011</v>
      </c>
      <c r="S9" s="4">
        <v>804.81769792799491</v>
      </c>
      <c r="T9" s="4">
        <v>937.98720773396747</v>
      </c>
    </row>
    <row r="10" spans="1:20" x14ac:dyDescent="0.2">
      <c r="A10" s="1">
        <v>7</v>
      </c>
      <c r="B10" s="1" t="s">
        <v>20</v>
      </c>
      <c r="C10" s="4">
        <v>59.061999999999998</v>
      </c>
      <c r="D10" s="4">
        <v>1127.4228343339987</v>
      </c>
      <c r="E10" s="4">
        <v>1389.096954571</v>
      </c>
      <c r="F10" s="4">
        <v>1675.4499439690044</v>
      </c>
      <c r="G10" s="4">
        <v>1819.3308017610013</v>
      </c>
      <c r="H10" s="4">
        <v>1918.0227670830004</v>
      </c>
      <c r="I10" s="4">
        <v>1725.5293886689954</v>
      </c>
      <c r="J10" s="4">
        <v>1676.531697599997</v>
      </c>
      <c r="K10" s="4">
        <v>1774.2327510620032</v>
      </c>
      <c r="L10" s="4">
        <v>1925.0469701500103</v>
      </c>
      <c r="M10" s="4">
        <v>1852.8540332590028</v>
      </c>
      <c r="N10" s="4">
        <v>1511.3019232300367</v>
      </c>
      <c r="O10" s="4">
        <v>1877.248780301014</v>
      </c>
      <c r="P10" s="4">
        <v>2006.8941009049202</v>
      </c>
      <c r="Q10" s="4">
        <v>1761.0985960759981</v>
      </c>
      <c r="R10" s="4">
        <v>1682.8986154411054</v>
      </c>
      <c r="S10" s="4">
        <v>803.89419312401844</v>
      </c>
      <c r="T10" s="4">
        <v>937.90282429501053</v>
      </c>
    </row>
    <row r="11" spans="1:20" x14ac:dyDescent="0.2">
      <c r="A11" s="1">
        <v>8</v>
      </c>
      <c r="B11" s="1" t="s">
        <v>1</v>
      </c>
      <c r="C11" s="4">
        <v>35.533999999999999</v>
      </c>
      <c r="D11" s="4">
        <v>390.2222971719998</v>
      </c>
      <c r="E11" s="4">
        <v>684.23511086599922</v>
      </c>
      <c r="F11" s="4">
        <v>659.43541084600008</v>
      </c>
      <c r="G11" s="4">
        <v>777.29743767099944</v>
      </c>
      <c r="H11" s="4">
        <v>916.17679364900027</v>
      </c>
      <c r="I11" s="4">
        <v>925.26716323199867</v>
      </c>
      <c r="J11" s="4">
        <v>961.28851519200043</v>
      </c>
      <c r="K11" s="4">
        <v>946.69064802300193</v>
      </c>
      <c r="L11" s="4">
        <v>1024.8783052709978</v>
      </c>
      <c r="M11" s="4">
        <v>1067.0226951909963</v>
      </c>
      <c r="N11" s="4">
        <v>1049.0656915239965</v>
      </c>
      <c r="O11" s="4">
        <v>2069.7782730990557</v>
      </c>
      <c r="P11" s="4">
        <v>2072.909060874048</v>
      </c>
      <c r="Q11" s="4">
        <v>1480.4655084100229</v>
      </c>
      <c r="R11" s="4">
        <v>1532.09430262709</v>
      </c>
      <c r="S11" s="4">
        <v>758.29857596597981</v>
      </c>
      <c r="T11" s="4">
        <v>906.55286589900379</v>
      </c>
    </row>
    <row r="12" spans="1:20" x14ac:dyDescent="0.2">
      <c r="A12" s="1">
        <v>9</v>
      </c>
      <c r="B12" s="1" t="s">
        <v>19</v>
      </c>
      <c r="C12" s="4">
        <v>22.895</v>
      </c>
      <c r="D12" s="4">
        <v>540.60669580399963</v>
      </c>
      <c r="E12" s="4">
        <v>587.08405157800053</v>
      </c>
      <c r="F12" s="4">
        <v>588.66066501399985</v>
      </c>
      <c r="G12" s="4">
        <v>626.26898612199977</v>
      </c>
      <c r="H12" s="4">
        <v>853.64468087899922</v>
      </c>
      <c r="I12" s="4">
        <v>754.00242865900009</v>
      </c>
      <c r="J12" s="4">
        <v>669.93018742599986</v>
      </c>
      <c r="K12" s="4">
        <v>648.10274644999879</v>
      </c>
      <c r="L12" s="4">
        <v>703.99143504999938</v>
      </c>
      <c r="M12" s="4">
        <v>682.11539967200122</v>
      </c>
      <c r="N12" s="4">
        <v>794.52744884299887</v>
      </c>
      <c r="O12" s="4">
        <v>972.18519556600438</v>
      </c>
      <c r="P12" s="4">
        <v>1159.8251148379948</v>
      </c>
      <c r="Q12" s="4">
        <v>1214.0060009970068</v>
      </c>
      <c r="R12" s="4">
        <v>1430.7379651959752</v>
      </c>
      <c r="S12" s="4">
        <v>758.29351320900992</v>
      </c>
      <c r="T12" s="4">
        <v>794.58759201900364</v>
      </c>
    </row>
    <row r="13" spans="1:20" x14ac:dyDescent="0.2">
      <c r="A13" s="1">
        <v>10</v>
      </c>
      <c r="B13" s="1" t="s">
        <v>22</v>
      </c>
      <c r="C13" s="4">
        <v>0.40600000000000003</v>
      </c>
      <c r="D13" s="4">
        <v>499.94563568400031</v>
      </c>
      <c r="E13" s="4">
        <v>589.91569412699926</v>
      </c>
      <c r="F13" s="4">
        <v>742.56494856099914</v>
      </c>
      <c r="G13" s="4">
        <v>723.35554242499984</v>
      </c>
      <c r="H13" s="4">
        <v>836.13004203199876</v>
      </c>
      <c r="I13" s="4">
        <v>934.69994177500234</v>
      </c>
      <c r="J13" s="4">
        <v>802.83412157900034</v>
      </c>
      <c r="K13" s="4">
        <v>823.40491009400148</v>
      </c>
      <c r="L13" s="4">
        <v>902.92985570300482</v>
      </c>
      <c r="M13" s="4">
        <v>880.73496757499652</v>
      </c>
      <c r="N13" s="4">
        <v>822.99851296806071</v>
      </c>
      <c r="O13" s="4">
        <v>1108.9841299409077</v>
      </c>
      <c r="P13" s="4">
        <v>1186.6568482665932</v>
      </c>
      <c r="Q13" s="4">
        <v>1116.0625884598544</v>
      </c>
      <c r="R13" s="4">
        <v>1174.8491621911462</v>
      </c>
      <c r="S13" s="4">
        <v>664.68216364599004</v>
      </c>
      <c r="T13" s="4">
        <v>789.22061708506351</v>
      </c>
    </row>
    <row r="14" spans="1:20" x14ac:dyDescent="0.2">
      <c r="A14" s="1">
        <v>11</v>
      </c>
      <c r="B14" s="1" t="s">
        <v>0</v>
      </c>
      <c r="C14" s="4">
        <v>68.665999999999997</v>
      </c>
      <c r="D14" s="4">
        <v>1050.5141708520002</v>
      </c>
      <c r="E14" s="4">
        <v>1342.9147382980022</v>
      </c>
      <c r="F14" s="4">
        <v>1243.9366854400039</v>
      </c>
      <c r="G14" s="4">
        <v>1326.5181528500002</v>
      </c>
      <c r="H14" s="4">
        <v>1277.7185788269985</v>
      </c>
      <c r="I14" s="4">
        <v>1210.313313733003</v>
      </c>
      <c r="J14" s="4">
        <v>1152.6588425399968</v>
      </c>
      <c r="K14" s="4">
        <v>1200.6862570900032</v>
      </c>
      <c r="L14" s="4">
        <v>1367.3160460569986</v>
      </c>
      <c r="M14" s="4">
        <v>1339.0484806900026</v>
      </c>
      <c r="N14" s="4">
        <v>1076.7690775599985</v>
      </c>
      <c r="O14" s="4">
        <v>1317.2287595280059</v>
      </c>
      <c r="P14" s="4">
        <v>1601.9898252539981</v>
      </c>
      <c r="Q14" s="4">
        <v>1326.2394325159751</v>
      </c>
      <c r="R14" s="4">
        <v>1253.9952106030055</v>
      </c>
      <c r="S14" s="4">
        <v>609.87170857800868</v>
      </c>
      <c r="T14" s="4">
        <v>716.85162884900114</v>
      </c>
    </row>
    <row r="15" spans="1:20" x14ac:dyDescent="0.2">
      <c r="A15" s="1">
        <v>12</v>
      </c>
      <c r="B15" s="1" t="s">
        <v>15</v>
      </c>
      <c r="C15" s="4">
        <v>65.216999999999999</v>
      </c>
      <c r="D15" s="4">
        <v>1374.6115974230001</v>
      </c>
      <c r="E15" s="4">
        <v>1317.5029847939966</v>
      </c>
      <c r="F15" s="4">
        <v>1503.4380552550044</v>
      </c>
      <c r="G15" s="4">
        <v>1439.0769903790003</v>
      </c>
      <c r="H15" s="4">
        <v>1108.4319826320002</v>
      </c>
      <c r="I15" s="4">
        <v>1075.3198517890041</v>
      </c>
      <c r="J15" s="4">
        <v>1035.4735346330006</v>
      </c>
      <c r="K15" s="4">
        <v>1031.0553227999962</v>
      </c>
      <c r="L15" s="4">
        <v>1057.3422412650141</v>
      </c>
      <c r="M15" s="4">
        <v>1071.6653335300075</v>
      </c>
      <c r="N15" s="4">
        <v>727.02721864497539</v>
      </c>
      <c r="O15" s="4">
        <v>1028.4839899790456</v>
      </c>
      <c r="P15" s="4">
        <v>1102.5391149339914</v>
      </c>
      <c r="Q15" s="4">
        <v>1101.830272256962</v>
      </c>
      <c r="R15" s="4">
        <v>1145.6291921250324</v>
      </c>
      <c r="S15" s="4">
        <v>580.5988992440175</v>
      </c>
      <c r="T15" s="4">
        <v>689.23552890603878</v>
      </c>
    </row>
    <row r="16" spans="1:20" x14ac:dyDescent="0.2">
      <c r="A16" s="1">
        <v>13</v>
      </c>
      <c r="B16" s="1" t="s">
        <v>17</v>
      </c>
      <c r="C16" s="4">
        <v>21.97</v>
      </c>
      <c r="D16" s="4">
        <v>1394.203572806</v>
      </c>
      <c r="E16" s="4">
        <v>1956.3376861109994</v>
      </c>
      <c r="F16" s="4">
        <v>2131.1100633240012</v>
      </c>
      <c r="G16" s="4">
        <v>2051.6406970520029</v>
      </c>
      <c r="H16" s="4">
        <v>1822.0150996669993</v>
      </c>
      <c r="I16" s="4">
        <v>1700.5363617510013</v>
      </c>
      <c r="J16" s="4">
        <v>1662.9864856920005</v>
      </c>
      <c r="K16" s="4">
        <v>1378.4348487299985</v>
      </c>
      <c r="L16" s="4">
        <v>1357.4728302379963</v>
      </c>
      <c r="M16" s="4">
        <v>1319.9222072189989</v>
      </c>
      <c r="N16" s="4">
        <v>955.1498526149893</v>
      </c>
      <c r="O16" s="4">
        <v>1400.4109500499865</v>
      </c>
      <c r="P16" s="4">
        <v>1479.4518225500294</v>
      </c>
      <c r="Q16" s="4">
        <v>1188.6489602529948</v>
      </c>
      <c r="R16" s="4">
        <v>1050.9394290709947</v>
      </c>
      <c r="S16" s="4">
        <v>523.09678485700238</v>
      </c>
      <c r="T16" s="4">
        <v>610.43806588700045</v>
      </c>
    </row>
    <row r="17" spans="1:20" x14ac:dyDescent="0.2">
      <c r="A17" s="1">
        <v>14</v>
      </c>
      <c r="B17" s="1" t="s">
        <v>6</v>
      </c>
      <c r="C17" s="4">
        <v>9.0190000000000001</v>
      </c>
      <c r="D17" s="4">
        <v>732.59186051800009</v>
      </c>
      <c r="E17" s="4">
        <v>440.91588817199994</v>
      </c>
      <c r="F17" s="4">
        <v>1030.0977187230001</v>
      </c>
      <c r="G17" s="4">
        <v>1226.6769555830001</v>
      </c>
      <c r="H17" s="4">
        <v>617.02358533200004</v>
      </c>
      <c r="I17" s="4">
        <v>142.04411482200001</v>
      </c>
      <c r="J17" s="4">
        <v>123.76860664800004</v>
      </c>
      <c r="K17" s="4">
        <v>138.65110074499995</v>
      </c>
      <c r="L17" s="4">
        <v>164.80558231500001</v>
      </c>
      <c r="M17" s="4">
        <v>279.45020278799996</v>
      </c>
      <c r="N17" s="4">
        <v>248.82470045199997</v>
      </c>
      <c r="O17" s="4">
        <v>391.60388102299993</v>
      </c>
      <c r="P17" s="4">
        <v>528.57689431499853</v>
      </c>
      <c r="Q17" s="4">
        <v>629.29797132399858</v>
      </c>
      <c r="R17" s="4">
        <v>868.66337556599797</v>
      </c>
      <c r="S17" s="4">
        <v>417.4148690639995</v>
      </c>
      <c r="T17" s="4">
        <v>510.95994244199932</v>
      </c>
    </row>
    <row r="18" spans="1:20" x14ac:dyDescent="0.2">
      <c r="A18" s="1">
        <v>15</v>
      </c>
      <c r="B18" s="1" t="s">
        <v>2</v>
      </c>
      <c r="C18" s="4">
        <v>16.837</v>
      </c>
      <c r="D18" s="4">
        <v>215.12186389700031</v>
      </c>
      <c r="E18" s="4">
        <v>558.12154649199942</v>
      </c>
      <c r="F18" s="4">
        <v>416.489738757</v>
      </c>
      <c r="G18" s="4">
        <v>355.47841307799945</v>
      </c>
      <c r="H18" s="4">
        <v>325.56229187699967</v>
      </c>
      <c r="I18" s="4">
        <v>337.25179840100026</v>
      </c>
      <c r="J18" s="4">
        <v>312.56260566700001</v>
      </c>
      <c r="K18" s="4">
        <v>342.6743073309998</v>
      </c>
      <c r="L18" s="4">
        <v>462.65991103800019</v>
      </c>
      <c r="M18" s="4">
        <v>405.6510707609998</v>
      </c>
      <c r="N18" s="4">
        <v>368.63925493800207</v>
      </c>
      <c r="O18" s="4">
        <v>804.559892631004</v>
      </c>
      <c r="P18" s="4">
        <v>427.45854254599863</v>
      </c>
      <c r="Q18" s="4">
        <v>347.70125666600035</v>
      </c>
      <c r="R18" s="4">
        <v>412.39830438900174</v>
      </c>
      <c r="S18" s="4">
        <v>213.87395898600005</v>
      </c>
      <c r="T18" s="4">
        <v>255.2738198159999</v>
      </c>
    </row>
    <row r="19" spans="1:20" x14ac:dyDescent="0.2">
      <c r="A19" s="1">
        <v>16</v>
      </c>
      <c r="B19" s="1" t="s">
        <v>28</v>
      </c>
      <c r="C19" s="4">
        <v>76.316999999999993</v>
      </c>
      <c r="D19" s="4">
        <v>196.1380804930001</v>
      </c>
      <c r="E19" s="4">
        <v>270.15925327899976</v>
      </c>
      <c r="F19" s="4">
        <v>327.37948662600007</v>
      </c>
      <c r="G19" s="4">
        <v>344.64845079199972</v>
      </c>
      <c r="H19" s="4">
        <v>329.40539495299987</v>
      </c>
      <c r="I19" s="4">
        <v>304.58129615499973</v>
      </c>
      <c r="J19" s="4">
        <v>255.29059704099959</v>
      </c>
      <c r="K19" s="4">
        <v>268.624107672001</v>
      </c>
      <c r="L19" s="4">
        <v>253.32465093300038</v>
      </c>
      <c r="M19" s="4">
        <v>239.74927415099984</v>
      </c>
      <c r="N19" s="4">
        <v>189.0499804429966</v>
      </c>
      <c r="O19" s="4">
        <v>235.99680112500312</v>
      </c>
      <c r="P19" s="4">
        <v>253.75456709300488</v>
      </c>
      <c r="Q19" s="4">
        <v>313.10678345399913</v>
      </c>
      <c r="R19" s="4">
        <v>268.13214064299689</v>
      </c>
      <c r="S19" s="4">
        <v>167.19930588799249</v>
      </c>
      <c r="T19" s="4">
        <v>204.13217045598995</v>
      </c>
    </row>
    <row r="20" spans="1:20" x14ac:dyDescent="0.2">
      <c r="A20" s="1">
        <v>17</v>
      </c>
      <c r="B20" s="1" t="s">
        <v>5</v>
      </c>
      <c r="C20" s="4">
        <v>5.383</v>
      </c>
      <c r="D20" s="4">
        <v>72.316779506999964</v>
      </c>
      <c r="E20" s="4">
        <v>83.915591890999977</v>
      </c>
      <c r="F20" s="4">
        <v>135.231362832</v>
      </c>
      <c r="G20" s="4">
        <v>183.862826732</v>
      </c>
      <c r="H20" s="4">
        <v>866.85345236600017</v>
      </c>
      <c r="I20" s="4">
        <v>604.60659076499985</v>
      </c>
      <c r="J20" s="4">
        <v>322.10164583099998</v>
      </c>
      <c r="K20" s="4">
        <v>387.48675929200016</v>
      </c>
      <c r="L20" s="4">
        <v>605.65202135799996</v>
      </c>
      <c r="M20" s="4">
        <v>341.95611340200003</v>
      </c>
      <c r="N20" s="4">
        <v>53.296761132999976</v>
      </c>
      <c r="O20" s="4">
        <v>66.232766243999961</v>
      </c>
      <c r="P20" s="4">
        <v>66.073095404999918</v>
      </c>
      <c r="Q20" s="4">
        <v>138.17132551600002</v>
      </c>
      <c r="R20" s="4">
        <v>252.27222550100007</v>
      </c>
      <c r="S20" s="4">
        <v>166.90907567699992</v>
      </c>
      <c r="T20" s="4">
        <v>200.76640166000001</v>
      </c>
    </row>
    <row r="21" spans="1:20" x14ac:dyDescent="0.2">
      <c r="A21" s="1">
        <v>18</v>
      </c>
      <c r="B21" s="1" t="s">
        <v>11</v>
      </c>
      <c r="C21" s="4">
        <v>51.036000000000001</v>
      </c>
      <c r="D21" s="4">
        <v>401.24862214400014</v>
      </c>
      <c r="E21" s="4">
        <v>469.02407991599983</v>
      </c>
      <c r="F21" s="4">
        <v>199.50218202200003</v>
      </c>
      <c r="G21" s="4">
        <v>189.39472503600001</v>
      </c>
      <c r="H21" s="4">
        <v>84.512911302000006</v>
      </c>
      <c r="I21" s="4">
        <v>189.64022621000007</v>
      </c>
      <c r="J21" s="4">
        <v>193.41870305300003</v>
      </c>
      <c r="K21" s="4">
        <v>200.57602563100002</v>
      </c>
      <c r="L21" s="4">
        <v>115.05681426500003</v>
      </c>
      <c r="M21" s="4">
        <v>107.182871355</v>
      </c>
      <c r="N21" s="4">
        <v>157.21690450299985</v>
      </c>
      <c r="O21" s="4">
        <v>245.16651705999979</v>
      </c>
      <c r="P21" s="4">
        <v>332.99399876099881</v>
      </c>
      <c r="Q21" s="4">
        <v>330.15402095400054</v>
      </c>
      <c r="R21" s="4">
        <v>384.75262530100224</v>
      </c>
      <c r="S21" s="4">
        <v>174.72810313299962</v>
      </c>
      <c r="T21" s="4">
        <v>197.87921711399977</v>
      </c>
    </row>
    <row r="22" spans="1:20" x14ac:dyDescent="0.2">
      <c r="A22" s="1">
        <v>19</v>
      </c>
      <c r="B22" s="1" t="s">
        <v>8</v>
      </c>
      <c r="C22" s="4">
        <v>44.822000000000003</v>
      </c>
      <c r="D22" s="4">
        <v>131.92823795400002</v>
      </c>
      <c r="E22" s="4">
        <v>179.56864443699996</v>
      </c>
      <c r="F22" s="4">
        <v>252.7033548390001</v>
      </c>
      <c r="G22" s="4">
        <v>213.799164069</v>
      </c>
      <c r="H22" s="4">
        <v>259.78057506100009</v>
      </c>
      <c r="I22" s="4">
        <v>238.69597925799985</v>
      </c>
      <c r="J22" s="4">
        <v>165.82236926899984</v>
      </c>
      <c r="K22" s="4">
        <v>231.34288772900007</v>
      </c>
      <c r="L22" s="4">
        <v>249.58552711800007</v>
      </c>
      <c r="M22" s="4">
        <v>199.40011339199998</v>
      </c>
      <c r="N22" s="4">
        <v>187.2306411870006</v>
      </c>
      <c r="O22" s="4">
        <v>228.82906020799953</v>
      </c>
      <c r="P22" s="4">
        <v>291.70700399200041</v>
      </c>
      <c r="Q22" s="4">
        <v>266.2586845119983</v>
      </c>
      <c r="R22" s="4">
        <v>287.10030321499994</v>
      </c>
      <c r="S22" s="4">
        <v>144.08657824000005</v>
      </c>
      <c r="T22" s="4">
        <v>162.01225868000012</v>
      </c>
    </row>
    <row r="23" spans="1:20" x14ac:dyDescent="0.2">
      <c r="A23" s="1">
        <v>20</v>
      </c>
      <c r="B23" s="1" t="s">
        <v>18</v>
      </c>
      <c r="C23" s="4">
        <v>154.64500000000001</v>
      </c>
      <c r="D23" s="4">
        <v>132.82412838999997</v>
      </c>
      <c r="E23" s="4">
        <v>163.96739890999979</v>
      </c>
      <c r="F23" s="4">
        <v>169.24192058199981</v>
      </c>
      <c r="G23" s="4">
        <v>183.62726712500006</v>
      </c>
      <c r="H23" s="4">
        <v>226.43312373500001</v>
      </c>
      <c r="I23" s="4">
        <v>199.67383398099966</v>
      </c>
      <c r="J23" s="4">
        <v>171.41460817499996</v>
      </c>
      <c r="K23" s="4">
        <v>158.14640581700002</v>
      </c>
      <c r="L23" s="4">
        <v>164.05754952100023</v>
      </c>
      <c r="M23" s="4">
        <v>188.04909527600006</v>
      </c>
      <c r="N23" s="4">
        <v>157.15680451499847</v>
      </c>
      <c r="O23" s="4">
        <v>161.05620952199976</v>
      </c>
      <c r="P23" s="4">
        <v>192.25260978199776</v>
      </c>
      <c r="Q23" s="4">
        <v>177.66003755099962</v>
      </c>
      <c r="R23" s="4">
        <v>188.14386658199888</v>
      </c>
      <c r="S23" s="4">
        <v>100.31524879599951</v>
      </c>
      <c r="T23" s="4">
        <v>134.28260958399946</v>
      </c>
    </row>
    <row r="24" spans="1:20" x14ac:dyDescent="0.2">
      <c r="A24" s="1">
        <v>21</v>
      </c>
      <c r="B24" s="1" t="s">
        <v>3</v>
      </c>
      <c r="C24" s="4">
        <v>1.9890000000000001</v>
      </c>
      <c r="D24" s="4">
        <v>251.57382526200001</v>
      </c>
      <c r="E24" s="4">
        <v>854.99170725700037</v>
      </c>
      <c r="F24" s="4">
        <v>458.43472978999989</v>
      </c>
      <c r="G24" s="4">
        <v>274.12262746699992</v>
      </c>
      <c r="H24" s="4">
        <v>40.317973307000017</v>
      </c>
      <c r="I24" s="4">
        <v>52.017485518000022</v>
      </c>
      <c r="J24" s="4">
        <v>54.799749072000033</v>
      </c>
      <c r="K24" s="4">
        <v>121.43861336500005</v>
      </c>
      <c r="L24" s="4">
        <v>51.445595893999972</v>
      </c>
      <c r="M24" s="4">
        <v>194.45819322199992</v>
      </c>
      <c r="N24" s="4">
        <v>154.48227711600001</v>
      </c>
      <c r="O24" s="4">
        <v>59.892426854999933</v>
      </c>
      <c r="P24" s="4">
        <v>84.744095332999947</v>
      </c>
      <c r="Q24" s="4">
        <v>93.580024341999902</v>
      </c>
      <c r="R24" s="4">
        <v>111.32909326399954</v>
      </c>
      <c r="S24" s="4">
        <v>85.160781468999957</v>
      </c>
      <c r="T24" s="4">
        <v>96.583010420999614</v>
      </c>
    </row>
    <row r="25" spans="1:20" ht="15.75" x14ac:dyDescent="0.25">
      <c r="B25" s="2" t="s">
        <v>13</v>
      </c>
      <c r="C25" s="5">
        <v>2580.7889999999998</v>
      </c>
      <c r="D25" s="5">
        <v>29985.078181819001</v>
      </c>
      <c r="E25" s="5">
        <v>37933.324824838033</v>
      </c>
      <c r="F25" s="5">
        <v>42251.704227059003</v>
      </c>
      <c r="G25" s="5">
        <v>43305.599622930953</v>
      </c>
      <c r="H25" s="5">
        <v>42131.091987221</v>
      </c>
      <c r="I25" s="5">
        <v>38062.516534047973</v>
      </c>
      <c r="J25" s="5">
        <v>36152.776888449989</v>
      </c>
      <c r="K25" s="5">
        <v>39744.61026632959</v>
      </c>
      <c r="L25" s="5">
        <v>43113.727018928199</v>
      </c>
      <c r="M25" s="5">
        <v>42364.507565770968</v>
      </c>
      <c r="N25" s="5">
        <v>36079.478512233072</v>
      </c>
      <c r="O25" s="5">
        <v>50861.767947225868</v>
      </c>
      <c r="P25" s="5">
        <v>60177.79307866114</v>
      </c>
      <c r="Q25" s="5">
        <v>51955.202207412098</v>
      </c>
      <c r="R25" s="5">
        <v>54909.304500934675</v>
      </c>
      <c r="S25" s="5">
        <v>28806.404415945715</v>
      </c>
      <c r="T25" s="5">
        <v>34143.568622420622</v>
      </c>
    </row>
    <row r="26" spans="1:20" ht="15.75" x14ac:dyDescent="0.25">
      <c r="B26" s="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20" ht="15.75" x14ac:dyDescent="0.25">
      <c r="B27" s="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20" ht="15.75" x14ac:dyDescent="0.25">
      <c r="B28" s="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20" ht="15.75" x14ac:dyDescent="0.25">
      <c r="B29" s="2" t="s">
        <v>26</v>
      </c>
    </row>
    <row r="31" spans="1:20" ht="15.75" x14ac:dyDescent="0.25">
      <c r="B31" s="2" t="s">
        <v>12</v>
      </c>
      <c r="C31" s="3">
        <f>+C3</f>
        <v>1990</v>
      </c>
      <c r="D31" s="3">
        <f t="shared" ref="D31:M31" si="0">+D3</f>
        <v>2010</v>
      </c>
      <c r="E31" s="3">
        <f t="shared" si="0"/>
        <v>2011</v>
      </c>
      <c r="F31" s="3">
        <f t="shared" si="0"/>
        <v>2012</v>
      </c>
      <c r="G31" s="3">
        <f t="shared" si="0"/>
        <v>2013</v>
      </c>
      <c r="H31" s="3">
        <f t="shared" si="0"/>
        <v>2014</v>
      </c>
      <c r="I31" s="3">
        <f t="shared" si="0"/>
        <v>2015</v>
      </c>
      <c r="J31" s="3">
        <f t="shared" si="0"/>
        <v>2016</v>
      </c>
      <c r="K31" s="3">
        <f t="shared" si="0"/>
        <v>2017</v>
      </c>
      <c r="L31" s="3">
        <f t="shared" si="0"/>
        <v>2018</v>
      </c>
      <c r="M31" s="3">
        <f t="shared" si="0"/>
        <v>2019</v>
      </c>
      <c r="N31" s="3">
        <f>+N3</f>
        <v>2020</v>
      </c>
      <c r="O31" s="3">
        <f t="shared" ref="O31" si="1">+O3</f>
        <v>2021</v>
      </c>
      <c r="P31" s="3">
        <v>2022</v>
      </c>
      <c r="Q31" s="3">
        <v>2023</v>
      </c>
      <c r="R31" s="3">
        <v>2023</v>
      </c>
      <c r="S31" s="3" t="s">
        <v>27</v>
      </c>
      <c r="T31" s="3" t="s">
        <v>29</v>
      </c>
    </row>
    <row r="32" spans="1:20" x14ac:dyDescent="0.2">
      <c r="A32" s="1">
        <v>1</v>
      </c>
      <c r="B32" s="1" t="s">
        <v>16</v>
      </c>
      <c r="C32" s="6">
        <f t="shared" ref="C32:T32" si="2">+C4/C$25</f>
        <v>2.1357809569089144E-3</v>
      </c>
      <c r="D32" s="6">
        <f t="shared" si="2"/>
        <v>0.17158292127981006</v>
      </c>
      <c r="E32" s="6">
        <f t="shared" si="2"/>
        <v>0.16785793047625874</v>
      </c>
      <c r="F32" s="6">
        <f t="shared" si="2"/>
        <v>0.18506566836535546</v>
      </c>
      <c r="G32" s="6">
        <f t="shared" si="2"/>
        <v>0.1939369615795099</v>
      </c>
      <c r="H32" s="6">
        <f t="shared" si="2"/>
        <v>0.21128929270217037</v>
      </c>
      <c r="I32" s="6">
        <f t="shared" si="2"/>
        <v>0.22769713672298481</v>
      </c>
      <c r="J32" s="6">
        <f t="shared" si="2"/>
        <v>0.22779161793787356</v>
      </c>
      <c r="K32" s="6">
        <f t="shared" si="2"/>
        <v>0.22322534934087665</v>
      </c>
      <c r="L32" s="6">
        <f t="shared" si="2"/>
        <v>0.23367762676564624</v>
      </c>
      <c r="M32" s="6">
        <f t="shared" si="2"/>
        <v>0.24266859349986358</v>
      </c>
      <c r="N32" s="6">
        <f t="shared" si="2"/>
        <v>0.28731962341052031</v>
      </c>
      <c r="O32" s="6">
        <f t="shared" si="2"/>
        <v>0.28813594718212154</v>
      </c>
      <c r="P32" s="6">
        <f t="shared" si="2"/>
        <v>0.26170959830461815</v>
      </c>
      <c r="Q32" s="6">
        <f t="shared" si="2"/>
        <v>0.25831982690509386</v>
      </c>
      <c r="R32" s="6">
        <f t="shared" si="2"/>
        <v>0.2865946400490732</v>
      </c>
      <c r="S32" s="6">
        <f t="shared" si="2"/>
        <v>0.30166172034029687</v>
      </c>
      <c r="T32" s="6">
        <f t="shared" si="2"/>
        <v>0.30199289428778936</v>
      </c>
    </row>
    <row r="33" spans="1:20" x14ac:dyDescent="0.2">
      <c r="A33" s="1">
        <v>2</v>
      </c>
      <c r="B33" s="1" t="s">
        <v>14</v>
      </c>
      <c r="C33" s="6">
        <f t="shared" ref="C33:T33" si="3">+C5/C$25</f>
        <v>0.32412142178225345</v>
      </c>
      <c r="D33" s="6">
        <f t="shared" si="3"/>
        <v>0.19448557806465674</v>
      </c>
      <c r="E33" s="6">
        <f t="shared" si="3"/>
        <v>0.19479603992879346</v>
      </c>
      <c r="F33" s="6">
        <f t="shared" si="3"/>
        <v>0.18948357875204383</v>
      </c>
      <c r="G33" s="6">
        <f t="shared" si="3"/>
        <v>0.20325722226695772</v>
      </c>
      <c r="H33" s="6">
        <f t="shared" si="3"/>
        <v>0.20873023092680262</v>
      </c>
      <c r="I33" s="6">
        <f t="shared" si="3"/>
        <v>0.20610477406748809</v>
      </c>
      <c r="J33" s="6">
        <f t="shared" si="3"/>
        <v>0.1963592197232007</v>
      </c>
      <c r="K33" s="6">
        <f t="shared" si="3"/>
        <v>0.20295883208765267</v>
      </c>
      <c r="L33" s="6">
        <f t="shared" si="3"/>
        <v>0.21253520398192988</v>
      </c>
      <c r="M33" s="6">
        <f t="shared" si="3"/>
        <v>0.20773114462162293</v>
      </c>
      <c r="N33" s="6">
        <f t="shared" si="3"/>
        <v>0.18487422599666192</v>
      </c>
      <c r="O33" s="6">
        <f t="shared" si="3"/>
        <v>0.18517316305424406</v>
      </c>
      <c r="P33" s="6">
        <f t="shared" si="3"/>
        <v>0.23698744925711709</v>
      </c>
      <c r="Q33" s="6">
        <f t="shared" si="3"/>
        <v>0.21117081478165584</v>
      </c>
      <c r="R33" s="6">
        <f t="shared" si="3"/>
        <v>0.18197290294690707</v>
      </c>
      <c r="S33" s="6">
        <f t="shared" si="3"/>
        <v>0.18836213389691872</v>
      </c>
      <c r="T33" s="6">
        <f t="shared" si="3"/>
        <v>0.18995435490589033</v>
      </c>
    </row>
    <row r="34" spans="1:20" x14ac:dyDescent="0.2">
      <c r="A34" s="1">
        <v>3</v>
      </c>
      <c r="B34" s="1" t="s">
        <v>7</v>
      </c>
      <c r="C34" s="6">
        <f t="shared" ref="C34:T34" si="4">+C6/C$25</f>
        <v>0.16081981130576736</v>
      </c>
      <c r="D34" s="6">
        <f t="shared" si="4"/>
        <v>0.12092796729573287</v>
      </c>
      <c r="E34" s="6">
        <f t="shared" si="4"/>
        <v>0.12253898182195125</v>
      </c>
      <c r="F34" s="6">
        <f t="shared" si="4"/>
        <v>0.11628467936761826</v>
      </c>
      <c r="G34" s="6">
        <f t="shared" si="4"/>
        <v>9.8999443103769999E-2</v>
      </c>
      <c r="H34" s="6">
        <f t="shared" si="4"/>
        <v>8.3890321326374306E-2</v>
      </c>
      <c r="I34" s="6">
        <f t="shared" si="4"/>
        <v>8.2384634168394075E-2</v>
      </c>
      <c r="J34" s="6">
        <f t="shared" si="4"/>
        <v>9.1725261744262598E-2</v>
      </c>
      <c r="K34" s="6">
        <f t="shared" si="4"/>
        <v>9.9722853281862242E-2</v>
      </c>
      <c r="L34" s="6">
        <f t="shared" si="4"/>
        <v>9.1470314180344861E-2</v>
      </c>
      <c r="M34" s="6">
        <f t="shared" si="4"/>
        <v>0.10639473119396713</v>
      </c>
      <c r="N34" s="6">
        <f t="shared" si="4"/>
        <v>0.10817551789166503</v>
      </c>
      <c r="O34" s="6">
        <f t="shared" si="4"/>
        <v>0.118654455272313</v>
      </c>
      <c r="P34" s="6">
        <f t="shared" si="4"/>
        <v>0.12422015268851533</v>
      </c>
      <c r="Q34" s="6">
        <f t="shared" si="4"/>
        <v>0.12991755257279494</v>
      </c>
      <c r="R34" s="6">
        <f t="shared" si="4"/>
        <v>0.12372749076877487</v>
      </c>
      <c r="S34" s="6">
        <f t="shared" si="4"/>
        <v>0.11179188948734038</v>
      </c>
      <c r="T34" s="6">
        <f t="shared" si="4"/>
        <v>0.11325270159704126</v>
      </c>
    </row>
    <row r="35" spans="1:20" x14ac:dyDescent="0.2">
      <c r="A35" s="1">
        <v>4</v>
      </c>
      <c r="B35" s="1" t="s">
        <v>4</v>
      </c>
      <c r="C35" s="6">
        <f t="shared" ref="C35:T35" si="5">+C7/C$25</f>
        <v>0.1717118292119193</v>
      </c>
      <c r="D35" s="6">
        <f t="shared" si="5"/>
        <v>0.10010256937212073</v>
      </c>
      <c r="E35" s="6">
        <f t="shared" si="5"/>
        <v>0.10182779951647671</v>
      </c>
      <c r="F35" s="6">
        <f t="shared" si="5"/>
        <v>0.11107614689703781</v>
      </c>
      <c r="G35" s="6">
        <f t="shared" si="5"/>
        <v>0.11241691452712657</v>
      </c>
      <c r="H35" s="6">
        <f t="shared" si="5"/>
        <v>0.10945817859719296</v>
      </c>
      <c r="I35" s="6">
        <f t="shared" si="5"/>
        <v>0.10951118075572759</v>
      </c>
      <c r="J35" s="6">
        <f t="shared" si="5"/>
        <v>0.11378349228643078</v>
      </c>
      <c r="K35" s="6">
        <f t="shared" si="5"/>
        <v>0.11600464310407183</v>
      </c>
      <c r="L35" s="6">
        <f t="shared" si="5"/>
        <v>0.1038463444584219</v>
      </c>
      <c r="M35" s="6">
        <f t="shared" si="5"/>
        <v>0.1064788248102443</v>
      </c>
      <c r="N35" s="6">
        <f t="shared" si="5"/>
        <v>0.10518575098956089</v>
      </c>
      <c r="O35" s="6">
        <f t="shared" si="5"/>
        <v>9.114054991855329E-2</v>
      </c>
      <c r="P35" s="6">
        <f t="shared" si="5"/>
        <v>8.0674590111638925E-2</v>
      </c>
      <c r="Q35" s="6">
        <f t="shared" si="5"/>
        <v>8.8759660646648517E-2</v>
      </c>
      <c r="R35" s="6">
        <f t="shared" si="5"/>
        <v>9.0334598339367841E-2</v>
      </c>
      <c r="S35" s="6">
        <f t="shared" si="5"/>
        <v>9.0374613720131183E-2</v>
      </c>
      <c r="T35" s="6">
        <f t="shared" si="5"/>
        <v>9.0343105052422934E-2</v>
      </c>
    </row>
    <row r="36" spans="1:20" x14ac:dyDescent="0.2">
      <c r="A36" s="1">
        <v>5</v>
      </c>
      <c r="B36" s="1" t="s">
        <v>9</v>
      </c>
      <c r="C36" s="6">
        <f t="shared" ref="C36:T36" si="6">+C8/C$25</f>
        <v>8.6788187643391232E-2</v>
      </c>
      <c r="D36" s="6">
        <f t="shared" si="6"/>
        <v>0.10543388735087225</v>
      </c>
      <c r="E36" s="6">
        <f t="shared" si="6"/>
        <v>0.10098274568072632</v>
      </c>
      <c r="F36" s="6">
        <f t="shared" si="6"/>
        <v>0.10159949650279007</v>
      </c>
      <c r="G36" s="6">
        <f t="shared" si="6"/>
        <v>9.3920929981011175E-2</v>
      </c>
      <c r="H36" s="6">
        <f t="shared" si="6"/>
        <v>8.7051912195284104E-2</v>
      </c>
      <c r="I36" s="6">
        <f t="shared" si="6"/>
        <v>7.1020672162700776E-2</v>
      </c>
      <c r="J36" s="6">
        <f t="shared" si="6"/>
        <v>7.5234554255995734E-2</v>
      </c>
      <c r="K36" s="6">
        <f t="shared" si="6"/>
        <v>8.7465121908743074E-2</v>
      </c>
      <c r="L36" s="6">
        <f t="shared" si="6"/>
        <v>9.2829805346192854E-2</v>
      </c>
      <c r="M36" s="6">
        <f t="shared" si="6"/>
        <v>7.1972841011246694E-2</v>
      </c>
      <c r="N36" s="6">
        <f t="shared" si="6"/>
        <v>5.4595327827123154E-2</v>
      </c>
      <c r="O36" s="6">
        <f t="shared" si="6"/>
        <v>5.5341869131124474E-2</v>
      </c>
      <c r="P36" s="6">
        <f t="shared" si="6"/>
        <v>5.8086070529305305E-2</v>
      </c>
      <c r="Q36" s="6">
        <f t="shared" si="6"/>
        <v>6.5122299287698082E-2</v>
      </c>
      <c r="R36" s="6">
        <f t="shared" si="6"/>
        <v>7.1895140245399017E-2</v>
      </c>
      <c r="S36" s="6">
        <f t="shared" si="6"/>
        <v>6.5737034078532805E-2</v>
      </c>
      <c r="T36" s="6">
        <f t="shared" si="6"/>
        <v>6.5915219039733255E-2</v>
      </c>
    </row>
    <row r="37" spans="1:20" x14ac:dyDescent="0.2">
      <c r="A37" s="1">
        <v>6</v>
      </c>
      <c r="B37" s="1" t="s">
        <v>10</v>
      </c>
      <c r="C37" s="6">
        <f t="shared" ref="C37:T37" si="7">+C9/C$25</f>
        <v>8.8399322842743055E-3</v>
      </c>
      <c r="D37" s="6">
        <f t="shared" si="7"/>
        <v>2.3616884530232106E-2</v>
      </c>
      <c r="E37" s="6">
        <f t="shared" si="7"/>
        <v>2.4973116648654956E-2</v>
      </c>
      <c r="F37" s="6">
        <f t="shared" si="7"/>
        <v>2.3515020541176337E-2</v>
      </c>
      <c r="G37" s="6">
        <f t="shared" si="7"/>
        <v>2.6485118998252313E-2</v>
      </c>
      <c r="H37" s="6">
        <f t="shared" si="7"/>
        <v>2.704904948083612E-2</v>
      </c>
      <c r="I37" s="6">
        <f t="shared" si="7"/>
        <v>3.0199821904097104E-2</v>
      </c>
      <c r="J37" s="6">
        <f t="shared" si="7"/>
        <v>3.0648097489905043E-2</v>
      </c>
      <c r="K37" s="6">
        <f t="shared" si="7"/>
        <v>2.7784042283904534E-2</v>
      </c>
      <c r="L37" s="6">
        <f t="shared" si="7"/>
        <v>2.4289143812161136E-2</v>
      </c>
      <c r="M37" s="6">
        <f t="shared" si="7"/>
        <v>2.4711890205490458E-2</v>
      </c>
      <c r="N37" s="6">
        <f t="shared" si="7"/>
        <v>2.556853325369448E-2</v>
      </c>
      <c r="O37" s="6">
        <f t="shared" si="7"/>
        <v>2.6256303306476398E-2</v>
      </c>
      <c r="P37" s="6">
        <f t="shared" si="7"/>
        <v>2.5821380263544396E-2</v>
      </c>
      <c r="Q37" s="6">
        <f t="shared" si="7"/>
        <v>2.5667852408777093E-2</v>
      </c>
      <c r="R37" s="6">
        <f t="shared" si="7"/>
        <v>2.6132879005170705E-2</v>
      </c>
      <c r="S37" s="6">
        <f t="shared" si="7"/>
        <v>2.793884603947621E-2</v>
      </c>
      <c r="T37" s="6">
        <f t="shared" si="7"/>
        <v>2.7471856211246513E-2</v>
      </c>
    </row>
    <row r="38" spans="1:20" x14ac:dyDescent="0.2">
      <c r="A38" s="1">
        <v>7</v>
      </c>
      <c r="B38" s="1" t="s">
        <v>20</v>
      </c>
      <c r="C38" s="6">
        <f t="shared" ref="C38:T38" si="8">+C10/C$25</f>
        <v>2.2885249433409707E-2</v>
      </c>
      <c r="D38" s="6">
        <f t="shared" si="8"/>
        <v>3.7599462889431265E-2</v>
      </c>
      <c r="E38" s="6">
        <f t="shared" si="8"/>
        <v>3.6619435838680957E-2</v>
      </c>
      <c r="F38" s="6">
        <f t="shared" si="8"/>
        <v>3.9654020461877749E-2</v>
      </c>
      <c r="G38" s="6">
        <f t="shared" si="8"/>
        <v>4.2011444653860398E-2</v>
      </c>
      <c r="H38" s="6">
        <f t="shared" si="8"/>
        <v>4.5525114033710921E-2</v>
      </c>
      <c r="I38" s="6">
        <f t="shared" si="8"/>
        <v>4.5334085756664609E-2</v>
      </c>
      <c r="J38" s="6">
        <f t="shared" si="8"/>
        <v>4.6373524854618063E-2</v>
      </c>
      <c r="K38" s="6">
        <f t="shared" si="8"/>
        <v>4.4640839076615091E-2</v>
      </c>
      <c r="L38" s="6">
        <f t="shared" si="8"/>
        <v>4.4650442057696797E-2</v>
      </c>
      <c r="M38" s="6">
        <f t="shared" si="8"/>
        <v>4.3735998356228829E-2</v>
      </c>
      <c r="N38" s="6">
        <f t="shared" si="8"/>
        <v>4.1888131024887629E-2</v>
      </c>
      <c r="O38" s="6">
        <f t="shared" si="8"/>
        <v>3.6908838525802838E-2</v>
      </c>
      <c r="P38" s="6">
        <f t="shared" si="8"/>
        <v>3.3349413433650138E-2</v>
      </c>
      <c r="Q38" s="6">
        <f t="shared" si="8"/>
        <v>3.3896482378135258E-2</v>
      </c>
      <c r="R38" s="6">
        <f t="shared" si="8"/>
        <v>3.064869662321909E-2</v>
      </c>
      <c r="S38" s="6">
        <f t="shared" si="8"/>
        <v>2.7906787029589323E-2</v>
      </c>
      <c r="T38" s="6">
        <f t="shared" si="8"/>
        <v>2.7469384781271217E-2</v>
      </c>
    </row>
    <row r="39" spans="1:20" x14ac:dyDescent="0.2">
      <c r="A39" s="1">
        <v>8</v>
      </c>
      <c r="B39" s="1" t="s">
        <v>1</v>
      </c>
      <c r="C39" s="6">
        <f t="shared" ref="C39:T39" si="9">+C11/C$25</f>
        <v>1.3768657569448724E-2</v>
      </c>
      <c r="D39" s="6">
        <f t="shared" si="9"/>
        <v>1.3013882932231446E-2</v>
      </c>
      <c r="E39" s="6">
        <f t="shared" si="9"/>
        <v>1.8037836494046913E-2</v>
      </c>
      <c r="F39" s="6">
        <f t="shared" si="9"/>
        <v>1.5607309170352515E-2</v>
      </c>
      <c r="G39" s="6">
        <f t="shared" si="9"/>
        <v>1.7949120770502137E-2</v>
      </c>
      <c r="H39" s="6">
        <f t="shared" si="9"/>
        <v>2.1745859184634727E-2</v>
      </c>
      <c r="I39" s="6">
        <f t="shared" si="9"/>
        <v>2.430914315411388E-2</v>
      </c>
      <c r="J39" s="6">
        <f t="shared" si="9"/>
        <v>2.6589617670533926E-2</v>
      </c>
      <c r="K39" s="6">
        <f t="shared" si="9"/>
        <v>2.3819346615282049E-2</v>
      </c>
      <c r="L39" s="6">
        <f t="shared" si="9"/>
        <v>2.3771507965921063E-2</v>
      </c>
      <c r="M39" s="6">
        <f t="shared" si="9"/>
        <v>2.5186713041204168E-2</v>
      </c>
      <c r="N39" s="6">
        <f t="shared" si="9"/>
        <v>2.9076520359580624E-2</v>
      </c>
      <c r="O39" s="6">
        <f t="shared" si="9"/>
        <v>4.069418654983948E-2</v>
      </c>
      <c r="P39" s="6">
        <f t="shared" si="9"/>
        <v>3.4446412120239335E-2</v>
      </c>
      <c r="Q39" s="6">
        <f t="shared" si="9"/>
        <v>2.8495038908708453E-2</v>
      </c>
      <c r="R39" s="6">
        <f t="shared" si="9"/>
        <v>2.7902271146067976E-2</v>
      </c>
      <c r="S39" s="6">
        <f t="shared" si="9"/>
        <v>2.6323957860781316E-2</v>
      </c>
      <c r="T39" s="6">
        <f t="shared" si="9"/>
        <v>2.6551204296310998E-2</v>
      </c>
    </row>
    <row r="40" spans="1:20" x14ac:dyDescent="0.2">
      <c r="A40" s="1">
        <v>9</v>
      </c>
      <c r="B40" s="1" t="s">
        <v>19</v>
      </c>
      <c r="C40" s="6">
        <f t="shared" ref="C40:T40" si="10">+C12/C$25</f>
        <v>8.8713180349110302E-3</v>
      </c>
      <c r="D40" s="6">
        <f t="shared" si="10"/>
        <v>1.80291908037041E-2</v>
      </c>
      <c r="E40" s="6">
        <f t="shared" si="10"/>
        <v>1.5476735938358582E-2</v>
      </c>
      <c r="F40" s="6">
        <f t="shared" si="10"/>
        <v>1.3932234824199292E-2</v>
      </c>
      <c r="G40" s="6">
        <f t="shared" si="10"/>
        <v>1.4461616778777522E-2</v>
      </c>
      <c r="H40" s="6">
        <f t="shared" si="10"/>
        <v>2.0261631982810287E-2</v>
      </c>
      <c r="I40" s="6">
        <f t="shared" si="10"/>
        <v>1.9809579011532883E-2</v>
      </c>
      <c r="J40" s="6">
        <f t="shared" si="10"/>
        <v>1.8530531955901503E-2</v>
      </c>
      <c r="K40" s="6">
        <f t="shared" si="10"/>
        <v>1.6306682644691865E-2</v>
      </c>
      <c r="L40" s="6">
        <f t="shared" si="10"/>
        <v>1.6328707437910119E-2</v>
      </c>
      <c r="M40" s="6">
        <f t="shared" si="10"/>
        <v>1.6101105356010947E-2</v>
      </c>
      <c r="N40" s="6">
        <f t="shared" si="10"/>
        <v>2.2021589047458299E-2</v>
      </c>
      <c r="O40" s="6">
        <f t="shared" si="10"/>
        <v>1.9114262732171303E-2</v>
      </c>
      <c r="P40" s="6">
        <f t="shared" si="10"/>
        <v>1.9273307569154862E-2</v>
      </c>
      <c r="Q40" s="6">
        <f t="shared" si="10"/>
        <v>2.3366399309746363E-2</v>
      </c>
      <c r="R40" s="6">
        <f t="shared" si="10"/>
        <v>2.6056384763926868E-2</v>
      </c>
      <c r="S40" s="6">
        <f t="shared" si="10"/>
        <v>2.6323782109691496E-2</v>
      </c>
      <c r="T40" s="6">
        <f t="shared" si="10"/>
        <v>2.3271954985315504E-2</v>
      </c>
    </row>
    <row r="41" spans="1:20" x14ac:dyDescent="0.2">
      <c r="A41" s="1">
        <v>10</v>
      </c>
      <c r="B41" s="1" t="s">
        <v>22</v>
      </c>
      <c r="C41" s="6">
        <f t="shared" ref="C41:T41" si="11">+C13/C$25</f>
        <v>1.5731623158654197E-4</v>
      </c>
      <c r="D41" s="6">
        <f t="shared" si="11"/>
        <v>1.6673147645388992E-2</v>
      </c>
      <c r="E41" s="6">
        <f t="shared" si="11"/>
        <v>1.5551383825462445E-2</v>
      </c>
      <c r="F41" s="6">
        <f t="shared" si="11"/>
        <v>1.7574792831325434E-2</v>
      </c>
      <c r="G41" s="6">
        <f t="shared" si="11"/>
        <v>1.6703510601940089E-2</v>
      </c>
      <c r="H41" s="6">
        <f t="shared" si="11"/>
        <v>1.9845914325828766E-2</v>
      </c>
      <c r="I41" s="6">
        <f t="shared" si="11"/>
        <v>2.4556966456458218E-2</v>
      </c>
      <c r="J41" s="6">
        <f t="shared" si="11"/>
        <v>2.2206706944148683E-2</v>
      </c>
      <c r="K41" s="6">
        <f t="shared" si="11"/>
        <v>2.0717398021425932E-2</v>
      </c>
      <c r="L41" s="6">
        <f t="shared" si="11"/>
        <v>2.0942978446437534E-2</v>
      </c>
      <c r="M41" s="6">
        <f t="shared" si="11"/>
        <v>2.0789453676704588E-2</v>
      </c>
      <c r="N41" s="6">
        <f t="shared" si="11"/>
        <v>2.2810709769239476E-2</v>
      </c>
      <c r="O41" s="6">
        <f t="shared" si="11"/>
        <v>2.1803884817601874E-2</v>
      </c>
      <c r="P41" s="6">
        <f t="shared" si="11"/>
        <v>1.9719181903454983E-2</v>
      </c>
      <c r="Q41" s="6">
        <f t="shared" si="11"/>
        <v>2.1481248095318418E-2</v>
      </c>
      <c r="R41" s="6">
        <f t="shared" si="11"/>
        <v>2.1396176346964068E-2</v>
      </c>
      <c r="S41" s="6">
        <f t="shared" si="11"/>
        <v>2.3074110675126703E-2</v>
      </c>
      <c r="T41" s="6">
        <f t="shared" si="11"/>
        <v>2.3114766526391037E-2</v>
      </c>
    </row>
    <row r="42" spans="1:20" x14ac:dyDescent="0.2">
      <c r="A42" s="1">
        <v>11</v>
      </c>
      <c r="B42" s="1" t="s">
        <v>0</v>
      </c>
      <c r="C42" s="6">
        <f t="shared" ref="C42:T42" si="12">+C14/C$25</f>
        <v>2.6606592015077563E-2</v>
      </c>
      <c r="D42" s="6">
        <f t="shared" si="12"/>
        <v>3.503456500870368E-2</v>
      </c>
      <c r="E42" s="6">
        <f t="shared" si="12"/>
        <v>3.5401978194610738E-2</v>
      </c>
      <c r="F42" s="6">
        <f t="shared" si="12"/>
        <v>2.9441100854894205E-2</v>
      </c>
      <c r="G42" s="6">
        <f t="shared" si="12"/>
        <v>3.0631561839582273E-2</v>
      </c>
      <c r="H42" s="6">
        <f t="shared" si="12"/>
        <v>3.0327212482756202E-2</v>
      </c>
      <c r="I42" s="6">
        <f t="shared" si="12"/>
        <v>3.1798037122699033E-2</v>
      </c>
      <c r="J42" s="6">
        <f t="shared" si="12"/>
        <v>3.1882996044717268E-2</v>
      </c>
      <c r="K42" s="6">
        <f t="shared" si="12"/>
        <v>3.0210039777574259E-2</v>
      </c>
      <c r="L42" s="6">
        <f t="shared" si="12"/>
        <v>3.1714169490768135E-2</v>
      </c>
      <c r="M42" s="6">
        <f t="shared" si="12"/>
        <v>3.1607790521608864E-2</v>
      </c>
      <c r="N42" s="6">
        <f t="shared" si="12"/>
        <v>2.9844363664926873E-2</v>
      </c>
      <c r="O42" s="6">
        <f t="shared" si="12"/>
        <v>2.5898210241035297E-2</v>
      </c>
      <c r="P42" s="6">
        <f t="shared" si="12"/>
        <v>2.6620946752898767E-2</v>
      </c>
      <c r="Q42" s="6">
        <f t="shared" si="12"/>
        <v>2.552659553169383E-2</v>
      </c>
      <c r="R42" s="6">
        <f t="shared" si="12"/>
        <v>2.2837572283977113E-2</v>
      </c>
      <c r="S42" s="6">
        <f t="shared" si="12"/>
        <v>2.1171392992053381E-2</v>
      </c>
      <c r="T42" s="6">
        <f t="shared" si="12"/>
        <v>2.099521689652192E-2</v>
      </c>
    </row>
    <row r="43" spans="1:20" x14ac:dyDescent="0.2">
      <c r="A43" s="1">
        <v>12</v>
      </c>
      <c r="B43" s="1" t="s">
        <v>15</v>
      </c>
      <c r="C43" s="6">
        <f t="shared" ref="C43:T43" si="13">+C15/C$25</f>
        <v>2.52701790033978E-2</v>
      </c>
      <c r="D43" s="6">
        <f t="shared" si="13"/>
        <v>4.5843188704989775E-2</v>
      </c>
      <c r="E43" s="6">
        <f t="shared" si="13"/>
        <v>3.473207241594916E-2</v>
      </c>
      <c r="F43" s="6">
        <f t="shared" si="13"/>
        <v>3.5582897370851296E-2</v>
      </c>
      <c r="G43" s="6">
        <f t="shared" si="13"/>
        <v>3.3230736969567048E-2</v>
      </c>
      <c r="H43" s="6">
        <f t="shared" si="13"/>
        <v>2.6309120660062749E-2</v>
      </c>
      <c r="I43" s="6">
        <f t="shared" si="13"/>
        <v>2.825141240535425E-2</v>
      </c>
      <c r="J43" s="6">
        <f t="shared" si="13"/>
        <v>2.8641604428560823E-2</v>
      </c>
      <c r="K43" s="6">
        <f t="shared" si="13"/>
        <v>2.594201618510962E-2</v>
      </c>
      <c r="L43" s="6">
        <f t="shared" si="13"/>
        <v>2.4524491719326646E-2</v>
      </c>
      <c r="M43" s="6">
        <f t="shared" si="13"/>
        <v>2.5296300962928585E-2</v>
      </c>
      <c r="N43" s="6">
        <f t="shared" si="13"/>
        <v>2.0150713054194237E-2</v>
      </c>
      <c r="O43" s="6">
        <f t="shared" si="13"/>
        <v>2.0221160834326481E-2</v>
      </c>
      <c r="P43" s="6">
        <f t="shared" si="13"/>
        <v>1.8321361727121035E-2</v>
      </c>
      <c r="Q43" s="6">
        <f t="shared" si="13"/>
        <v>2.1207313713423895E-2</v>
      </c>
      <c r="R43" s="6">
        <f t="shared" si="13"/>
        <v>2.0864026644255372E-2</v>
      </c>
      <c r="S43" s="6">
        <f t="shared" si="13"/>
        <v>2.0155201977329333E-2</v>
      </c>
      <c r="T43" s="6">
        <f t="shared" si="13"/>
        <v>2.0186394003743571E-2</v>
      </c>
    </row>
    <row r="44" spans="1:20" x14ac:dyDescent="0.2">
      <c r="A44" s="1">
        <v>13</v>
      </c>
      <c r="B44" s="1" t="s">
        <v>17</v>
      </c>
      <c r="C44" s="6">
        <f t="shared" ref="C44:T44" si="14">+C16/C$25</f>
        <v>8.5129005122077019E-3</v>
      </c>
      <c r="D44" s="6">
        <f t="shared" si="14"/>
        <v>4.6496579543732999E-2</v>
      </c>
      <c r="E44" s="6">
        <f t="shared" si="14"/>
        <v>5.1573061289634861E-2</v>
      </c>
      <c r="F44" s="6">
        <f t="shared" si="14"/>
        <v>5.043844034956553E-2</v>
      </c>
      <c r="G44" s="6">
        <f t="shared" si="14"/>
        <v>4.7375875519932276E-2</v>
      </c>
      <c r="H44" s="6">
        <f t="shared" si="14"/>
        <v>4.3246329817884711E-2</v>
      </c>
      <c r="I44" s="6">
        <f t="shared" si="14"/>
        <v>4.4677454792822868E-2</v>
      </c>
      <c r="J44" s="6">
        <f t="shared" si="14"/>
        <v>4.5998858976259938E-2</v>
      </c>
      <c r="K44" s="6">
        <f t="shared" si="14"/>
        <v>3.4682308858813141E-2</v>
      </c>
      <c r="L44" s="6">
        <f t="shared" si="14"/>
        <v>3.1485861327693279E-2</v>
      </c>
      <c r="M44" s="6">
        <f t="shared" si="14"/>
        <v>3.1156321247681622E-2</v>
      </c>
      <c r="N44" s="6">
        <f t="shared" si="14"/>
        <v>2.6473493853053812E-2</v>
      </c>
      <c r="O44" s="6">
        <f t="shared" si="14"/>
        <v>2.7533666377917727E-2</v>
      </c>
      <c r="P44" s="6">
        <f t="shared" si="14"/>
        <v>2.4584680608279709E-2</v>
      </c>
      <c r="Q44" s="6">
        <f t="shared" si="14"/>
        <v>2.2878343452648872E-2</v>
      </c>
      <c r="R44" s="6">
        <f t="shared" si="14"/>
        <v>1.9139550912598165E-2</v>
      </c>
      <c r="S44" s="6">
        <f t="shared" si="14"/>
        <v>1.8159044679919977E-2</v>
      </c>
      <c r="T44" s="6">
        <f t="shared" si="14"/>
        <v>1.7878566609061241E-2</v>
      </c>
    </row>
    <row r="45" spans="1:20" x14ac:dyDescent="0.2">
      <c r="A45" s="1">
        <v>14</v>
      </c>
      <c r="B45" s="1" t="s">
        <v>6</v>
      </c>
      <c r="C45" s="6">
        <f t="shared" ref="C45:T45" si="15">+C17/C$25</f>
        <v>3.494667715958182E-3</v>
      </c>
      <c r="D45" s="6">
        <f t="shared" si="15"/>
        <v>2.4431880953446908E-2</v>
      </c>
      <c r="E45" s="6">
        <f t="shared" si="15"/>
        <v>1.1623444298858202E-2</v>
      </c>
      <c r="F45" s="6">
        <f t="shared" si="15"/>
        <v>2.438002768331652E-2</v>
      </c>
      <c r="G45" s="6">
        <f t="shared" si="15"/>
        <v>2.8326058668252607E-2</v>
      </c>
      <c r="H45" s="6">
        <f t="shared" si="15"/>
        <v>1.4645326200402133E-2</v>
      </c>
      <c r="I45" s="6">
        <f t="shared" si="15"/>
        <v>3.7318634645435917E-3</v>
      </c>
      <c r="J45" s="6">
        <f t="shared" si="15"/>
        <v>3.4234882435141899E-3</v>
      </c>
      <c r="K45" s="6">
        <f t="shared" si="15"/>
        <v>3.4885510215321167E-3</v>
      </c>
      <c r="L45" s="6">
        <f t="shared" si="15"/>
        <v>3.8225779516265317E-3</v>
      </c>
      <c r="M45" s="6">
        <f t="shared" si="15"/>
        <v>6.5963283617578479E-3</v>
      </c>
      <c r="N45" s="6">
        <f t="shared" si="15"/>
        <v>6.8965714226616025E-3</v>
      </c>
      <c r="O45" s="6">
        <f t="shared" si="15"/>
        <v>7.6993761095628414E-3</v>
      </c>
      <c r="P45" s="6">
        <f t="shared" si="15"/>
        <v>8.7835872216861059E-3</v>
      </c>
      <c r="Q45" s="6">
        <f t="shared" si="15"/>
        <v>1.2112318778238167E-2</v>
      </c>
      <c r="R45" s="6">
        <f t="shared" si="15"/>
        <v>1.5819966824588198E-2</v>
      </c>
      <c r="S45" s="6">
        <f t="shared" si="15"/>
        <v>1.4490349542997476E-2</v>
      </c>
      <c r="T45" s="6">
        <f t="shared" si="15"/>
        <v>1.4965042116496099E-2</v>
      </c>
    </row>
    <row r="46" spans="1:20" x14ac:dyDescent="0.2">
      <c r="A46" s="1">
        <v>15</v>
      </c>
      <c r="B46" s="1" t="s">
        <v>2</v>
      </c>
      <c r="C46" s="6">
        <f t="shared" ref="C46:T46" si="16">+C18/C$25</f>
        <v>6.5239738700064208E-3</v>
      </c>
      <c r="D46" s="6">
        <f t="shared" si="16"/>
        <v>7.1742972485373145E-3</v>
      </c>
      <c r="E46" s="6">
        <f t="shared" si="16"/>
        <v>1.4713225088209296E-2</v>
      </c>
      <c r="F46" s="6">
        <f t="shared" si="16"/>
        <v>9.8573476828011583E-3</v>
      </c>
      <c r="G46" s="6">
        <f t="shared" si="16"/>
        <v>8.2086015705407391E-3</v>
      </c>
      <c r="H46" s="6">
        <f t="shared" si="16"/>
        <v>7.7273641987667362E-3</v>
      </c>
      <c r="I46" s="6">
        <f t="shared" si="16"/>
        <v>8.860470329104992E-3</v>
      </c>
      <c r="J46" s="6">
        <f t="shared" si="16"/>
        <v>8.6456043648159391E-3</v>
      </c>
      <c r="K46" s="6">
        <f t="shared" si="16"/>
        <v>8.6219063423878355E-3</v>
      </c>
      <c r="L46" s="6">
        <f t="shared" si="16"/>
        <v>1.0731150912443243E-2</v>
      </c>
      <c r="M46" s="6">
        <f t="shared" si="16"/>
        <v>9.5752575462189869E-3</v>
      </c>
      <c r="N46" s="6">
        <f t="shared" si="16"/>
        <v>1.0217421929006308E-2</v>
      </c>
      <c r="O46" s="6">
        <f t="shared" si="16"/>
        <v>1.5818559305013045E-2</v>
      </c>
      <c r="P46" s="6">
        <f t="shared" si="16"/>
        <v>7.1032605331213805E-3</v>
      </c>
      <c r="Q46" s="6">
        <f t="shared" si="16"/>
        <v>6.6923280421069395E-3</v>
      </c>
      <c r="R46" s="6">
        <f t="shared" si="16"/>
        <v>7.5105359307907791E-3</v>
      </c>
      <c r="S46" s="6">
        <f t="shared" si="16"/>
        <v>7.4245280979118181E-3</v>
      </c>
      <c r="T46" s="6">
        <f t="shared" si="16"/>
        <v>7.4764832768058256E-3</v>
      </c>
    </row>
    <row r="47" spans="1:20" x14ac:dyDescent="0.2">
      <c r="A47" s="1">
        <v>16</v>
      </c>
      <c r="B47" s="1" t="s">
        <v>28</v>
      </c>
      <c r="C47" s="6">
        <f t="shared" ref="C47:T47" si="17">+C19/C$25</f>
        <v>2.9571189275837739E-2</v>
      </c>
      <c r="D47" s="6">
        <f t="shared" si="17"/>
        <v>6.5411895644789568E-3</v>
      </c>
      <c r="E47" s="6">
        <f t="shared" si="17"/>
        <v>7.1219502779283012E-3</v>
      </c>
      <c r="F47" s="6">
        <f t="shared" si="17"/>
        <v>7.7483143606865076E-3</v>
      </c>
      <c r="G47" s="6">
        <f t="shared" si="17"/>
        <v>7.9585193091173193E-3</v>
      </c>
      <c r="H47" s="6">
        <f t="shared" si="17"/>
        <v>7.8185819406939062E-3</v>
      </c>
      <c r="I47" s="6">
        <f t="shared" si="17"/>
        <v>8.0021323835102534E-3</v>
      </c>
      <c r="J47" s="6">
        <f t="shared" si="17"/>
        <v>7.061438124897102E-3</v>
      </c>
      <c r="K47" s="6">
        <f t="shared" si="17"/>
        <v>6.7587556116903494E-3</v>
      </c>
      <c r="L47" s="6">
        <f t="shared" si="17"/>
        <v>5.8757307347096993E-3</v>
      </c>
      <c r="M47" s="6">
        <f t="shared" si="17"/>
        <v>5.6592012495079447E-3</v>
      </c>
      <c r="N47" s="6">
        <f t="shared" si="17"/>
        <v>5.2398202035790929E-3</v>
      </c>
      <c r="O47" s="6">
        <f t="shared" si="17"/>
        <v>4.6399645676861489E-3</v>
      </c>
      <c r="P47" s="6">
        <f t="shared" si="17"/>
        <v>4.2167476424619082E-3</v>
      </c>
      <c r="Q47" s="6">
        <f t="shared" si="17"/>
        <v>6.0264760822994218E-3</v>
      </c>
      <c r="R47" s="6">
        <f t="shared" si="17"/>
        <v>4.8831822416988127E-3</v>
      </c>
      <c r="S47" s="6">
        <f t="shared" si="17"/>
        <v>5.8042407331975014E-3</v>
      </c>
      <c r="T47" s="6">
        <f t="shared" si="17"/>
        <v>5.9786419138960498E-3</v>
      </c>
    </row>
    <row r="48" spans="1:20" x14ac:dyDescent="0.2">
      <c r="A48" s="1">
        <v>17</v>
      </c>
      <c r="B48" s="1" t="s">
        <v>5</v>
      </c>
      <c r="C48" s="6">
        <f t="shared" ref="C48:T48" si="18">+C20/C$25</f>
        <v>2.0857962429319098E-3</v>
      </c>
      <c r="D48" s="6">
        <f t="shared" si="18"/>
        <v>2.411758911165626E-3</v>
      </c>
      <c r="E48" s="6">
        <f t="shared" si="18"/>
        <v>2.2121865741664072E-3</v>
      </c>
      <c r="F48" s="6">
        <f t="shared" si="18"/>
        <v>3.2006132132628771E-3</v>
      </c>
      <c r="G48" s="6">
        <f t="shared" si="18"/>
        <v>4.2457055977269493E-3</v>
      </c>
      <c r="H48" s="6">
        <f t="shared" si="18"/>
        <v>2.0575147984033502E-2</v>
      </c>
      <c r="I48" s="6">
        <f t="shared" si="18"/>
        <v>1.5884566913072145E-2</v>
      </c>
      <c r="J48" s="6">
        <f t="shared" si="18"/>
        <v>8.9094579601685948E-3</v>
      </c>
      <c r="K48" s="6">
        <f t="shared" si="18"/>
        <v>9.7494165044126006E-3</v>
      </c>
      <c r="L48" s="6">
        <f t="shared" si="18"/>
        <v>1.4047776966535527E-2</v>
      </c>
      <c r="M48" s="6">
        <f t="shared" si="18"/>
        <v>8.0717594290719095E-3</v>
      </c>
      <c r="N48" s="6">
        <f t="shared" si="18"/>
        <v>1.4772043092288385E-3</v>
      </c>
      <c r="O48" s="6">
        <f t="shared" si="18"/>
        <v>1.3022112466228666E-3</v>
      </c>
      <c r="P48" s="6">
        <f t="shared" si="18"/>
        <v>1.0979647478702444E-3</v>
      </c>
      <c r="Q48" s="6">
        <f t="shared" si="18"/>
        <v>2.6594319653381708E-3</v>
      </c>
      <c r="R48" s="6">
        <f t="shared" si="18"/>
        <v>4.5943438510809374E-3</v>
      </c>
      <c r="S48" s="6">
        <f t="shared" si="18"/>
        <v>5.7941655357934153E-3</v>
      </c>
      <c r="T48" s="6">
        <f t="shared" si="18"/>
        <v>5.8800649656803976E-3</v>
      </c>
    </row>
    <row r="49" spans="1:20" x14ac:dyDescent="0.2">
      <c r="A49" s="1">
        <v>18</v>
      </c>
      <c r="B49" s="1" t="s">
        <v>11</v>
      </c>
      <c r="C49" s="6">
        <f t="shared" ref="C49:T49" si="19">+C21/C$25</f>
        <v>1.9775347771553587E-2</v>
      </c>
      <c r="D49" s="6">
        <f t="shared" si="19"/>
        <v>1.3381610003181221E-2</v>
      </c>
      <c r="E49" s="6">
        <f t="shared" si="19"/>
        <v>1.2364433702602616E-2</v>
      </c>
      <c r="F49" s="6">
        <f t="shared" si="19"/>
        <v>4.721754676447679E-3</v>
      </c>
      <c r="G49" s="6">
        <f t="shared" si="19"/>
        <v>4.3734465446753149E-3</v>
      </c>
      <c r="H49" s="6">
        <f t="shared" si="19"/>
        <v>2.0059511234039235E-3</v>
      </c>
      <c r="I49" s="6">
        <f t="shared" si="19"/>
        <v>4.982335470130086E-3</v>
      </c>
      <c r="J49" s="6">
        <f t="shared" si="19"/>
        <v>5.350037250244891E-3</v>
      </c>
      <c r="K49" s="6">
        <f t="shared" si="19"/>
        <v>5.046622027161299E-3</v>
      </c>
      <c r="L49" s="6">
        <f t="shared" si="19"/>
        <v>2.6686816988586185E-3</v>
      </c>
      <c r="M49" s="6">
        <f t="shared" si="19"/>
        <v>2.5300157493533572E-3</v>
      </c>
      <c r="N49" s="6">
        <f t="shared" si="19"/>
        <v>4.3575159893093811E-3</v>
      </c>
      <c r="O49" s="6">
        <f t="shared" si="19"/>
        <v>4.8202515751002671E-3</v>
      </c>
      <c r="P49" s="6">
        <f t="shared" si="19"/>
        <v>5.5335030037696326E-3</v>
      </c>
      <c r="Q49" s="6">
        <f t="shared" si="19"/>
        <v>6.3545902417236613E-3</v>
      </c>
      <c r="R49" s="6">
        <f t="shared" si="19"/>
        <v>7.0070569787394213E-3</v>
      </c>
      <c r="S49" s="6">
        <f t="shared" si="19"/>
        <v>6.0655991844743842E-3</v>
      </c>
      <c r="T49" s="6">
        <f t="shared" si="19"/>
        <v>5.7955048373022422E-3</v>
      </c>
    </row>
    <row r="50" spans="1:20" x14ac:dyDescent="0.2">
      <c r="A50" s="1">
        <v>19</v>
      </c>
      <c r="B50" s="1" t="s">
        <v>8</v>
      </c>
      <c r="C50" s="6">
        <f t="shared" ref="C50:T50" si="20">+C22/C$25</f>
        <v>1.7367556975793064E-2</v>
      </c>
      <c r="D50" s="6">
        <f t="shared" si="20"/>
        <v>4.3997963638458251E-3</v>
      </c>
      <c r="E50" s="6">
        <f t="shared" si="20"/>
        <v>4.7337966093449783E-3</v>
      </c>
      <c r="F50" s="6">
        <f t="shared" si="20"/>
        <v>5.9809032431208499E-3</v>
      </c>
      <c r="G50" s="6">
        <f t="shared" si="20"/>
        <v>4.9369865775000191E-3</v>
      </c>
      <c r="H50" s="6">
        <f t="shared" si="20"/>
        <v>6.1660062155473082E-3</v>
      </c>
      <c r="I50" s="6">
        <f t="shared" si="20"/>
        <v>6.2711560084178801E-3</v>
      </c>
      <c r="J50" s="6">
        <f t="shared" si="20"/>
        <v>4.5867118252256971E-3</v>
      </c>
      <c r="K50" s="6">
        <f t="shared" si="20"/>
        <v>5.8207360992790173E-3</v>
      </c>
      <c r="L50" s="6">
        <f t="shared" si="20"/>
        <v>5.7890037437131024E-3</v>
      </c>
      <c r="M50" s="6">
        <f t="shared" si="20"/>
        <v>4.7067728353134041E-3</v>
      </c>
      <c r="N50" s="6">
        <f t="shared" si="20"/>
        <v>5.1893943290648829E-3</v>
      </c>
      <c r="O50" s="6">
        <f t="shared" si="20"/>
        <v>4.4990386579843705E-3</v>
      </c>
      <c r="P50" s="6">
        <f t="shared" si="20"/>
        <v>4.8474194394383472E-3</v>
      </c>
      <c r="Q50" s="6">
        <f t="shared" si="20"/>
        <v>5.1247742901482339E-3</v>
      </c>
      <c r="R50" s="6">
        <f t="shared" si="20"/>
        <v>5.2286275673026029E-3</v>
      </c>
      <c r="S50" s="6">
        <f t="shared" si="20"/>
        <v>5.0018938899657073E-3</v>
      </c>
      <c r="T50" s="6">
        <f t="shared" si="20"/>
        <v>4.7450300368899806E-3</v>
      </c>
    </row>
    <row r="51" spans="1:20" x14ac:dyDescent="0.2">
      <c r="A51" s="1">
        <v>20</v>
      </c>
      <c r="B51" s="1" t="s">
        <v>18</v>
      </c>
      <c r="C51" s="6">
        <f t="shared" ref="C51:T51" si="21">+C23/C$25</f>
        <v>5.9921597619952666E-2</v>
      </c>
      <c r="D51" s="6">
        <f t="shared" si="21"/>
        <v>4.4296742394534048E-3</v>
      </c>
      <c r="E51" s="6">
        <f t="shared" si="21"/>
        <v>4.3225158792998021E-3</v>
      </c>
      <c r="F51" s="6">
        <f t="shared" si="21"/>
        <v>4.0055643595463125E-3</v>
      </c>
      <c r="G51" s="6">
        <f t="shared" si="21"/>
        <v>4.2402661254866154E-3</v>
      </c>
      <c r="H51" s="6">
        <f t="shared" si="21"/>
        <v>5.374489790192968E-3</v>
      </c>
      <c r="I51" s="6">
        <f t="shared" si="21"/>
        <v>5.245944098372631E-3</v>
      </c>
      <c r="J51" s="6">
        <f t="shared" si="21"/>
        <v>4.7413953485206037E-3</v>
      </c>
      <c r="K51" s="6">
        <f t="shared" si="21"/>
        <v>3.9790654571087037E-3</v>
      </c>
      <c r="L51" s="6">
        <f t="shared" si="21"/>
        <v>3.8052277282586617E-3</v>
      </c>
      <c r="M51" s="6">
        <f t="shared" si="21"/>
        <v>4.4388358576823665E-3</v>
      </c>
      <c r="N51" s="6">
        <f t="shared" si="21"/>
        <v>4.3558502227717356E-3</v>
      </c>
      <c r="O51" s="6">
        <f t="shared" si="21"/>
        <v>3.1665476058384671E-3</v>
      </c>
      <c r="P51" s="6">
        <f t="shared" si="21"/>
        <v>3.1947434418323649E-3</v>
      </c>
      <c r="Q51" s="6">
        <f t="shared" si="21"/>
        <v>3.4194850564098866E-3</v>
      </c>
      <c r="R51" s="6">
        <f t="shared" si="21"/>
        <v>3.4264478177609453E-3</v>
      </c>
      <c r="S51" s="6">
        <f t="shared" si="21"/>
        <v>3.4823939616868758E-3</v>
      </c>
      <c r="T51" s="6">
        <f t="shared" si="21"/>
        <v>3.9328815060011568E-3</v>
      </c>
    </row>
    <row r="52" spans="1:20" x14ac:dyDescent="0.2">
      <c r="A52" s="1">
        <v>21</v>
      </c>
      <c r="B52" s="1" t="s">
        <v>3</v>
      </c>
      <c r="C52" s="6">
        <f t="shared" ref="C52:T52" si="22">+C24/C$25</f>
        <v>7.7069454341288667E-4</v>
      </c>
      <c r="D52" s="6">
        <f t="shared" si="22"/>
        <v>8.3899672942836616E-3</v>
      </c>
      <c r="E52" s="6">
        <f t="shared" si="22"/>
        <v>2.2539329499985401E-2</v>
      </c>
      <c r="F52" s="6">
        <f t="shared" si="22"/>
        <v>1.0850088491730171E-2</v>
      </c>
      <c r="G52" s="6">
        <f t="shared" si="22"/>
        <v>6.329958015910902E-3</v>
      </c>
      <c r="H52" s="6">
        <f t="shared" si="22"/>
        <v>9.5696483061082473E-4</v>
      </c>
      <c r="I52" s="6">
        <f t="shared" si="22"/>
        <v>1.3666328518102302E-3</v>
      </c>
      <c r="J52" s="6">
        <f t="shared" si="22"/>
        <v>1.5157825702043744E-3</v>
      </c>
      <c r="K52" s="6">
        <f t="shared" si="22"/>
        <v>3.0554737498049919E-3</v>
      </c>
      <c r="L52" s="6">
        <f t="shared" si="22"/>
        <v>1.193253273404404E-3</v>
      </c>
      <c r="M52" s="6">
        <f t="shared" si="22"/>
        <v>4.5901204662913463E-3</v>
      </c>
      <c r="N52" s="6">
        <f t="shared" si="22"/>
        <v>4.2817214518114889E-3</v>
      </c>
      <c r="O52" s="6">
        <f t="shared" si="22"/>
        <v>1.1775529886641823E-3</v>
      </c>
      <c r="P52" s="6">
        <f t="shared" si="22"/>
        <v>1.408228700281964E-3</v>
      </c>
      <c r="Q52" s="6">
        <f t="shared" si="22"/>
        <v>1.801167551391985E-3</v>
      </c>
      <c r="R52" s="6">
        <f t="shared" si="22"/>
        <v>2.027508712336804E-3</v>
      </c>
      <c r="S52" s="6">
        <f t="shared" si="22"/>
        <v>2.9563141667850574E-3</v>
      </c>
      <c r="T52" s="6">
        <f t="shared" si="22"/>
        <v>2.8287321541889936E-3</v>
      </c>
    </row>
    <row r="53" spans="1:20" ht="15.75" x14ac:dyDescent="0.25">
      <c r="B53" s="2" t="s">
        <v>13</v>
      </c>
      <c r="C53" s="7">
        <f t="shared" ref="C53:T53" si="23">SUM(C32:C52)</f>
        <v>1</v>
      </c>
      <c r="D53" s="7">
        <f t="shared" si="23"/>
        <v>1.0000000000000002</v>
      </c>
      <c r="E53" s="7">
        <f t="shared" si="23"/>
        <v>1.0000000000000002</v>
      </c>
      <c r="F53" s="7">
        <f t="shared" si="23"/>
        <v>0.99999999999999978</v>
      </c>
      <c r="G53" s="7">
        <f t="shared" si="23"/>
        <v>0.99999999999999989</v>
      </c>
      <c r="H53" s="7">
        <f t="shared" si="23"/>
        <v>1</v>
      </c>
      <c r="I53" s="7">
        <f t="shared" si="23"/>
        <v>1</v>
      </c>
      <c r="J53" s="7">
        <f t="shared" si="23"/>
        <v>1</v>
      </c>
      <c r="K53" s="7">
        <f t="shared" si="23"/>
        <v>0.99999999999999989</v>
      </c>
      <c r="L53" s="7">
        <f t="shared" si="23"/>
        <v>1.0000000000000002</v>
      </c>
      <c r="M53" s="7">
        <f t="shared" si="23"/>
        <v>0.99999999999999989</v>
      </c>
      <c r="N53" s="7">
        <f t="shared" si="23"/>
        <v>1</v>
      </c>
      <c r="O53" s="7">
        <f t="shared" si="23"/>
        <v>1</v>
      </c>
      <c r="P53" s="7">
        <f t="shared" si="23"/>
        <v>1</v>
      </c>
      <c r="Q53" s="7">
        <f t="shared" si="23"/>
        <v>0.99999999999999978</v>
      </c>
      <c r="R53" s="7">
        <f t="shared" si="23"/>
        <v>0.99999999999999978</v>
      </c>
      <c r="S53" s="7">
        <f t="shared" si="23"/>
        <v>1</v>
      </c>
      <c r="T53" s="7">
        <f t="shared" si="23"/>
        <v>1</v>
      </c>
    </row>
    <row r="54" spans="1:20" ht="15.75" x14ac:dyDescent="0.25">
      <c r="B54" s="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20" x14ac:dyDescent="0.2">
      <c r="B55" s="1" t="s">
        <v>21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8" spans="1:20" ht="15.75" x14ac:dyDescent="0.25">
      <c r="B58" s="2"/>
      <c r="S58" s="9"/>
      <c r="T58" s="9"/>
    </row>
    <row r="59" spans="1:20" x14ac:dyDescent="0.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3:20" x14ac:dyDescent="0.2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3:20" x14ac:dyDescent="0.2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3:20" x14ac:dyDescent="0.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3:20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3:20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3:20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3:20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3:20" x14ac:dyDescent="0.2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3:20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3:20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3:20" x14ac:dyDescent="0.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3:20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3:20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3:20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3:20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3:20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</sheetData>
  <sortState xmlns:xlrd2="http://schemas.microsoft.com/office/spreadsheetml/2017/richdata2" ref="A32:T52">
    <sortCondition ref="A32:A52"/>
  </sortState>
  <printOptions horizontalCentered="1" verticalCentered="1"/>
  <pageMargins left="0.19685039370078741" right="0.19685039370078741" top="0.42" bottom="0.34" header="0" footer="0"/>
  <pageSetup paperSize="9" scale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X-GRUP-90-25</vt:lpstr>
      <vt:lpstr>MCIF-GRUP-90-25</vt:lpstr>
      <vt:lpstr>G-X9025</vt:lpstr>
      <vt:lpstr>G-MCIF9025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Lucho</dc:creator>
  <cp:lastModifiedBy>Monroy Rojas, Luis</cp:lastModifiedBy>
  <cp:lastPrinted>2010-03-23T21:30:43Z</cp:lastPrinted>
  <dcterms:created xsi:type="dcterms:W3CDTF">2006-04-25T18:08:51Z</dcterms:created>
  <dcterms:modified xsi:type="dcterms:W3CDTF">2025-08-15T02:13:28Z</dcterms:modified>
</cp:coreProperties>
</file>