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5"/>
  <workbookPr hidePivotFieldList="1" defaultThemeVersion="124226"/>
  <bookViews>
    <workbookView xWindow="270" yWindow="360" windowWidth="17490" windowHeight="10830" activeTab="0"/>
  </bookViews>
  <sheets>
    <sheet name="Anexo al DS" sheetId="11" r:id="rId1"/>
    <sheet name="TD ANEXO 01" sheetId="8" state="hidden" r:id="rId2"/>
    <sheet name="Hoja2" sheetId="10" state="hidden" r:id="rId3"/>
  </sheets>
  <definedNames>
    <definedName name="_xlnm.Print_Area" localSheetId="0">'Anexo al DS'!$A$1:$Z$171</definedName>
    <definedName name="_xlnm.Print_Titles" localSheetId="0">'Anexo al DS'!$6:$7</definedName>
  </definedNames>
  <calcPr calcId="124519"/>
  <pivotCaches>
    <pivotCache cacheId="0" r:id="rId4"/>
  </pivotCaches>
</workbook>
</file>

<file path=xl/comments1.xml><?xml version="1.0" encoding="utf-8"?>
<comments xmlns="http://schemas.openxmlformats.org/spreadsheetml/2006/main">
  <authors>
    <author> </author>
  </authors>
  <commentList>
    <comment ref="S40" authorId="0">
      <text>
        <r>
          <rPr>
            <b/>
            <sz val="8"/>
            <rFont val="Tahoma"/>
            <family val="2"/>
          </rPr>
          <t xml:space="preserve"> :</t>
        </r>
        <r>
          <rPr>
            <sz val="8"/>
            <rFont val="Tahoma"/>
            <family val="2"/>
          </rPr>
          <t xml:space="preserve">
corregir en el cronograma</t>
        </r>
      </text>
    </comment>
    <comment ref="S41" authorId="0">
      <text>
        <r>
          <rPr>
            <b/>
            <sz val="8"/>
            <rFont val="Tahoma"/>
            <family val="2"/>
          </rPr>
          <t xml:space="preserve"> :</t>
        </r>
        <r>
          <rPr>
            <sz val="8"/>
            <rFont val="Tahoma"/>
            <family val="2"/>
          </rPr>
          <t xml:space="preserve">
corregir en el cronograma</t>
        </r>
      </text>
    </comment>
    <comment ref="S57" authorId="0">
      <text>
        <r>
          <rPr>
            <b/>
            <sz val="8"/>
            <rFont val="Tahoma"/>
            <family val="2"/>
          </rPr>
          <t xml:space="preserve"> :</t>
        </r>
        <r>
          <rPr>
            <sz val="8"/>
            <rFont val="Tahoma"/>
            <family val="2"/>
          </rPr>
          <t xml:space="preserve">
corregir en el cronograma</t>
        </r>
      </text>
    </comment>
    <comment ref="S71" authorId="0">
      <text>
        <r>
          <rPr>
            <b/>
            <sz val="8"/>
            <rFont val="Tahoma"/>
            <family val="2"/>
          </rPr>
          <t xml:space="preserve"> :</t>
        </r>
        <r>
          <rPr>
            <sz val="8"/>
            <rFont val="Tahoma"/>
            <family val="2"/>
          </rPr>
          <t xml:space="preserve">
corregir en el cronograma</t>
        </r>
      </text>
    </comment>
    <comment ref="W83" authorId="0">
      <text>
        <r>
          <rPr>
            <b/>
            <sz val="8"/>
            <rFont val="Tahoma"/>
            <family val="2"/>
          </rPr>
          <t xml:space="preserve"> :</t>
        </r>
        <r>
          <rPr>
            <sz val="8"/>
            <rFont val="Tahoma"/>
            <family val="2"/>
          </rPr>
          <t xml:space="preserve">
ojo q el monto del BP es menor</t>
        </r>
      </text>
    </comment>
    <comment ref="Y87" authorId="0">
      <text>
        <r>
          <rPr>
            <b/>
            <sz val="8"/>
            <rFont val="Tahoma"/>
            <family val="2"/>
          </rPr>
          <t xml:space="preserve"> :</t>
        </r>
        <r>
          <rPr>
            <sz val="8"/>
            <rFont val="Tahoma"/>
            <family val="2"/>
          </rPr>
          <t xml:space="preserve">
en el bp el monto es S/. 363,978.83</t>
        </r>
      </text>
    </comment>
    <comment ref="S88" authorId="0">
      <text>
        <r>
          <rPr>
            <b/>
            <sz val="8"/>
            <rFont val="Tahoma"/>
            <family val="2"/>
          </rPr>
          <t xml:space="preserve"> :</t>
        </r>
        <r>
          <rPr>
            <sz val="8"/>
            <rFont val="Tahoma"/>
            <family val="2"/>
          </rPr>
          <t xml:space="preserve">
corregir en el cronograma</t>
        </r>
      </text>
    </comment>
    <comment ref="S112" authorId="0">
      <text>
        <r>
          <rPr>
            <b/>
            <sz val="8"/>
            <rFont val="Tahoma"/>
            <family val="2"/>
          </rPr>
          <t xml:space="preserve"> :</t>
        </r>
        <r>
          <rPr>
            <sz val="8"/>
            <rFont val="Tahoma"/>
            <family val="2"/>
          </rPr>
          <t xml:space="preserve">
corregir en cronograma</t>
        </r>
      </text>
    </comment>
  </commentList>
</comments>
</file>

<file path=xl/sharedStrings.xml><?xml version="1.0" encoding="utf-8"?>
<sst xmlns="http://schemas.openxmlformats.org/spreadsheetml/2006/main" count="3146" uniqueCount="1216">
  <si>
    <t>DISTRITO</t>
  </si>
  <si>
    <t>PRIORIDAD</t>
  </si>
  <si>
    <t>NOMBRE DE LA PROPUESTA</t>
  </si>
  <si>
    <t xml:space="preserve">MONTO DE 
INVERSIÓN (S/.) </t>
  </si>
  <si>
    <t>PROVINCIA</t>
  </si>
  <si>
    <t>REGIÓN</t>
  </si>
  <si>
    <t>LIMA</t>
  </si>
  <si>
    <t>YAUYOS</t>
  </si>
  <si>
    <t>AYACUCHO</t>
  </si>
  <si>
    <t>HUANUCO</t>
  </si>
  <si>
    <t>YAROWILCA</t>
  </si>
  <si>
    <t>VICTOR FAJARDO</t>
  </si>
  <si>
    <t>PUNO</t>
  </si>
  <si>
    <t>AZANGARO</t>
  </si>
  <si>
    <t>PIURA</t>
  </si>
  <si>
    <t>CUSCO</t>
  </si>
  <si>
    <t>PARURO</t>
  </si>
  <si>
    <t>CAJAMARCA</t>
  </si>
  <si>
    <t>JUNIN</t>
  </si>
  <si>
    <t>JAUJA</t>
  </si>
  <si>
    <t>SAN MARTIN</t>
  </si>
  <si>
    <t>TOCACHE</t>
  </si>
  <si>
    <t>UCHIZA</t>
  </si>
  <si>
    <t>SUCRE</t>
  </si>
  <si>
    <t>HUANCAVELICA</t>
  </si>
  <si>
    <t>PASCO</t>
  </si>
  <si>
    <t>HUAMALIES</t>
  </si>
  <si>
    <t>LUCANAS</t>
  </si>
  <si>
    <t>QUISPICANCHI</t>
  </si>
  <si>
    <t>LA MAR</t>
  </si>
  <si>
    <t>DOS DE MAYO</t>
  </si>
  <si>
    <t>APURIMAC</t>
  </si>
  <si>
    <t>ABANCAY</t>
  </si>
  <si>
    <t>ANDAHUAYLAS</t>
  </si>
  <si>
    <t>LAMBAYEQUE</t>
  </si>
  <si>
    <t>HUAMANGA</t>
  </si>
  <si>
    <t>CHICLAYO</t>
  </si>
  <si>
    <t>CANGALLO</t>
  </si>
  <si>
    <t>PARINACOCHAS</t>
  </si>
  <si>
    <t>ANGARAES</t>
  </si>
  <si>
    <t>TAYACAJA</t>
  </si>
  <si>
    <t>ACOBAMBA</t>
  </si>
  <si>
    <t>DANIEL ALCIDES CARRION</t>
  </si>
  <si>
    <t>LUIS CARRANZA</t>
  </si>
  <si>
    <t>LAMPA</t>
  </si>
  <si>
    <t>HUANCAYO</t>
  </si>
  <si>
    <t>AYABACA</t>
  </si>
  <si>
    <t>MONTERO</t>
  </si>
  <si>
    <t>ANCASH</t>
  </si>
  <si>
    <t>MUNICIPALIDAD DISTRITAL</t>
  </si>
  <si>
    <t>MUNICIPALIDAD PROVINCIAL</t>
  </si>
  <si>
    <t>PICOTA</t>
  </si>
  <si>
    <t>ANTABAMBA</t>
  </si>
  <si>
    <t>HUAQUIRCA</t>
  </si>
  <si>
    <t>SAN MIGUEL</t>
  </si>
  <si>
    <t>ALCAMENCA</t>
  </si>
  <si>
    <t>LAMAS</t>
  </si>
  <si>
    <t>CUÑUMBUQUI</t>
  </si>
  <si>
    <t>HUAYTARA</t>
  </si>
  <si>
    <t>SAN ISIDRO</t>
  </si>
  <si>
    <t>CATACAOS</t>
  </si>
  <si>
    <t>TAMBURCO</t>
  </si>
  <si>
    <t>ÁMBITO  DE GOBIERNO</t>
  </si>
  <si>
    <t>Alta Necesidad</t>
  </si>
  <si>
    <t>Menos Recursos</t>
  </si>
  <si>
    <t>Muy Alta Necesidad</t>
  </si>
  <si>
    <t>Recursos Medios</t>
  </si>
  <si>
    <t>Necesidad Media</t>
  </si>
  <si>
    <t>CASTILLA</t>
  </si>
  <si>
    <t/>
  </si>
  <si>
    <t>SAN PEDRO</t>
  </si>
  <si>
    <t>MOHO</t>
  </si>
  <si>
    <t>SATIPO</t>
  </si>
  <si>
    <t>MARAÑON</t>
  </si>
  <si>
    <t>MEJORAMIENTO DE LA OFERTA DE LOS SERVICIOS EDUCATIVOS, PARA EL LOGRO DEL APRENDIZAJE ESTABLECIDOS EN EL DISEÑO CURRICULAR, POR NIVELES, EN LA I.E.P.I TUPAC AMARU II DEL C.P. DE CHOCOBAMBA, DISTRITO DE HUACRACHUCO, PROVINCIA DE MARANON - HUANUCO</t>
  </si>
  <si>
    <t>CHIPAO</t>
  </si>
  <si>
    <t>MEJORAMIENTO DEL SERVICIO DE EDUCACION SECUNDARIA DE LA INSTITUCION EDUCATIVA MAYOBAMBA, DISTRITO DE CHIPAO - LUCANAS - AYACUCHO</t>
  </si>
  <si>
    <t>CHILCA</t>
  </si>
  <si>
    <t>MEJORAMIENTO DE LA INFRAESTRUCTURA Y EQUIPAMIENTO DE LA I.E. JOSE MARIA ARGUEDAS  DEL ANEXO DE AUQUIMARCA DEL, DISTRITO DE CHILCA - HUANCAYO - JUNIN</t>
  </si>
  <si>
    <t>MEJORAMIENTO Y AMPLIACIÓN DE LOS SERVICIOS EDUCATIVOS DEL NIVEL INICIAL EN QUINCE INSTITUCIONES EDUCATIVAS DE LOS DISTRITOS DE AYACUCHO, VINCHOS,  ACOSVINCHOS Y  ACOCRO, PROVINCIA DE HUAMANGA - AYACUCHO</t>
  </si>
  <si>
    <t>HUANCARAYLLA</t>
  </si>
  <si>
    <t>MEJORAMIENTO DEL SERVICIO EDUCATIVO DEL NIVEL PRIMARIA DE LA I.E. N 38484/MX-P DE LA LOCALIDAD DE CIRCAMARCA, DISTRITO DE HUANCARAYLLA - VICTOR FAJARDO - AYACUCHO</t>
  </si>
  <si>
    <t>ASQUIPATA</t>
  </si>
  <si>
    <t>MEJORAMIENTO DE LOS PUESTOS DE SALUD DE PRIMER NIVEL DE ATENCION DE CHIHUIRE, MORCOLLA CHICO Y ASQUIPATA DE LA MICRORED HUANCAPI - RED CANGALLO, EN EL DISTRITO DE ASQUIPATA - VICTOR FAJARDO - AYACUCHO</t>
  </si>
  <si>
    <t>BELEN</t>
  </si>
  <si>
    <t>MEJORAMIENTO DE LOS SERVICIOS EDUCATIVOS DEL NIVEL SECUNDARIO JOSÉ CARLOS MARIÁTEGUI DE LA LOCALIDAD DE BELÉN, DISTRITO DE BELEN - SUCRE - AYACUCHO</t>
  </si>
  <si>
    <t>MEJORAMIENTO DEL SERVICIO DE AGUA DEL SISTEMA DE RIEGO INKACHACA PARA EL VALLE DEL RIO CHICHA DE LA LOCALIDAD DE BELEN DEL DISTRITO DE BELEN DE LA PROVINCIA DE SUCRE DEL DEPARTAMENTO DE AYACUCHO</t>
  </si>
  <si>
    <t>MEJORAMIENTO DEL SERVICIO DE SALUD NUTRICIONAL EN NIÑOS MENORES DE 5 AÑOS Y MADRES GESTANTES DEL DISTRITO DE BELEN DE LA PROVINCIA DE SUCRE DEL DEPARTAMENTO DE AYACUCHO</t>
  </si>
  <si>
    <t>CHAVIÑA</t>
  </si>
  <si>
    <t>APONGO</t>
  </si>
  <si>
    <t>MEJORAMIENTO DEL SERVICIO DE EDUCACIÓN PRIMARIA DE LA I.E Nº 38510/MX-P DE LA COMUNIDAD DE CHILLANCCAY, DISTRITO DE APONGO - VICTOR FAJARDO - AYACUCHO</t>
  </si>
  <si>
    <t>CANARIA</t>
  </si>
  <si>
    <t>MEJORAMIENTO DEL SERVICIO EDUCATIVO EN LA INSTITUCION EDUCATIVA N° 38517 DEL CENTRO POBLADO DE UMASI DEL DISTRITO DE CANARIA DE LA PROVINCIA DE VICTOR FAJARDO DEL DEPARTAMENTO DE AYACUCHO</t>
  </si>
  <si>
    <t>MEJORAMIENTO Y AMPLIACION DEL SERVICIO DE AGUA POTABLE E INSTALACION DEL SERVICIO DE SANEAMIENTO BASICO EN LA LOCALIDAD DE ALTO ANDINO, DISTRITO DE CUÑUMBUQUI, PROVINCIA DE LAMAS-SAN MARTIN</t>
  </si>
  <si>
    <t>PAUCAR DEL SARA SARA</t>
  </si>
  <si>
    <t>SAN JAVIER DE ALPABAMBA</t>
  </si>
  <si>
    <t>MEJORAMIENTO DEL SERVICIO DE AGUA DEL SISTEMA DE RIEGO EN LUCMANI - SAN JAVIER DE ALPABAMBA EN LA LOCALIDAD DE SAN JAVIER DE ALPABAMBA, PROVINCIA PAUCAR DEL SARA SARA, REGION AYACUCHO</t>
  </si>
  <si>
    <t>TIQUILLACA</t>
  </si>
  <si>
    <t>MEJORAMIENTO DE LOS SERVICIOS DE EDUCACION EN LA IEP NRO. 70007 - TIQUILLACA, DISTRITO DE TIQUILLACA - PUNO - PUNO</t>
  </si>
  <si>
    <t>SAISA</t>
  </si>
  <si>
    <t>MEJORAMIENTO DE LA GESTION INTEGRAL DE RESIDUOS SOLIDOS MUNICIPALES, EN LA LOCALIDAD DE SAISA DEL DISTRITO DE SAISA, PROVINCIA DE LUCANAS, REGION AYACUCHO</t>
  </si>
  <si>
    <t>QUINUA</t>
  </si>
  <si>
    <t>INSTALACION DE LOS SERVICIOS DE PROTECCION EN LOS SECTORES DE AQCHAPA, BAÑOS SANTA ANA, SAN JUAN DE YUCAES, MAIZONDO Y CHACCO, DISTRITO DE QUINUA - HUAMANGA - AYACUCHO</t>
  </si>
  <si>
    <t>ANDABAMBA</t>
  </si>
  <si>
    <t>MEJORAMIENTO DEL SERVICIO DE EDUCACIÓN PRIMARIA EN LA I.E. N 36780 DEL CENTRO POBLADO DE CCOCHAMARCA, DISTRITO DE ANDABAMBA - ACOBAMBA - HUANCAVELICA</t>
  </si>
  <si>
    <t>UCAYALI</t>
  </si>
  <si>
    <t>ATALAYA</t>
  </si>
  <si>
    <t>TAHUANIA</t>
  </si>
  <si>
    <t>INSTALACION DEL SERVICIO DE PROTECCION CONTRA INUNDACIONES EN LA LOCALIDAD DE BOLOGNESI QUEBRADA VINUYA, DISTRITO DE TAHUANIA - ATALAYA - UCAYALI</t>
  </si>
  <si>
    <t>CHINCHO</t>
  </si>
  <si>
    <t>REHABILITACION Y MEJORAMIENTO DEL CAMINO VECINAL CHINCHO - MAYOCCATUS - SILLCO DEL DISTRITO DE CHINCHO DE LA PROVINCIA DE ANGARAES DEL DEPARTAMENTO DE HUANCAVELICA</t>
  </si>
  <si>
    <t>VIQUES</t>
  </si>
  <si>
    <t>MEJORAMIENTO DEL SERVICIO DE AGUA PARA RIEGO EN LOS SECTORES UNION, LOS ANGELES, NUEVA ESPERANZA, SAN MIGUEL Y CENTRO DEL DISTRITO DE VIQUES, PROVINCIA DE HUANCAYO - JUNIN</t>
  </si>
  <si>
    <t>CHUPACA</t>
  </si>
  <si>
    <t>TRES DE DICIEMBRE</t>
  </si>
  <si>
    <t>MEJORAMIENTO DEL SERVICIO DE AGUA PARA RIEGO EN LOS ANEXOS DE SAN ISIDRO, GUINOLIA Y SECTOR CENTRO, DISTRITO DE TRES DE DICIEMBRE PROVINCIA DE CHUPACA - JUNIN</t>
  </si>
  <si>
    <t>GOYLLARISQUIZGA</t>
  </si>
  <si>
    <t xml:space="preserve">MEJORAMIENTO DE LOS SERVICIOS DE INTERVENCIÓN INTEGRAL EN NUTRICIÓN, PARA PREVENIR Y REDUCIR LA DESNUTRICIÓN CRÓNICA EN NIÑOS MENORES DE 5 AÑOS DEL DISTRITO DE GOYLLARISQUIZGA – DANIEL CARRIÓN – PASCO </t>
  </si>
  <si>
    <t>SAN JUAN</t>
  </si>
  <si>
    <t>MEJORAMIENTO DEL SERVICIO EDUCATIVO DE NIVEL PRIMARIO EN LA I.E. Nº 82228 CASERÍO NUMERO OCHO, DISTRITO DE SAN JUAN - CAJAMARCA - CAJAMARCA</t>
  </si>
  <si>
    <t>MEJORAMIENTO DEL NIVEL EDUCATIVO INICIAL EN LA INSTITUCION EDUCATIVA N° 425-106 DE LA COMUNIDAD DE ROSASPAMPA DEL DISTRITO DE LUIS CARRANZA, PROVINCIA LA MAR DEL DEPARTAMENTO DE AYACUCHO</t>
  </si>
  <si>
    <t>TARMA</t>
  </si>
  <si>
    <t>TAPO</t>
  </si>
  <si>
    <t xml:space="preserve">MEJORAMIENTO DE LOS SERVICIOS EDUCATIVOS DEL NIVEL INICIAL Y PRIMARIA DE LA I.E.N° 31924, EN EL C.P. RURAL DE PAUCARMARCA, DISTRITO DE TAPO, PROVINCIA DE TARMA - DEPARTAMENTO JUNIN </t>
  </si>
  <si>
    <t>INSTALACION DEL SISTEMA DE AGUA POTABLE Y SANEAMIENTO EN LOS CENTROS POBLADOS DE SANTA ROSA DE MANQUIUTE, LA VICTORIA, SAN JUAN DE DIOS Y NUEVA ESPERANZA, DISTRITO DE UCHIZA, PROVINCIA DE TOCACHE - SAN MARTIN</t>
  </si>
  <si>
    <t xml:space="preserve">MEJORAMIENTO DEL SERVICIO EDUCATIVO EN DIEZ INSTITUCIONES EDUCATIVAS DE NIVEL PRIMARIO - UNIDOCENTE (I.E. Nº 0465, I.E. Nº 0284, I.E. Nº 0289, I.E. Nº 0068, I.E. Nº 0467, I.E. Nº 0705, I.E. Nº 0725, I.E. Nº 0714, Y I.E. Nº 0698, I.E. 0697), DEL CONO SUR, DISTRITO DE UCHIZA, PROVINCIA DE TOCACHE - SAN MARTIN </t>
  </si>
  <si>
    <t>SIHUAS</t>
  </si>
  <si>
    <t>HUAYLLABAMBA</t>
  </si>
  <si>
    <t>MEJORAMIENTO DEL SERVICIO DE EDUCACION PRIMARIA ESCOLARIZADA EN DOCE INSTITUCIONES EDUCATIVAS N° 84037, 84180, 84181, 84205, 85004, 84244, 84238, 84232, 84257, 84310, 84309 Y 84313, EN EL DISTRITO DE HUAYLLABAMBA, PROVINCIA DE SIHUAS, REGION ANCASH.</t>
  </si>
  <si>
    <t>AMAZONAS</t>
  </si>
  <si>
    <t>BONGARA</t>
  </si>
  <si>
    <t>CUISPES</t>
  </si>
  <si>
    <t>MEJORAMIENTO DE LOS SERVICIOS DE SALUD EN EL DISTRITO DE CUISPES, PROVINCIA DE BONGARA - REGION AMAZONAS</t>
  </si>
  <si>
    <t>HUAROCHIRI</t>
  </si>
  <si>
    <t>LARAOS</t>
  </si>
  <si>
    <t>INSTALACION DEL SERVICIO DE AGUA DEL SISTEMA DE RIEGO CHINCHAN-VICAS-COLLATA-CHACLLA-JICAMARCA,DISTRITO DE LARAOS, HUACHUPAMPA Y SAN ANTONIO- HUAROCHIRI-LIMA</t>
  </si>
  <si>
    <t>MEJORAMIENTO DEL SERVICIO DE PROTECCION CONTRA INUNDACIONES EN LAS LOCALIDADES DE PORVENIR Y SUYOBAMBA EN AMBOS MARGENES DEL RIO YUMBILLAYACU, DISTRITO DE CUISPES, PROVINCIA DE BONGARA, REGION AMAZONAS</t>
  </si>
  <si>
    <t>RIPAN</t>
  </si>
  <si>
    <t>MEJORAMIENTO DE LOS SERVICIOS EDUCATIVOS EN 5 INSTITUCIONES EDUCATIVAS DEL NIVEL INICIAL DEL DISTRITO DE RIPAN, PROVINCIA DE DOS DE MAYO-REGION HUANUCO</t>
  </si>
  <si>
    <t>OCUVIRI</t>
  </si>
  <si>
    <t>MEJORAMIENTO DE LA CAPACIDAD RESOLUTIVA EN LOS PUESTOS DE SALUD VILCAMARCA Y PARINA, CENTRO POBLADO VILCAMARCA Y PARINA ,, DISTRITO DE OCUVIRI - LAMPA - PUNO</t>
  </si>
  <si>
    <t>OYON</t>
  </si>
  <si>
    <t>ANDAJES</t>
  </si>
  <si>
    <t>INSTALACION DEL SERVICIO DE AGUA DEL SISTEMA DE RIEGO PALCA - ANDAJES EN LA LOCALIDAD DE ANDAJES, DISTRITO DE ANDAJES-OYON-LIMA</t>
  </si>
  <si>
    <t>SAN ANTONIO DE ANTAPARCO</t>
  </si>
  <si>
    <t>MEJORAMIENTO DEL SERVICIO DE EDUCACION PRIMARIA EN LAS INSTITUCIONES  EDUCATIVAS  N 36250 DE LA COMUNIDAD DE MAICENA, N 36251 DE LA COMUNIDAD DE PAMPAHUASI, N 36252 DE LA COMUNIDAD DE LAMBRAS, DISTRITO DE SAN ANTONIO DE ANTAPARCO - ANGARAES - HUANCAVELIC</t>
  </si>
  <si>
    <t>MEJORAMIENTO DEL SERVICIO DE EDUCACION SECUNDARIA DE LA INSTITUCION EDUCATIVA CESAR VALLEJO MENDOZA DE LA LOCALIDAD DE ANTAPARCO DEL DISTRITO DE SAN ANTONIO DE ANTAPARCO DE LA PROVINCIA DE ANGARAES - HUANCAVELICA</t>
  </si>
  <si>
    <t>CASTROVIRREYNA</t>
  </si>
  <si>
    <t>CAPILLAS</t>
  </si>
  <si>
    <t>CHACHAPOYAS</t>
  </si>
  <si>
    <t>CHETO</t>
  </si>
  <si>
    <t>MEJORAMIENTO DE LA GESTION INTEGRAL DE RESIDUOS SOLIDOS MUNICIPALES EN LAS LOCALIDADES DE CHETO, HUACAPAMPA, Y SALICAS, DISTRITO DE CHETO, PROVINCIA DE CHACHAPOYAS  - AMAZONAS</t>
  </si>
  <si>
    <t>CHISQUILLA</t>
  </si>
  <si>
    <t>MEJORAMIENTO DEL SERVICIO DE PROTECCION CONTRA INUNDACIONES EN LA ZONA URBANA DE LA LOCALIDAD DE CHISQUILLA, PROVINCIA DE BONGARA, REGION AMAZONAS</t>
  </si>
  <si>
    <t>HUAMALI</t>
  </si>
  <si>
    <t>INSTALACION DEL SERVICIO DE AGUA PARA RIEGO EN LA LOCALIDAD DE CONOPA Y HUAMALI, DISTRITO DE HUAMALI, PROVINCIA DE JAUJA, DEPARTAMENTO DE JUNIN</t>
  </si>
  <si>
    <t>PACA</t>
  </si>
  <si>
    <t>MEJORAMIENTO Y REHABILITACION DEL CAMINO VECINAL PACA - PICHJAPUQUIO - PACAPACCHA - YANACANCHA, DISTRITO DE PACA, PROVINCIA DE JAUJA, DEPARTAMENTO DE JUNIN</t>
  </si>
  <si>
    <t>BAGUA</t>
  </si>
  <si>
    <t>COPALLIN</t>
  </si>
  <si>
    <t>INSTALACION DEL SERVICIO DE AGUA POTABLE Y ALCANTARILLADO DE LAS LOCALIDADES DE SANTA CRUZ DE MOROCHAL, LIRIO DE LOS VALLES Y LA UNION, DISTRITO DE COPALLIN, PROVINCIA DE BAGUA - REGION AMAZONAS</t>
  </si>
  <si>
    <t>LLOCLLAPAMPA</t>
  </si>
  <si>
    <t xml:space="preserve">INSTALACION DEL SERVICIO DE AGUA DEL SISTEMA DE RIEGO EN LOS ANEXOS DE MATACHICO Y MATAGRANDE, DISTRITO DE LLOCLLAPAMPA, PROVINCIA DE JAUJA - REGION JUNIN </t>
  </si>
  <si>
    <t>CONCEPCION</t>
  </si>
  <si>
    <t>ACO</t>
  </si>
  <si>
    <t>CONSTRUCCION DEL SERVICIO AGUA PARA RIEGO EN LOS SECTORES DE BELLAVISTA Y MIRAFLORES DEL DISTRITO DE ACO, PROVINCIA CONCEPCION - REGION JUNIN</t>
  </si>
  <si>
    <t>ROSARIO</t>
  </si>
  <si>
    <t>MAJORAMIENTO Y AMPLIACION DE LA GESTION INTEGRAL DE LOS RESIDUOS SOLIDOS DE LA LOCALIDAD DE CHANQUI, DISTRITO DE ROSARIO, PROVINCIA DE ACOBAMBA, REGION HUANCAVELICA</t>
  </si>
  <si>
    <t>MEJORAMIENTO Y APLIACION DE LA GETSION INTEGRAL D ELOS RESIDUOS SOLIDOS DE LA LOCALIDAD ROSARIO, DISTRITO DE ROSARIO, PROVINCIA DE ACOBAMBA, REGION HUANCAVELICA</t>
  </si>
  <si>
    <t>DANIEL HERNANDEZ</t>
  </si>
  <si>
    <t>MEJORAMIENTO DEL SERVICIO DE EDUCACION INICIAL EN 07 IEI DEL DISTRITO DE DANIEL HERNANDEZ, PROVINCIA DE TAYACAJA, DEPARTAMENTO DE HUANCAVELICA</t>
  </si>
  <si>
    <t>COCAS</t>
  </si>
  <si>
    <t>MEJORAMIENTO Y AMPLIACION DE LA GESTION INTEGRAL DE LOS RESIDUOS SOLIDOS MUNICIPALES EN LA LOCALIDAD DE COCAS Y LOS ANEXOS DE ANGASMARCA Y VICHAVICHAY DEL DISTRITO DE COCAS , PROVINCIA DE CASTROVIRREYNA - HUANCAVELICA</t>
  </si>
  <si>
    <t>RECUAY</t>
  </si>
  <si>
    <t>TICAPAMPA</t>
  </si>
  <si>
    <t>MEJORAMIENTO DEL SISTEMA DE RIEGO EN EL CENTRO POBLADO DE CAYAC, DISTRITO DE TICAPAMPA, RPOVINCIA RECUAY, REGION ANCASH.</t>
  </si>
  <si>
    <t>MEJORAMIENTO DE LA INFRAESTRUCTURA DE LOS CANALES LATERALES DE RIEGO T1 CEVALLOS, T2 SUDAN Y T6 FRIJOL, DISTRITO DE CATACAOS - PIURA - PIURA</t>
  </si>
  <si>
    <t>MEJORAMIENTO DE LOS CANALES DE RIEGO TOMA 05 SIMBILA, TOMA 06 NARIHUALA - C.R PUYUNTALA, TOMA 04 - C.R LA BRUJA, TOMA 05, TOMA 06 , EL COCO - CR CUMBIBIRA Y LAGUNA DE MENDOZA - CR PALO PARADO, DISTRITO DE CATACAOS - PIURA - PIURA</t>
  </si>
  <si>
    <t>ICA</t>
  </si>
  <si>
    <t>YAUCA DEL ROSARIO</t>
  </si>
  <si>
    <t>YANAS</t>
  </si>
  <si>
    <t>MEJORAMIENTO, AMPLIACION DE LOS SERVICIOS DE EDUCACION SECUNDARIA DE LA INSTITUCION EDUCATIVA PUBLICA NUESTRA SEÑORA DEL CARMEN CENTRO POBLADO DE YANAS, DISTRITO DE YANAS - DOS DE MAYO - HUANUCO</t>
  </si>
  <si>
    <t>SHUNTE</t>
  </si>
  <si>
    <t>INGENIO</t>
  </si>
  <si>
    <t>MEJORAMIENTO DE LA GESTIÓN INTEGRAL Y DISPOSICIÓN FINAL DE RESIDUOS SÓLIDOS EN EL DISTRITO DE INGENIO, PROVINCIA DE HUANCAYO, REGIÓN JUNÍN</t>
  </si>
  <si>
    <t>ASUNCION</t>
  </si>
  <si>
    <t>CAHUAC</t>
  </si>
  <si>
    <t>MEJORAMIENTO Y AMPLIACION DE LA GESTION INTEGRAL DE RESIDUOS SOLIDOS MUNICIPALES EN LA CIUDAD CAHUAC Y RECOLECCION Y DISPOSICION FINAL EN LOS CENTROS POBLADOS DE SANTA ROSA Y SAN MARTIN, DISTRITO DE CAHUAC - YAROWILCA - HUANUCO</t>
  </si>
  <si>
    <t>CARABAYA</t>
  </si>
  <si>
    <t>ITUATA</t>
  </si>
  <si>
    <t>MEJORAMIENTO DE LOS SERVICIOS EDUCATIVOS DE LA IES JOSE ANTONIO ENCINAS DEL CENTRO POBLADO DE TAYAC CUCHO, DISTRITO DE ITUATA - CARABAYA - PUNO</t>
  </si>
  <si>
    <t>SANDIA</t>
  </si>
  <si>
    <t>SAN PEDRO DE PUTINA PUNCO</t>
  </si>
  <si>
    <t>MEJORAMIENTO DE LA CAPACIDAD RESOLUTIVA DE LOS PUESTOS DE SALUD DE JANANSAYA, PALMERANI Y PAMPA GRANDE DE LA MICRO RED PUTINA PUNCO - REDES SANDIA, DISTRITO DE SAN PEDRO DE PUTINA PUNCO - SANDIA - PUNO</t>
  </si>
  <si>
    <t>MEJORAMIENTO DEL SERVICIO DE EDUCACION PRIMARIA EN LA I.E.N 72166 DEL CENTRO POBLADO DE UPINA, DISTRITO DE ITUATA - CARABAYA - PUNO</t>
  </si>
  <si>
    <t xml:space="preserve">MEJORAMIENTO DE LOS SERVICIOS EDUCATIVOS PARA FAVORECER EL LOGRO DE APRENDIZAJE DE LOS ALUMNOS DE LAS LOCALIDADES DE YAMOS Y ASAY, DEL DISTRITO DE HUACRACHUCO, PROVINCIA DE MARAÑON, REGION HUANUCO </t>
  </si>
  <si>
    <t>SANTA</t>
  </si>
  <si>
    <t>MACATE</t>
  </si>
  <si>
    <t>INSTALACION DE SERVICIOS DE PROMOCION Y VIGILANCIA COMUNAL DEL CUIDADO INTEGRAL DE LA MADRE Y EL NIÑO PARA LA REDUCCION DE LA DESNUTRICION CRONICA INFANTIL EN 25 LOCALIDADES DE LA ZONA DEL VALLE Y ALTURA DE MACATE, DISTRITO DE MACATE, PROVINCIA DEL SANTA, REGION ANCASH.</t>
  </si>
  <si>
    <t>CHURCAMPA</t>
  </si>
  <si>
    <t>LOCROJA</t>
  </si>
  <si>
    <t>INSTALACION DEL SISTEMA DE RIEGO INTEGRAL AHUATARIO EN RANRAPATA, CHUPAS, ESMERALDA, SAN PEDRO Y MARCAYLLO DEL DISTRITO DE LOCROJA, PROVINCIA DE CHUPACA - HUANCAVELICA</t>
  </si>
  <si>
    <t>CANTA</t>
  </si>
  <si>
    <t>HUAMANTANGA</t>
  </si>
  <si>
    <t>INSTALACION DEL SERVICIO DE AGUA PARA EL SISTEMA DE RIEGO DE LLANCAHUARME A SHONCONCA, DISTRITO DE HUAMANTANGA - CANTA - LIMA</t>
  </si>
  <si>
    <t>SANTIAGO DE CHOCORVOS</t>
  </si>
  <si>
    <t xml:space="preserve">MEJORAMIENTO DE LA NUTRICION INFANTIL EN NIÑOS Y NIÑAS MENORES DE CINCO AÑOS EN EL DISTRITO DE SANTIAGO DE CHOCORVOS, PROVINCIA DE HUAYTARA DEPARTAMENTO DE HUANCAVELICA </t>
  </si>
  <si>
    <t>REHABILITACION Y MEJORAMIENTO DEL CAMINO VECINAL MAYOBAMBA - SANTA ROSA - CHONTA - SANTA CRUZ - KM 214 A LA CARRETERA INTEROCEANICA DEL DISTRITO DE CHIPAO DE LA PROVINCIA DE LUCANAS DEL DEPARTAMENTO DE AYACUCHO. (LONGITUD = 85 + 000 KM)</t>
  </si>
  <si>
    <t>MUÑANI</t>
  </si>
  <si>
    <t>MEJORAMIENTO DE LOS SERVICIOS DE SALUD, EN EL CENTRO POBLADO DE MORORCCO, DISTRITO DE MUÑANI - AZANGARO - PUNO</t>
  </si>
  <si>
    <t>MEJORAMIENTO DEL SERVICIO EDUCATIVO DE LA I.E. Nº 24063- M/MX-PRIMARIA EN LA LOCALIDAD DE SAN ANTONIO, DISTRITO DE SAN PEDRO - LUCANAS - AYACUCHO</t>
  </si>
  <si>
    <t>HUACHOS</t>
  </si>
  <si>
    <t>INSTALACION DEL SERVICIO DE AGUA PARA RIEGO PINDUC EN LOS SECTORES DE CHUYLON CUENTAS QUISQUIS Y LA MUSHCA, EN EL DISTRITO DE COCABAMBA, PROVINCIA DE LUYA, REGION AMAZONAS</t>
  </si>
  <si>
    <t>HUANTA</t>
  </si>
  <si>
    <t>INSTALACION DEL SERVICIO DE AGUA DEL SISTEMA DE RIEGO EN EL CENTRO POBLADO DE IQUICHA, DISTRITO DE HUANTA, PROVINCIA DE HUANTA - REGION AYACUCHO</t>
  </si>
  <si>
    <t>CELENDIN</t>
  </si>
  <si>
    <t>OXAMARCA</t>
  </si>
  <si>
    <t>INSTALACIÓN DE AGUA PARA RIEGO EN LOS SECTORES NUEVA UNIÓN, TALLAMBO BAJO, TOTORILLA Y EL PROGRESO DE TALLAMBO, DISTRITO DE OXAMARCA - PROVINCIA DE CELENDIN - REGIÓN DE CAJAMARCA</t>
  </si>
  <si>
    <t>CATAC</t>
  </si>
  <si>
    <t>MEJORAMIENTO DEL SERVICIO DE AGUA PARA RIEGO EN LOS SECTORES DE QUESHQUE Y CATACPATA DEL DISTRITO DE CATAC, RECUAY-ANCASH.</t>
  </si>
  <si>
    <t>FERREÑAFE</t>
  </si>
  <si>
    <t>PITIPO</t>
  </si>
  <si>
    <t>PAITA</t>
  </si>
  <si>
    <t>INSTALACION Y MEJORAMIENTO DE ACCESOS PARA EL SISTEMA DE EVACUACION VERTICAL DE LA PARTE BAJA DE LA CIUDAD DE PAITA, DISTRITO DE PAITA, PROVINCIA DE PAITA - PIURA</t>
  </si>
  <si>
    <t>INSTALACION DEL SERVICIO DE PROTECCIÓN Y CONTROL DE INUNDACIONES Y HUAYCOS EN LAS LOCALIDADES DE SAHUANAY ALTA Y BAJA, PANTILLAY, MAUCACALLE Y EL ARCO, DISTRITO DE TAMBURCO - ABANCAY - APURIMAC</t>
  </si>
  <si>
    <t>VILCAS HUAMAN</t>
  </si>
  <si>
    <t>MEJORAMIENTO DE SERVICIO EDUCATIVO PRIMARIO EN LA INSTITUCION EDUCATIVA N° 38227 DEL CENTRO POBLADO DE HUANCAPUQUIO DEL DISTRITO DE VILCASHUAMAN, PROVINCIA DE VILCASHUAMAN DEL DEPARTAMENTO DE AYACUCHO</t>
  </si>
  <si>
    <t>AREQUIPA</t>
  </si>
  <si>
    <t>CAYLLOMA</t>
  </si>
  <si>
    <t>TUTI</t>
  </si>
  <si>
    <t>INSTALACION DEL SERVICIO DE PROTECCION CONTRA INUNDACIONES EN LA LOCALIDAD DE TUTI, DISTRITO DE TUTI - CAYLLOMA - AREQUIPA</t>
  </si>
  <si>
    <t>SAMUGARI</t>
  </si>
  <si>
    <t>MEJORAMIENTO DEL SERVICIO DE EDUCACION PRIMARIA EN LAS INSTITUCIONES EDUCATIVAS N° 38749 DE UNION VISTA ALEGRE, N° 38819 DE SANABAMBA Y N° 38994-3 DE CAÑAPIRIATO, DISTRITO DE SAMUGARI - LA MAR - AYACUCHO</t>
  </si>
  <si>
    <t>REHABILITACION Y MEJORAMIENTO CAMINO VECINAL CHAQUIHUAYCCO - COMUNIDAD NATIVA DE MORINKARI - CANAL, DISTRITO DE SAMUGARI, LA MAR - AYACUCHO</t>
  </si>
  <si>
    <t>HUAURA</t>
  </si>
  <si>
    <t>VEGUETA</t>
  </si>
  <si>
    <t>INSTALACION DE LOS SERVICIOS DE AGUA POTABLE Y DESAGUE EN LA LOCALIDAD DE AMIRILLA, DISTRITO DE VEGUETA - HUAURA - LIMA</t>
  </si>
  <si>
    <t>AYAHUANCO</t>
  </si>
  <si>
    <t>MEJORAMIENTO DEL SERVICIO DE EDUCACION PRIMARIA EN SEIS INSTITUCIONES EDUCATIVAS RURALES (I.E. N° 38784, I.E. N° 38552, I.E. N° 38682, I.E. N° 38684, I.E. N° 38679, I.E. N° 38551), DISTRITO DE AYAHUANCO - HUANTA - AYACUCHO</t>
  </si>
  <si>
    <t>TANTAMAYO</t>
  </si>
  <si>
    <t>MEJORAMIENTO DEL SERVICIO DE GESTION INTEGRAL DE RESIDUOS SOLIDOS MUNICPALES EN EL DISTRITO DE TANTAMAYO, PROVINCIA DE HUAMALIES-HUANUCO</t>
  </si>
  <si>
    <t>MEJORAMIENTO DEL SERVICIO DE EDUCACION PRIMARIA EN LAS INSTITUCIONES EDUCATIVAS N° 38326 DE PUCACOLPA Y N° 38553 DE VIRACOCHAN, DISTRITO DE AYAHUANCO - HUANTA - AYACUCHO</t>
  </si>
  <si>
    <t>MELGAR</t>
  </si>
  <si>
    <t>ORURILLO</t>
  </si>
  <si>
    <t>MEJORAMIENTO DEL SERVICIO DE EDUCACIÓN INICIAL EN LAS INSTITUCIONES EDUCATIVAS INICIALES N 75, 210, 214, 226 Y 227, DISTRITO DE ORURILLO - MELGAR - PUNO</t>
  </si>
  <si>
    <t>AYMARAES</t>
  </si>
  <si>
    <t>COLCABAMBA</t>
  </si>
  <si>
    <t>MEJORAMIENTO Y AMPLIACION DE LA GESTION INTEGRAL DE RESIDUOS SOLIDOS MUNICIPALES EN LA LOCALIDAD DE COLCABAMBA, DISTRITO DE COLCABAMBA, PROVINCIA DE AYMARAES, DEPARTAMENTO DE APURIMAC</t>
  </si>
  <si>
    <t>YAURISQUE</t>
  </si>
  <si>
    <t>MEJORAMIENTO DEL SISTEMA DE AGUA POTABLE Y LETRINIZACION DE LA COMUNIDAD CAMPESINA DE SAYHUACALLA, DISTRITO DE YAURISQUE - PARURO - CUSCO</t>
  </si>
  <si>
    <t>MEJORAMIENTO Y AMPLIACION DEL SISTEMA DE RIEGO EN EL CENTRO POBLADO LISAHUACCHI Y LOS ANEXOS CUCO GRANDE,  TIERRA BLANCA ORCCON,  PACCLA Y ACCOLLA DEL, DISTRITO DE SAISA - LUCANAS - AYACUCHO</t>
  </si>
  <si>
    <t>MEJORAMIENTO DEL SERVICIO EDUCATIVO SECUNDARIO DE LA INSTITUCIÓN EDUCATIVA PUBLICA DE MENORES "RAMON CASTILLA", CENTRO POBLADO MENOR DE SAPUC, DISTRITO DE ASUNCION - CAJAMARCA - CAJAMARCA</t>
  </si>
  <si>
    <t>MAZAMARI</t>
  </si>
  <si>
    <t>PRODUCTIVO HUALLAGA, VRAEM Y ZONAS DE FRONTERA</t>
  </si>
  <si>
    <t>MEJORAMIENTO SOSTENIBLE DEL CULTIVO DE CAFES ESPECIALES MEDIANTE SISTEMAS  AGROFORESTALES DEL DISTRITO DE MAZAMARI, PROVINCIADE SATIPO,DEPARTAMENTO DE JUNIN</t>
  </si>
  <si>
    <t>JOSE LEONARDO ORTIZ</t>
  </si>
  <si>
    <t>SAN GREGORIO</t>
  </si>
  <si>
    <t>MEJORAMIENTO Y REHABILITACION DEL CAMINO VECINAL CA 611 MIRADOR - EL ZAPOTE SAN JOSE CARNAMU EL POZO LA BOVEDA TAYAL BAJO - TAYAL ALTO, DISTRITO DE SAN GREGORIO, PROVINCIA SAN MIGUEL REGION CAJAMARCA</t>
  </si>
  <si>
    <t>BOLOGNESI</t>
  </si>
  <si>
    <t>TICLLOS</t>
  </si>
  <si>
    <t>MEJORAMIENTO Y AMPLIACIÓN DEL SISTEMA DE AGUA POTABLE, ALCANTARILLADO Y PLANTA DE TRATAMIENTO DE AGUAS RESIDUALES DE LA LOCALIDAD DE TICLLOS  , DISTRITO DE TICLLOS - BOLOGNESI - ANCASH</t>
  </si>
  <si>
    <t>PUCACACA</t>
  </si>
  <si>
    <t>"MEJORAMIENTO DE LA GESTION INTEGRAL DE RESIDUOS SOLIDOS MUNICIPALES DE LA LOCALIDAD DE PUCACACA, DISTRITO DE PUCACACA- PROVINCIA DE PICOTA - REGION SAN MARTIN"</t>
  </si>
  <si>
    <t>APATA</t>
  </si>
  <si>
    <t>MEJORAMIENTO Y AMPLIACIÓN DE LOS SISTEMAS DE AGUA POTABLE Y ALCANTARILLADO DE LOS CENTROS POBLADOS DE APATA (BARRIOS PARIAHUANCA, LIBRE Y NUEVO), HUAMANTANGA, COCHARCAS, SANTA MARIA Y NUEVA ESPERANZA DEL DISTRITO DE APATA, PROVINCIA DE JAUJA - JUNIN</t>
  </si>
  <si>
    <t>VILCANCHOS</t>
  </si>
  <si>
    <t>MEJORAMIENTO Y AMPLIACION DEL SERVICIO DE ENERGIA ELECTRICA EN LOS ANEXOS DEL, DISTRITO DE VILCANCHOS - VICTOR FAJARDO - AYACUCHO</t>
  </si>
  <si>
    <t>LUYA</t>
  </si>
  <si>
    <t>PISUQUIA</t>
  </si>
  <si>
    <t>MEJORAMIENTO DE LOS SERVICIOS EDUCATIVOS EN LAS I.E SECUNDARIAS DEL DISTRITO DE PISUQUIA, PROVINCIA  DE LUYA - AMAZONAS</t>
  </si>
  <si>
    <t>MEJORAMIENTO DE LOS SERVICIOS DE SALUD MATERNO INFANTIL PARA LA DISMINUCION DE LA DESNUTRICION CRONICA EN NIÑOS MENORES DE 05 AÑOS EN EL AMBITO DE LA MICRO RED SAN MIGUEL DEL DISTRITO DE SAN MIGUEL, PROVINCIA DE LA MAR - AYACUCHO</t>
  </si>
  <si>
    <t>MEJORAMIENTO DE LA CAPACIDAD RESOLUTIVA DEL CENTRO DE SALUD  ASUNCIÓN - DISTRITO  ASUNCIÓN - RED CAJAMARCA</t>
  </si>
  <si>
    <t>MEJORAMIENTO DE LOS SERVICIOS DE SALUD DE PRIMER NIVEL DE COMPLEJIDAD DE LOS PUESTOS DE SALUD  NINABAMBA, PATIBAMBA Y CHACA DE LA MICRO RED SAN MIGUEL EN EL DISTRITO DE SAN MIGUEL, PROVINCIA DE LA MAR - AYACUCHO</t>
  </si>
  <si>
    <t>CARMEN SALCEDO</t>
  </si>
  <si>
    <t>INSTALACION DEL SERVICIO DE AGUA PARA EL SISTEMA DE RIEGO HUAYLLAHUARMI Y HUALLCACCA EN EL, DISTRITO DE CARMEN SALCEDO - LUCANAS - AYACUCHO</t>
  </si>
  <si>
    <t>CARAVELI</t>
  </si>
  <si>
    <t>BELLA UNION</t>
  </si>
  <si>
    <t>AMPLIACION Y MEJORAMIENTO DE LA GESTION INTEGRAL DE LOS RESIDUOS SOLIDOS MUNICIPALES EN LA LOCALIDAD DE BELLA UNION, DISTRITO DE BELLA UNION, PROVINCIA DE CARAVELI-AREQUIPA</t>
  </si>
  <si>
    <t>COTABAMBAS</t>
  </si>
  <si>
    <t>MARA</t>
  </si>
  <si>
    <t>MEJORAMIENTO Y AMPLIACION DE LA GESTION INTEGRAL DE RESIDUOS SOLIDOS MUNICIPALES DE LA LOCALIDAD DE MARA, DISTRITO DE MARA, PROVINCIA DE COTABAMBAS, DEPARTAMENTO DE APURIMAC</t>
  </si>
  <si>
    <t>CHUMPI</t>
  </si>
  <si>
    <t>MEJORAMIENTO DEL SERVICIO EDUCATIVO EN LA I.E. N° 24260 VENANCIO VARGAS SANTI M/MX-PRIMARIA EN LA LOCALIDAD DE VELLAVISTA, DISTRITO DE CHUMPI - PARINACOCHAS - AYACUCHO</t>
  </si>
  <si>
    <t>MACHAGUAY</t>
  </si>
  <si>
    <t>MEJORAMIENTO Y AMPLIACIÓN DEL SERVICIO DE AGUA POTABLE Y ELIMINACIÓN DE EXCRETAS EN LOS ANEXOS DE ACOPALLPA, AGUASANA, CUYANCA, HUASICCAC, TAPARSA, CCACTANA, ARHUIN Y NUEVA ESPERANZA DEL DISTRITO DE MACHAGUAY, PROVINCIA DE CASTILLA-AREQUIPA</t>
  </si>
  <si>
    <t>CHOTA</t>
  </si>
  <si>
    <t>LAJAS</t>
  </si>
  <si>
    <t>PAUCARTAMBO</t>
  </si>
  <si>
    <t>COLQUEPATA</t>
  </si>
  <si>
    <t>MEJORAMIENTO DE LOS SERVICIOS EDUCATIVOS DE LA INSTITUCIÓN EDUCATIVA SECUNDARIA SEÑOR DE ACCHA, DISTRITO DE COLQUEPATA - PAUCARTAMBO - CUSCO</t>
  </si>
  <si>
    <t>YACUS</t>
  </si>
  <si>
    <t>INSTALACION DEL SERVICIO DE AGUA DEL SISTEMA DE RIEGO YORAGRUMY - SAN CRISTOBAL DE POTAGA-LIPTA-QUILASH-MESAPATA, DISTRITO DE YACUS-HUANUC-HUANUCO</t>
  </si>
  <si>
    <t>CHUPA</t>
  </si>
  <si>
    <t>MEJORAMIENTO DEL SERVICIO EDUCATIVO EN LAS INSTITUCIONES EDUCATIVAS DEL NIVEL INICIAL DEL SECTOR RURAL DEL DISTRITO DE CHUPA - AZANGARO - PUNO</t>
  </si>
  <si>
    <t>MEJORAMIENTO DEL SERVICIO DE TRANSITABILIDAD EN EL CAMINO VECINAL ENTRE LAS LOCALIDADES DE EL TINGO HASTA ELCASERÍO NÚMERO OCHO, DISTRITO DE SAN JUAN, PROVINCIA DE CAJAMARCA, REGIÓN CAJAMARCA</t>
  </si>
  <si>
    <t>MEJORMIENTO DEL SERVICIO DE AGUA EN EL SISTEMA DE RIEGO SAN MARTIN EN LOS ANEXOS DE SAN MARTIN Y HIERBABUENAYOCC, DISTRITO DE SAN ISIDRO, PROVINCIA DE HUAYTARA- HUANCAVLEICA</t>
  </si>
  <si>
    <t>COLQUIOC</t>
  </si>
  <si>
    <t>INSTALACION DE LA INFRAESTRUCTURA DE PROTECCION  PARA EL CONTROL INTEGRAL DE AVENIDAS EN LA LOCALIDAD DE CHASQUITAMBO, DISTRITO DE COLQUIOC, PROVINCIA DE BOLOGNESI-RECION ANCASH.</t>
  </si>
  <si>
    <t>MEJORAMIENTO DE LA CALIDAD DE SERVICIO EDUCATIVO EN LA  I. E.  N 36218 DE LA LOCALIDAD DE ANTAOPARCO, DISTRITO DE SAN ANTONIO DE ANTAPARCO - ANGARAES - HUANCAVELICA</t>
  </si>
  <si>
    <t>CURICACA</t>
  </si>
  <si>
    <t>MEJORAMIENTO Y AMPLIACION DEL SISTEMA DE AGUA POTABLE Y SERVICIO DE ALCANTARILLADO DE LAS LOCALIDADES DE EL ROSARIO, CHAPOPAMPA Y SAN FRANCISCO DEL DISTRITO DE CURIMARCA EL ROSARIO, JAUJA, JUNIN</t>
  </si>
  <si>
    <t>CCOCHACCASA</t>
  </si>
  <si>
    <t>MEJORAMIENTO, AMPLIACION DE LOS SERVICIOS DE  EDUCACIÓN PRIMARIA DE LA I.E. N 36686 DE CCOCHACCASA, DISTRITO DE CCOCHACCASA - ANGARAES - HUANCAVELICA</t>
  </si>
  <si>
    <t>MEJORAMIENTO Y AMPLIACION DE LA GESTION INTEGRAL DE LOS RESIDUOS SOLIDOS MUNICIPALES DE LAS LOCALIDADES DE EL ROSARIO, CHAPOPAMPA Y SAN FRANCISCO - JAUJA - JUNIN</t>
  </si>
  <si>
    <t>HUARAZ</t>
  </si>
  <si>
    <t>TARICA</t>
  </si>
  <si>
    <t>MEJORAMIENTO DE LA CARRETERA LUCMA-PASHPA-COLLON-WILLAC-OCACHACRA, DISTRITO DE TARICA, PROVINCIA DE HUARAZ-ANCASH</t>
  </si>
  <si>
    <t>SAN MIGUEL DE MAYOCC</t>
  </si>
  <si>
    <t>MEJORAMIENTO Y AMPLIACION DEL SERVICIO DE AGUA DEL SISTEMA DE RIEGO YALAS - ILLAPA - SEMENTERIO DE LA LOCALIDAD DE MAYOCC, DISTRITO DE SAN MIGUEL DE MAYOCC - CHURCAMPA - HUANCAVELICA</t>
  </si>
  <si>
    <t>MEJORAMIENTO DEL SERVICIO EDUCATIVO EN DOS INSTITUCIONES EDUCATIVAS DEL NIVEL INICIAL DE LAS LOCALIDADES DE CCARANACC Y MAYOCC, DISTRITO DE SAN MIGUEL DE MAYOCC, PROVINCIA DE CHURCAMPA - HUANCAVELICA</t>
  </si>
  <si>
    <t>MEJORAMIENTO DEL SISTEMA DE IRRIGACION  INTEGRAL HUAMBO, DISTRITO ALCAMENCA-FAJARDO-AYACUCHO.</t>
  </si>
  <si>
    <t>INSTALACION DE LOS SERVICIO EDUCATIVOS DE EDUACION INICIAL ESCOLRIZADA DE LAS IEI N° 1019 CCONCHAPALLANA, N° 1020 PUCAHUARACCO, N° 1021 PILLCO, N° 1022, CCACCAHUASI, N° 1023 PAQLAPQLA, N° 1021 CHECCHECALLA DEL DISTRITO DE TAMBOBAMBA. PROVINCIA DE COTABAMBAS,  APURIMAC</t>
  </si>
  <si>
    <t>CHIARA</t>
  </si>
  <si>
    <t>"MEJORAMIENTO DEL SERVICIO EDUCATIVO EN TRES INSTITUCIONES EDUCATIVAS DEL NIVEL INICIAL DE LAS LOCALIDADES DE SANTIAGO DE YAURECC, CHILLMAY Y NUEVA HUILLCAYHUA, DISTRITO DE CHIARA - PROVINCIA DE ANDAHUAYLAS-APURIMAC"</t>
  </si>
  <si>
    <t>MARCAPATA</t>
  </si>
  <si>
    <t>MEJORAMIENTO DE LA TROCHA CARROZABLE ENTRE LAS COMUNIDADES CAMPESINAS DE SAYAPATA Y HUAYLLAPATA, DISTRITO DE MARCAPATA - QUISPICANCHI - CUSCO</t>
  </si>
  <si>
    <t>SAN SALVADOR DE QUIJE</t>
  </si>
  <si>
    <t>MEJORAMIENTO DE SERVICIO EDUCATIVO EN CUATRO INSTITUCIONES EDUCATIVAS DEL NIVEL INICIAL DE LAS LOCALIDADES DE QUIJE, PALLCCA, HUAYHUANI Y LLUCHCANTA, DISTRITO DE SAN SALVADOR DE QUIJE - SUCRE - AYACUCHO</t>
  </si>
  <si>
    <t>HUAMBO</t>
  </si>
  <si>
    <t>MEJORAMIENTO DEL SISTEMA DE RIEGO DE LA ZONA LA CAMPIÑA DEL DISTRITO DE HUAMBO, PROVINCIA DE CAYLLOMA-AREQUIPA</t>
  </si>
  <si>
    <t>PARIAHUANCA</t>
  </si>
  <si>
    <t>MEJORAMIENTO DEL CAMINO VECINAL CON CODIGO DE RUTA R 119, ENTRE LAS LOCALIDADES DE LAMPA - LUCMA - LLACSAPIRCA, DISTRITO DE PARIAHUANCA, PROVINCIA DE HUANCAYO - JUNIN</t>
  </si>
  <si>
    <t>CHUMBIVILCAS</t>
  </si>
  <si>
    <t>VELILLE</t>
  </si>
  <si>
    <t>MEJORAMIENTO DE LOS SERVICIOS DE EDUCACIÓN PRIMARIA Y SECUNDARIA DE LA I. E. NRO. 56300 EN LA COMUNIDAD CAMPESINA DE TUNTUMA, DISTRITO DE VELILLE - CHUMBIVILCAS - CUSCO</t>
  </si>
  <si>
    <t>BELLAVISTA</t>
  </si>
  <si>
    <t>ALTO BIAVO</t>
  </si>
  <si>
    <t>PULLO</t>
  </si>
  <si>
    <t>MEJORAMIENTO DEL SERVICIO DE AGUA DEL SISTEMA DE RIEGO TAMPA, SECTORES PULLO, CHINQUENI, PARANI, MANZANAYOCC Y TAMPA DEL DISTRITO DE PULLO - PARINACOCHAS - AYACUCHO</t>
  </si>
  <si>
    <t>OLLACHEA</t>
  </si>
  <si>
    <t>MEJORAMIENTO DEL SERVICIO DE EDUCACION PRIMARIA EN LA IE N 72179 JOSE CARLOS MARIATEGUI EN EL DISTRITO DE OLLACHEA, PROVINCIA DE CARABAYA - PUNO</t>
  </si>
  <si>
    <t>VINCHOS</t>
  </si>
  <si>
    <t>MEJORAMIENTO DE LA PRESTACION DE SERVICIOS EDUCATIVOS EN LA INSTITUCIÓN EDUCATIVA SECUNDARIA 11 DE AGOSTO DE CCOCHAPAMPA, DISTRITO DE VINCHOS - HUAMANGA - AYACUCHO</t>
  </si>
  <si>
    <t>LOS MOROCHUCOS</t>
  </si>
  <si>
    <t>MEJORAMIENTO DEL SERVICIO DE EWDUCACION PRIMARIA EN LOS CENTROS POBLADOS RURALES DE CHALCO, CUCHUCANCHA, JUSCAYMARCA, PACOPATA, PARIAHUANCA Y PILLPICANCHA, DISTRITO DE LOS MOROCHUCOS, CANGALLO - AYACUCHO</t>
  </si>
  <si>
    <t>INSTALACION DEL SERVICIO DE EDUCACION INICIAL ESCOLARIZADA EN LOS CENTROS POBLADOS RURALES DE CHUYMAY, HUANUPAMPA, SAN JACINTO DE ESPITE, SANTA CRUZ DE HOSPICIO, SANTA ROSA Y TOTOS; DISTRITO DE PARAS, OTOS Y VILCANCHOS; CANGALLO Y VICTOR FAJARDO - AYACUCHO</t>
  </si>
  <si>
    <t>LLOCHEGUA</t>
  </si>
  <si>
    <t>MEJORAMIENTO Y AMPLIACION DEL SERVICIO DE LA GESTION INTEGRAL DE RESIDUOS SOLIDOS MUNICIPALES EN LOS CENTROS POBLADOS DE LLOCHEGUA, PUERTO AMARGURA, NUEVA ESPERANZA Y PERIAVENTE ALTA; DISTRITO DE LLOCHEGUA, HUANTA - AYACUCHO</t>
  </si>
  <si>
    <t>CACRA</t>
  </si>
  <si>
    <t>AMPLIACION Y MEJORAMIENTO DEL SISTEMA DE AGUA POTABLE Y ALCANTARILLADO DE LA LOCALIDAD DE CACRA DEL DISTRITO DE CACRA, PROVINCIA DE YAUYOS - LIMA</t>
  </si>
  <si>
    <t>SANTIAGO DE PISCHA</t>
  </si>
  <si>
    <t xml:space="preserve">"MEJORAMIENTO DEL SERVICIO DE AGUA DEL SISTEMA DE RIEGO PALOMACCOCHA, CHIRAPAYCCO, PIHUAN, DISTRITO SANTIAGO DE PISCHA, PROVINCIA DE HUAMANGA - REGION AYACUCHO </t>
  </si>
  <si>
    <t>MEJORAMIENTO DE LOS SERVICIOS DE  SALUD DEL PUESTO SALUD PUNCUCHUPA, EN EL C.P. PUNCUCHUPA, DISTRITO DE CHUPA - AZANGARO - PUNO</t>
  </si>
  <si>
    <t>URUBAMBA</t>
  </si>
  <si>
    <t>INSTALACION DEL SERVICIO DE PROTECCION EN LA CUENCA DEL RIO CHICON, EN EL DISTRITO DE URUBAMBA, PROVINCIA DE URUBAMBA - CUSCO</t>
  </si>
  <si>
    <t>SINGA</t>
  </si>
  <si>
    <t>CREACION DEL CANAL DE IRRIGACIÓN DE PURURUCÚN - SAN PEDRO DEL MARAÑÓN - SAN JUAN DE VISCAS, DISTRITO DE SINGA - HUAMALIES - HUANUCO</t>
  </si>
  <si>
    <t>CREACION DEL SERVICIO DE AGUA PARA RIEGO MEDIANTE EL REPRESAMIENTO DE LOS VASOS OCCORO, CAIRAHUAYCCO Y YANAPACCHA PARA EL AFIANZAMIENTO HIDRICO E IRRIGACION CON FORTALECIMIENTO PRODUCTIVO Y SOCIAL DE LAS MICROCUENCAS DEL DISTRITO DE EL CARMEN, PROVINCIA DE CHURCAMPA - HUANCAVELICA</t>
  </si>
  <si>
    <t>AMPLIACION Y MEJORAMIENTO DEL SISTEMA DE AGUA POTABLE Y ALCANTARILLADO DE LA LOCALIDAD DE VILLA FRANCA, DISTRITO CACRA, PROVINCIA DE YAUYOS - LIMA</t>
  </si>
  <si>
    <t>YANQUE</t>
  </si>
  <si>
    <t>MEJORAMIENTO DE LOS SERVICIOS DE EDUCACION INICIAL, PRIMARIA Y SECUNDARIA EN LA IEI CHALHUANCA, IEP 40399, IES 40399 DEL CENTRO POBLADO DE CHALHUANCA DEL DISTRITO DE YANQUE, PROVINCIA DE CAYLLOMA - AREQUIPA</t>
  </si>
  <si>
    <t>LA LIBERTAD</t>
  </si>
  <si>
    <t>SANTIAGO DE CHUCO</t>
  </si>
  <si>
    <t>MEJORAMIENTO DEL SERVICIO EDUCATIVO EN LOS NIVELES INICIAL, PRIMARIA Y SECUNDARIA DE LA I.E.N 80575 JOSE MARIA ARGUEDAS DEL CASERIO MONCHUGO, DISTRITO DE SANTIAGO DE CHUCO, PROVINCIA DE SANTIAGO DE CHUCO - LA LIBERTAD</t>
  </si>
  <si>
    <t>LA MERCED</t>
  </si>
  <si>
    <t>MEJORAMIENTO DEL CAMINO VECINAL LA MERCED - FORTALEZA TURISTICA DE TORONGANA, DISTRITO DE LA MERCED - CHURCAMPA - HUANCAVELICA</t>
  </si>
  <si>
    <t>MEJORAMIENTO DE LOS SERVICIOS EDUCATIVOS DEL NIVEL INICIAL Y PRIMARIO DE 08 INSTITUCIONES EDUCATIVAS  EN ZONA RURAL DEL DISTRITO DE SANTIAGO DE CHUCO, PROVINCIA DE SANTIAGO DE CHUCO - LA LIBERTAD</t>
  </si>
  <si>
    <t>LA LIBERTAD DE PALLAN</t>
  </si>
  <si>
    <t>MEJORAMIENTO DEL AGUA POTABLE Y SANEAMIENTO DE LOS CASERIOS DE SARAUZ - EL TRIUNFO Y ROSAPATA DE LA LIBERTAD DE PALLÁN, PROVINCIA DE CELENDÍN - CAJAMARCA</t>
  </si>
  <si>
    <t>INSTALACIÓN Y MEJORAMIENTO DEL SERVICIO EN LOS CENTROS DE PROMOCIÓN Y VIGILANCIA COMUNAL PARA EL CUIDADO INTEGRAL DE LA MADRE Y EL NIÑO E LAS COMUNIDADES DE MUSCANI, YACCOLLPA, MATARA Y HUAQUIRCA DEL DISTRITO HUNAQUIRCA, PROVINCIA DE ANDABANBA DEPARTAMENTO DE APURIMAC</t>
  </si>
  <si>
    <t>MEJORAMIENTO DE LOS SERVICIOS EDUCATIVOS EN LA INSTITUCION EDUCATIVA SECUNDARIA NINANTAYA,  DEL CENTRO POBLADO DE NINANTAYA, DISTRITO DE MOHO, PROVINCIA DE MOHO - PUNO</t>
  </si>
  <si>
    <t>COPORAQUE</t>
  </si>
  <si>
    <t>CONSTRUCCION DE DEFENSA RIBEREÑA EN EL RIO COPORAQUE DISTRITO DE COPORAQUE, PROVINCIA DE CAYLLOMA, REGION AREQUIPA</t>
  </si>
  <si>
    <t>AYNA</t>
  </si>
  <si>
    <t>AMPLIACION Y MEJORAMIENTO DE LA GESTION INTEGRAL DE LOS RESIDUOS SOLIDOS MUNICIPALES EN LA ZONA URBANA DEL, DISTRITO DE AYNA - LA MAR - AYACUCHO</t>
  </si>
  <si>
    <t>MEJORAMIENTO DE LOS SERVICIOS DE EDUCACION SECUNDARIA EN LA IE OLLACHEA DEL DISTRITO DE OLLACHEA, PROVINCIA DE CARABAYA - PUNO</t>
  </si>
  <si>
    <t>MEJORAMIENTO DE SERVICIOS DE TRANSFERENCIA DE TECNOLOGIA PARA EL PROCESAMIENTO DE GRANOS DE CACAO EN  08 LOCALIDADES DEL , DISTRITO DE AYNA - LA MAR - AYACUCHO</t>
  </si>
  <si>
    <t>JOSE DOMINGO CHOQUEHUANCA</t>
  </si>
  <si>
    <t>MEJORAMIENTO DE LA CAPACIDAD RESOLUTIVA DEL CENTRO DE SALUD DE JOSE DOMINGO CHOQUEHUANCA ,, DISTRITO DE JOSE DOMINGO CHOQUEHUANCA - AZANGARO - PUNO</t>
  </si>
  <si>
    <t>CHURUJA</t>
  </si>
  <si>
    <t>MEJORAMIENTO DEL SERVICIO DE PROTECCIÓN Y CONTROL DE INUNDACIONES EN LA ZONA URBANA DE LA LOCALIDAD DE CHURUJA, DISTRITO DE CHURUJA - BONGARA - AMAZONAS</t>
  </si>
  <si>
    <t>MEJORAMIENTO DEL SERVICIO DE EDUCACIÓN PRIMARIA EN LA INSTITUCIÓN EDUCATIVA N° 24486 - FRONTERA EN EL CENTRO POBLADO CHAVIÑA, DISTRITO DE CHAVIÑA, PROVINCIA DE LUCANAS, REGIÓN AYACUCHO</t>
  </si>
  <si>
    <t>MEJORAMIENTO DEL SERVICIO DE EDUCACIÓN PRIMARIA EN LA INSTITUCIÓN EDUCATIVA N° 24298, NUESTRA SEÑORA DE LOS DESAMPARADOS EN EL CENTRO POBLADO DE SACRACA, DISTRITO LAMPA, PROVINCIA PAUCAR DEL SARA SARA, REGIÓN AYACUCHO.</t>
  </si>
  <si>
    <t>MEJORAMIENTO DEL CAMINO VECINAL YACOTOCCYA - ICHOPATA, DISTRITO DE CAPILLAS, PROVINCIA DE CASTROVIRREYNA - HUANCAVELICA</t>
  </si>
  <si>
    <t>INSTALACION DE SERVICIO DE AGUA PARA RIEGO EN LOS CASERIOS DE PALMAR, CERRILLO, PAMPAHUASI, QUILQUE Y COCHARCAS, DISTRITO DE YAUCA DEL ROSARIO, PROVINCIA DE ICA, DEPARTAMENTO DE ICA</t>
  </si>
  <si>
    <t>MEJORAMIENTO DEL SERVICIO EDUCATIVO DE NIVEL PRIMARIO DE LAS INSTITUCIONES EDUCATIVAS Nº 821201 – PAMPAS DE CHAMANÍ, Nº 821146 – SHIRAC, Nº 82128 – CATULLA, Nº 82129 – HUAYLLAGUAL, Nº 821492 – SAUSALITO, Nº 821405 – CONGA CRUZ Y Nº 821537 – CRUZ DE HUATUN, DISTRITO DE ASUNCIÓN, PROVINCIA CAJAMARCA, REGIÓN CAJAMARCA</t>
  </si>
  <si>
    <t>MEJORAMIENTO DEL CAMINO VECINAL HUACHOS - SANTA ROSA DE IQUILCA, DISTRITO DE HUACHOS, PROVINCIA DE CASTROVIRREYNA - HUANCAVELICA</t>
  </si>
  <si>
    <t>MEJORAMIENTO DEL CANAL DE IRRIGACIÓN EL PALTO, EN EL CENTRO POBLADO DE BATANGRANDE Y MOTUPILLO, DISTRITO DE PÍTIPO, PROVINCIA DE FERREÑAFE-LAMBAYEQUE.</t>
  </si>
  <si>
    <t>MEJORAMIENTO DEL SERVICIO DE AGUA POTABLE E INSTALACIÓN DE LETRINAS DE ARRASTRE HIDRÁULICO EN LA LOCLAIDAD DE NOGAL, DISTRITO DE MONTERO, PROVINCIA DE AYABACA, PIURA</t>
  </si>
  <si>
    <t xml:space="preserve">MEJORAMIENTO DEL SISTEMA DE AGUA POTABLE E INSTALACIÓN DEL SISTEMA DE ALCANTARILLADO EN LOS ASENTAMIENTOS HUMANOS AMPLIACIÓN SANTA LUCÍA Y VISTA ALEGRE, DISTRITO DE JOSÉ LEONARDO ORTIZ - CHICLAYO - LAMBAYEQUE </t>
  </si>
  <si>
    <t>INSTALACION Y MEJORAMIENTO DEL SISTEMA DE AGUA POTABLE Y SANEAMIENTO BASICO EN OCHO LOCALIDADES RURALES DEL DISTRITO DE SAN GERGORIO PROVINCIA DE SAN MIGUEL REGION CAJAMARCA</t>
  </si>
  <si>
    <t xml:space="preserve">MEJORAMIENTO DE LOS SERVICIOS DE SALUD DE LA MICRRED LAJAS, DISTRITO DE LAJAS, PROVINCIA DE CHOTA, REGION CAJAMARCA </t>
  </si>
  <si>
    <t xml:space="preserve">MEJORAMIENTO DEL SISTEMA DE AGUA POTABLE E INSTALACIÓN DEL SISTEMA DE ALCANTARILLADO EN LOS PP.JJ DE CULPÓN, INDOAMÉRICA Y SALITRAL, DISTRITO DE JOSÉ LEONARDO ORTIZ, CHICLAYO LAMBAYEQUE </t>
  </si>
  <si>
    <t>“MEJORAMIENTO DEL SERVICIO EDUCATIVO DE LA INSTITUCIÓN EDUCATIVA N° 0689 ELVIRA GARCÍA GARCÍA DE LA LOCALIDAD DE CHALLUAL, DISTRITO DE ALTO BIAVO, PROVINCIA DE BELLAVISTA DEPARTAMENTO DE SAN MARTÍN”</t>
  </si>
  <si>
    <t>MEJORAMIENTO Y AMPLIACION DE LA GESTION INTEGRAL DE LOS RESIDUOS SOLIDOS MUNICIPALES EN LA LOCAIDAD DE SAN JUAN, PIZARÁ Y MATARÁ, DISTRITO DE SAN JUAN PROVINCIA DE CASTROVIRREYNA REGION HUANCAVELICA</t>
  </si>
  <si>
    <t>MEJORAMIENTO DEL CAMINO VECINAL ECHOCAN - PURHUAY DISTRITO DE SAN JUAN, PROVINCIA DE CASTROVIRREYNA - HUANCAVELICA</t>
  </si>
  <si>
    <t>MANCOMUNIDAD LOCAL</t>
  </si>
  <si>
    <t>GOBIERNO REGIONAL</t>
  </si>
  <si>
    <t>RUBRO DE SOLICITANTE</t>
  </si>
  <si>
    <t>RUBRO A (GGLL Y MANCO)</t>
  </si>
  <si>
    <t>RUBRO B (GGRR JUNTAS Y ASO)</t>
  </si>
  <si>
    <t>NECESIDAD</t>
  </si>
  <si>
    <t>RECURSOS</t>
  </si>
  <si>
    <t>SERVICIOS DE EDUCACIÓN BÁSICA</t>
  </si>
  <si>
    <t>SERVICIOS DE SALUD BÁSICA</t>
  </si>
  <si>
    <t>INFRAESTRUCTURA AGRÍCOLA</t>
  </si>
  <si>
    <t>DESNUTRICIÓN INFANTIL</t>
  </si>
  <si>
    <t>SERVICIOS DE SANEAMIENTO (AGUA Y ALCANTARILLADO)</t>
  </si>
  <si>
    <t>SERVICIOS DE SANEAMIENTO (RESIDUOS SOLIDOS)</t>
  </si>
  <si>
    <t>PREVENCION Y MITIGACIÓN DE DESASTRES</t>
  </si>
  <si>
    <t>INFRAESTRUCTURA VIAL</t>
  </si>
  <si>
    <t>ELECTRIFICACIÓN RURAL</t>
  </si>
  <si>
    <t>Total general</t>
  </si>
  <si>
    <t>Cuenta de REGIÓN</t>
  </si>
  <si>
    <t>Total</t>
  </si>
  <si>
    <t>PUNTAJE</t>
  </si>
  <si>
    <t>PUNTAJE CALIDAD</t>
  </si>
  <si>
    <t>“MEJORAMIENTO DEL SERVICIO EDUCATIVO DE SEIS INSTITUCIONES EDUCATIVOS DE NIVEL PRIMARIO (Nº 0612, I.E Nº 0738, I.E Nº 00393, I.E Nº 0449, I.E 0734 Y I.E 0187), DISTRITO DE SHUNTE, PROVINCIA DE TOCACHE – SAN MARTIN”</t>
  </si>
  <si>
    <t>MUNICIPALIDAD DISTRITAL DE SAN PEDRO DE PUTINA PUNCO</t>
  </si>
  <si>
    <t>MUNICIPALIDAD DISTRITAL DE SHUNTE</t>
  </si>
  <si>
    <t>MUNICIPALIDAD DISTRITAL DE AYAHUANCO</t>
  </si>
  <si>
    <t>MUNICIPALIDAD DISTRITAL DE PARIAHUANCA</t>
  </si>
  <si>
    <t>MUNICIPALIDAD DISTRITAL  DE VILCANCHOS (MANCOMUNIDAD MUNICIPAL CUENCA NORTE RÍO PAMPAS - MUCUNORP)</t>
  </si>
  <si>
    <t>MUNICIPALIDAD DISTRITAL DE DANIEL HERNANDEZ</t>
  </si>
  <si>
    <t>MUNICIPALIDAD DISTRITAL DE SAMUGARI</t>
  </si>
  <si>
    <t>MUNICIPALIDAD DISTRITAL DE PUCACACA</t>
  </si>
  <si>
    <t>Nº</t>
  </si>
  <si>
    <t>MUNICIPALIDAD DISTRITAL DE CUISPES</t>
  </si>
  <si>
    <t>MUNICIPALIDAD DISTRITAL DE CHURUJA</t>
  </si>
  <si>
    <t>MUNICIPALIDAD DISTRITAL DE COPALLIN</t>
  </si>
  <si>
    <t>MUNICIPALIDAD DISTRITAL DE CHISQUILLA</t>
  </si>
  <si>
    <t>MUNICIPALIDAD DISTRITAL DE CHETO</t>
  </si>
  <si>
    <t>MUNICIPALIDAD DISTRITAL DE PISUQUIA</t>
  </si>
  <si>
    <t>MUNICIPALIDAD DISTRITAL DE HUAYLLABAMBA</t>
  </si>
  <si>
    <t>MUNICIPALIDAD DISTRITAL DE MACATE</t>
  </si>
  <si>
    <t>MUNICIPALIDAD DISTRITAL DE TARICA</t>
  </si>
  <si>
    <t>MUNICIPALIDAD DISTRITAL DE CATAC</t>
  </si>
  <si>
    <t>MUNICIPALIDAD DISTRITAL DE COLQUIOC</t>
  </si>
  <si>
    <t>MUNICIPALIDAD DISTRITAL DE TICAPAMPA</t>
  </si>
  <si>
    <t>MUNICIPALIDAD PROVINCIAL DE COTABAMBAS</t>
  </si>
  <si>
    <t>MUNICIPALIDAD DISTRITAL DE CHIARA</t>
  </si>
  <si>
    <t>MUNICIPALIDAD DISTRITAL DE MARA</t>
  </si>
  <si>
    <t>MUNICIPALIDAD DISTRITAL DE COLCABAMBA</t>
  </si>
  <si>
    <t>MUNICIPALIDAD DISTRITAL DE HUAQUIRCA</t>
  </si>
  <si>
    <t>MUNICIPALIDAD DISTRITAL DE TAMBURCO</t>
  </si>
  <si>
    <t>MUNICIPALIDAD DISTRITAL DE MACHAGUAY</t>
  </si>
  <si>
    <t>MUNICIPALIDAD DISTRITAL DE COPORAQUE</t>
  </si>
  <si>
    <t>MUNICIPALIDAD DISTRITAL DE TUTI</t>
  </si>
  <si>
    <t>MUNICIPALIDAD DISTRITAL DE BELLA UNION</t>
  </si>
  <si>
    <t>MUNICIPALIDAD DISTRITAL DE HUAMBO</t>
  </si>
  <si>
    <t>MUNICIPALIDAD DISTRITAL DE YANQUE</t>
  </si>
  <si>
    <t>MUNICIPALIDAD DISTRITAL DE LUIS CARRANZA</t>
  </si>
  <si>
    <t>MUNICIPALIDAD DISTRITAL DE AYNA</t>
  </si>
  <si>
    <t>MUNICIPALIDAD DISTRITAL DE VINCHOS</t>
  </si>
  <si>
    <t>MUNICIPALIDAD DISTRITAL DE LLOCHEGUA</t>
  </si>
  <si>
    <t>MUNICIPALIDAD DISTRITAL DE ALCAMENCA</t>
  </si>
  <si>
    <t>MUNICIPALIDAD DISTRITAL DE BELEN</t>
  </si>
  <si>
    <t>MUNICIPALIDAD DISTRITAL DE CHIPAO</t>
  </si>
  <si>
    <t>MUNICIPALIDAD DISTRITAL DE QUINUA</t>
  </si>
  <si>
    <t>MUNICIPALIDAD DISTRITAL DE LOS MOROCHUCOS</t>
  </si>
  <si>
    <t>MUNICIPALIDAD DISTRITAL DE SAN SALVADOR DE QUIJE</t>
  </si>
  <si>
    <t>MUNICIPALIDAD DISTRITAL DE SAN JAVIER DE ALPABAMBA</t>
  </si>
  <si>
    <t>MUNICIPALIDAD DISTRITAL DE CARMEN SALCEDO</t>
  </si>
  <si>
    <t>MUNICIPALIDAD DISTRITAL DE SAISA</t>
  </si>
  <si>
    <t>MUNICIPALIDAD DISTRITAL DE VILCANCHOS</t>
  </si>
  <si>
    <t>MUNICIPALIDAD DISTRITAL DE SANTIAGO DE PISCHA</t>
  </si>
  <si>
    <t>MUNICIPALIDAD DISTRITAL DE HUANCARAYLLA</t>
  </si>
  <si>
    <t>MUNICIPALIDAD DISTRITAL DE SAN PEDRO</t>
  </si>
  <si>
    <t>MUNICIPALIDAD DISTRITAL DE APONGO</t>
  </si>
  <si>
    <t>MUNICIPALIDAD DISTRITAL DE ASQUIPATA</t>
  </si>
  <si>
    <t>MUNICIPALIDAD DISTRITAL DE CANARIA</t>
  </si>
  <si>
    <t>MUNICIPALIDAD DISTRITAL DE CHUMPI</t>
  </si>
  <si>
    <t>MUNICIPALIDAD DISTRITAL DE LAMPA</t>
  </si>
  <si>
    <t>MUNICIPALIDAD DISTRITAL DE CHAVIÑA</t>
  </si>
  <si>
    <t>MUNICIPALIDAD DISTRITAL DE PULLO</t>
  </si>
  <si>
    <t>MUNICIPALIDAD PROVINCIAL DE VILCAS HUAMAN</t>
  </si>
  <si>
    <t>MUNICIPALIDAD PROVINCIAL DE HUANTA</t>
  </si>
  <si>
    <t>MUNICIPALIDAD PROVINCIAL DE LA MAR</t>
  </si>
  <si>
    <t>MUNICIPALIDAD PROVINCIAL DE HUAMANGA</t>
  </si>
  <si>
    <t>MUNICIPALIDAD DISTRITAL DE LAJAS</t>
  </si>
  <si>
    <t>MUNICIPALIDAD DISTRITAL DE SAN GREGORIO</t>
  </si>
  <si>
    <t>MUNICIPALIDAD DISTRITAL DE LA LIBERTAD DE PALLAN</t>
  </si>
  <si>
    <t>MUNICIPALIDAD DISTRITAL DE ASUNCION</t>
  </si>
  <si>
    <t>MUNICIPALIDAD DISTRITAL DE SAN JUAN</t>
  </si>
  <si>
    <t>MUNICIPALIDAD DISTRITAL DE OXAMARCA</t>
  </si>
  <si>
    <t>MUNICIPALIDAD DISTRITAL DE VELILLE</t>
  </si>
  <si>
    <t>MUNICIPALIDAD DISTRITAL DE COLQUEPATA</t>
  </si>
  <si>
    <t>MUNICIPALIDAD DISTRITAL DE YAURISQUE</t>
  </si>
  <si>
    <t>MUNICIPALIDAD DISTRITAL DE MARCAPATA</t>
  </si>
  <si>
    <t>MUNICIPALIDAD PROVINCIAL DE URUBAMBA</t>
  </si>
  <si>
    <t>MUNICIPALIDAD DISTRITAL DE ROSARIO</t>
  </si>
  <si>
    <t>MUNICIPALIDAD DISTRITAL DE SAN ANTONIO DE ANTAPARCO</t>
  </si>
  <si>
    <t>MUNICIPALIDAD DISTRITAL DE ANDABAMBA</t>
  </si>
  <si>
    <t>MUNICIPALIDAD DISTRITAL DE LOCROJA</t>
  </si>
  <si>
    <t>MUNICIPALIDAD PROVINCIAL DE CHURCAMPA</t>
  </si>
  <si>
    <t>MUNICIPALIDAD DISTRITAL DE SANTIAGO DE CHOCORVOS</t>
  </si>
  <si>
    <t>MUNICIPALIDAD DISTRITAL DE LA MERCED</t>
  </si>
  <si>
    <t>MUNICIPALIDAD DISTRITAL DE CHINCHO</t>
  </si>
  <si>
    <t>MUNICIPALIDAD DISTRITAL DE CCOCHACCASA</t>
  </si>
  <si>
    <t>MUNICIPALIDAD DISTRITAL DE SAN ISIDRO</t>
  </si>
  <si>
    <t>MUNICIPALIDAD DISTRITAL DE SAN MIGUEL DE MAYOCC</t>
  </si>
  <si>
    <t>MUNICIPALIDAD DISTRITAL DE COCAS</t>
  </si>
  <si>
    <t>MUNICIPALIDAD DISTRITAL DE HUACHOS</t>
  </si>
  <si>
    <t>MUNICIPALIDAD DISTRITAL DE CAPILLAS</t>
  </si>
  <si>
    <t>MUNICIPALIDAD DISTRITAL DE YANAS</t>
  </si>
  <si>
    <t>MUNICIPALIDAD DISTRITAL DE SINGA</t>
  </si>
  <si>
    <t>MUNICIPALIDAD DISTRITAL DE RIPAN</t>
  </si>
  <si>
    <t>MUNICIPALIDAD DISTRITAL DE TANTAMAYO</t>
  </si>
  <si>
    <t>MUNICIPALIDAD DISTRITAL DE YACUS</t>
  </si>
  <si>
    <t>MUNICIPALIDAD PROVINCIAL DE MARAÑON</t>
  </si>
  <si>
    <t>MUNICIPALIDAD DISTRITAL DE CAHUAC</t>
  </si>
  <si>
    <t>MUNICIPALIDAD DISTRITAL DE CURICACA</t>
  </si>
  <si>
    <t>MUNICIPALIDAD DISTRITAL DE YAUCA DEL ROSARIO</t>
  </si>
  <si>
    <t>MUNICIPALIDAD DISTRITAL DE LLOCLLAPAMPA</t>
  </si>
  <si>
    <t>MUNICIPALIDAD DISTRITAL DE HUAMALI</t>
  </si>
  <si>
    <t>MUNICIPALIDAD DISTRITAL DE MAZAMARI</t>
  </si>
  <si>
    <t>MUNICIPALIDAD DISTRITAL DE TAPO</t>
  </si>
  <si>
    <t>MUNICIPALIDAD DISTRITAL DE VIQUES</t>
  </si>
  <si>
    <t>MUNICIPALIDAD DISTRITAL DE ACO</t>
  </si>
  <si>
    <t>MUNICIPALIDAD DISTRITAL DE TRES DE DICIEMBRE</t>
  </si>
  <si>
    <t>MUNICIPALIDAD DISTRITAL DE INGENIO</t>
  </si>
  <si>
    <t>MUNICIPALIDAD DISTRITAL DE APATA</t>
  </si>
  <si>
    <t>MUNICIPALIDAD DISTRITAL DE PACA</t>
  </si>
  <si>
    <t>MUNICIPALIDAD DISTRITAL DE CHILCA</t>
  </si>
  <si>
    <t>MUNICIPALIDAD PROVINCIAL DE SANTIAGO DE CHUCO</t>
  </si>
  <si>
    <t>MUNICIPALIDAD DISTRITAL DE JOSE LEONARDO ORTIZ</t>
  </si>
  <si>
    <t>MUNICIPALIDAD DISTRITAL DE PITIPO</t>
  </si>
  <si>
    <t>MUNICIPALIDAD DISTRITAL DE LARAOS (MANCOMUNIDAD MUNICIPAL DEL VALLE SANTA EULALIA)</t>
  </si>
  <si>
    <t>MUNICIPALIDAD DISTRITAL DE CACRA</t>
  </si>
  <si>
    <t>MUNICIPALIDAD DISTRITAL DE HUAMANTANGA</t>
  </si>
  <si>
    <t>MUNICIPALIDAD DISTRITAL DE ANDAJES</t>
  </si>
  <si>
    <t>MUNICIPALIDAD DISTRITAL DE VEGUETA</t>
  </si>
  <si>
    <t>MUNICIPALIDAD DISTRITAL DE GOYLLARISQUIZGA</t>
  </si>
  <si>
    <t>MUNICIPALIDAD DISTRITAL DE MONTERO</t>
  </si>
  <si>
    <t>MUNICIPALIDAD DISTRITAL DE CATACAOS</t>
  </si>
  <si>
    <t>MUNICIPALIDAD PROVINCIAL DE PAITA</t>
  </si>
  <si>
    <t>MUNICIPALIDAD DISTRITAL DE TIQUILLACA</t>
  </si>
  <si>
    <t>MUNICIPALIDAD DISTRITAL DE OLLACHEA</t>
  </si>
  <si>
    <t>MUNICIPALIDAD DISTRITAL DE ITUATA</t>
  </si>
  <si>
    <t>MUNICIPALIDAD DISTRITAL DE CHUPA</t>
  </si>
  <si>
    <t>MUNICIPALIDAD DISTRITAL DE OCUVIRI</t>
  </si>
  <si>
    <t>MUNICIPALIDAD DISTRITAL DE ORURILLO</t>
  </si>
  <si>
    <t>MUNICIPALIDAD DISTRITAL DE JOSE DOMINGO CHOQUEHUANCA</t>
  </si>
  <si>
    <t>MUNICIPALIDAD DISTRITAL DE MUÑANI</t>
  </si>
  <si>
    <t>MUNICIPALIDAD PROVINCIAL DE MOHO</t>
  </si>
  <si>
    <t>MUNICIPALIDAD DISTRITAL DE UCHIZA</t>
  </si>
  <si>
    <t>MUNICIPALIDAD DISTRITAL DE ALTO BIAVO</t>
  </si>
  <si>
    <t>MUNICIPALIDAD DISTRITAL DE CUÑUMBUQUI</t>
  </si>
  <si>
    <t>MUNICIPALIDAD DISTRITAL DE TAHUANIA</t>
  </si>
  <si>
    <t>GOBIERNO REGIONAL DE AMAZONAS</t>
  </si>
  <si>
    <t>CÓDIGO DGPP</t>
  </si>
  <si>
    <t>NOMBRE DEL PLIEGO</t>
  </si>
  <si>
    <t>ESTUDIO DE PRE-INVERSIÓN</t>
  </si>
  <si>
    <t>ACTIVIDAD O PROYECTO</t>
  </si>
  <si>
    <t>CÓDIGO
FINALIDAD 
DE  PERFILES</t>
  </si>
  <si>
    <t>DEPARTAMENTO</t>
  </si>
  <si>
    <t>GENÉRICA 
DE GASTO</t>
  </si>
  <si>
    <t>ESTUDIO</t>
  </si>
  <si>
    <t>EJECUCION</t>
  </si>
  <si>
    <t>6 Adquisición de Activos No Financieros</t>
  </si>
  <si>
    <t>RECURSOS A 
INCORPORAR EN EL
 AÑO FISCAL 2013</t>
  </si>
  <si>
    <t>RECURSOS A 
INCORPORAR EN EL
 AÑO FISCAL 2014</t>
  </si>
  <si>
    <t>MONTO 
TOTAL 
COFINAN-
CIAMIENTO</t>
  </si>
  <si>
    <t>MUNICIPALIDAD DISTRITAL DE TICLLOS</t>
  </si>
  <si>
    <t>248125</t>
  </si>
  <si>
    <t>MEJORAMIENTO DEL SERVICIO DE EDUCACIÓN INICIAL EN LAS INSTITUCIONES EDUCATIVAS INICIALES Nº 75, 210, 214, 226 Y 227, DISTRITO DE ORURILLO - MELGAR - PUNO</t>
  </si>
  <si>
    <t>MEJORAMIENTO DEL SERVICIO EDUCATIVO DEL NIVEL PRIMARIA DE LA I.E. Nº 38484/MX-P DE LA LOCALIDAD DE CIRCAMARCA, DISTRITO DE HUANCARAYLLA - VICTOR FAJARDO - AYACUCHO</t>
  </si>
  <si>
    <t>MEJORAMIENTO DEL SERVICIO DE EDUCACIÓN PRIMARIA EN LA I.E. Nº 36780 DEL CENTRO POBLADO DE CCOCHAMARCA, DISTRITO DE ANDABAMBA - ACOBAMBA - HUANCAVELICA</t>
  </si>
  <si>
    <t>MEJORAMIENTO DEL SERVICIO DE EDUCACION PRIMARIA EN LAS INSTITUCIONES  EDUCATIVAS  Nº 36250 DE LA COMUNIDAD DE MAICENA, Nº 36251 DE LA COMUNIDAD DE PAMPAHUASI, Nº 36252 DE LA COMUNIDAD DE LAMBRAS, DISTRITO DE SAN ANTONIO DE ANTAPARCO - ANGARAES - HUANCAVELICA</t>
  </si>
  <si>
    <t>MEJORAMIENTO DEL SERVICIO DE EDUCACION PRIMARIA EN LA I.E.Nº 72166 DEL CENTRO POBLADO DE UPINA, DISTRITO DE ITUATA - CARABAYA - PUNO</t>
  </si>
  <si>
    <t>MEJORAMIENTO DE LA CALIDAD DE SERVICIO EDUCATIVO EN LA  I. E.  Nº 36218 DE LA LOCALIDAD DE ANTAOPARCO, DISTRITO DE SAN ANTONIO DE ANTAPARCO - ANGARAES - HUANCAVELICA</t>
  </si>
  <si>
    <t>MEJORAMIENTO, AMPLIACION DE LOS SERVICIOS DE  EDUCACIÓN PRIMARIA DE LA I.E. Nº 36686 DE CCOCHACCASA, DISTRITO DE CCOCHACCASA - ANGARAES - HUANCAVELICA</t>
  </si>
  <si>
    <t>MEJORAMIENTO DEL SERVICIO DE EDUCACION PRIMARIA EN LA IE Nº 72179 JOSE CARLOS MARIATEGUI EN EL DISTRITO DE OLLACHEA, PROVINCIA DE CARABAYA - PUNO</t>
  </si>
  <si>
    <t>MEJORAMIENTO DEL SERVICIO EDUCATIVO EN LOS NIVELES INICIAL, PRIMARIA Y SECUNDARIA DE LA I.E.Nº  80575 JOSE MARIA ARGUEDAS DEL CASERIO MONCHUGO, DISTRITO DE SANTIAGO DE CHUCO, PROVINCIA DE SANTIAGO DE CHUCO - LA LIBERTAD</t>
  </si>
  <si>
    <t>2001621</t>
  </si>
  <si>
    <t>CÓDIGO 
SNIP</t>
  </si>
  <si>
    <t>MEJORAMIENTO DEL SERVICIO DE EDUCACIÓN PRIMARIA EN LA INSTITUCIÓN EDUCATIVA N° 24298, NUESTRA SEÑORA DE LOS DESAMPARADOS EN EL CENTRO POBLADO DE SACRACA, DISTRITO LAMPA, PAUCAR DEL SARA SARA, AYACUCHO.</t>
  </si>
  <si>
    <t>MEJORAMIENTO DEL NIVEL EDUCATIVO INICIAL EN LA INSTITUCION EDUCATIVA N° 425-106 DE LA COMUNIDAD DE ROSASPAMPA DEL DISTRITO DE LUIS CARRANZA, LA MAR,  AYACUCHO</t>
  </si>
  <si>
    <t>MEJORAMIENTO DE LA GESTION INTEGRAL DE RESIDUOS SOLIDOS MUNICIPALES, EN LA LOCALIDAD DE SAISA DEL DISTRITO DE SAISA, LUCANAS, AYACUCHO</t>
  </si>
  <si>
    <t>MEJORAMIENTO DEL SERVICIO DE AGUA DEL SISTEMA DE RIEGO EN LUCMANI - SAN JAVIER DE ALPABAMBA EN LA LOCALIDAD DE SAN JAVIER DE ALPABAMBA, PAUCAR DEL SARA SARA, AYACUCHO</t>
  </si>
  <si>
    <t xml:space="preserve">MEJORAMIENTO DEL SERVICIO DE AGUA DEL SISTEMA DE RIEGO PALOMACCOCHA, CHIRAPAYCCO, PIHUAN, DISTRITO SANTIAGO DE PISCHA, HUAMANGA - AYACUCHO </t>
  </si>
  <si>
    <t>INSTALACION DEL SERVICIO DE AGUA DEL SISTEMA DE RIEGO EN EL CENTRO POBLADO DE IQUICHA, DISTRITO DE HUANTA, HUANTA - AYACUCHO</t>
  </si>
  <si>
    <t>MEJORAMIENTO DE LOS SERVICIOS DE SALUD MATERNO INFANTIL PARA LA DISMINUCION DE LA DESNUTRICION CRONICA EN NIÑOS MENORES DE 05 AÑOS EN EL AMBITO DE LA MICRO RED SAN MIGUEL DEL DISTRITO DE SAN MIGUEL, LA MAR - AYACUCHO</t>
  </si>
  <si>
    <t>MEJORAMIENTO DE SERVICIO EDUCATIVO PRIMARIO EN LA INSTITUCION EDUCATIVA N° 38227 DEL CENTRO POBLADO DE HUANCAPUQUIO DEL DISTRITO DE VILCASHUAMAN, VILCASHUAMAN - AYACUCHO</t>
  </si>
  <si>
    <t>MEJORAMIENTO DEL AGUA POTABLE Y SANEAMIENTO DE LOS CASERIOS DE SARAUZ - EL TRIUNFO Y ROSAPATA DE LA LIBERTAD DE PALLÁN, CELENDÍN - CAJAMARCA</t>
  </si>
  <si>
    <t>INSTALACIÓN DE AGUA PARA RIEGO EN LOS SECTORES NUEVA UNIÓN, TALLAMBO BAJO, TOTORILLA Y EL PROGRESO DE TALLAMBO, DISTRITO DE OXAMARCA - CELENDIN - CAJAMARCA</t>
  </si>
  <si>
    <t>MEJORAMIENTO Y REHABILITACION DEL CAMINO VECINAL CA 611 MIRADOR - EL ZAPOTE SAN JOSE CARNAMU EL POZO LA BOVEDA TAYAL BAJO - TAYAL ALTO, DISTRITO DE SAN GREGORIO, SAN MIGUEL - CAJAMARCA</t>
  </si>
  <si>
    <t>MEJORAMIENTO DEL CAMINO VECINAL YACOTOCCYA - ICHOPATA, DISTRITO DE CAPILLAS, CASTROVIRREYNA - HUANCAVELICA</t>
  </si>
  <si>
    <t>REHABILITACION Y MEJORAMIENTO DEL CAMINO VECINAL CHINCHO - MAYOCCATUS - SILLCO DEL DISTRITO DE CHINCHO - ANGARAES - HUANCAVELICA</t>
  </si>
  <si>
    <t>MEJORAMIENTO DEL SERVICIO DE EDUCACION INICIAL EN 07 IEI DEL DISTRITO DE DANIEL HERNANDEZ, TAYACAJA, HUANCAVELICA</t>
  </si>
  <si>
    <t>MEJORAMIENTO DEL CAMINO VECINAL HUACHOS - SANTA ROSA DE IQUILCA, DISTRITO DE HUACHOS, CASTROVIRREYNA - HUANCAVELICA</t>
  </si>
  <si>
    <t>INSTALACION DEL SISTEMA DE RIEGO INTEGRAL AHUATARIO EN RANRAPATA, CHUPAS, ESMERALDA, SAN PEDRO Y MARCAYLLO DEL DISTRITO DE LOCROJA, CHUPACA - HUANCAVELICA</t>
  </si>
  <si>
    <t>MEJORAMIENTO Y AMPLIACION DE LA GESTION INTEGRAL DE LOS RESIDUOS SOLIDOS DE LA LOCALIDAD DE CHANQUI, DISTRITO DE ROSARIO, ACOBAMBA, HUANCAVELICA</t>
  </si>
  <si>
    <t>MEJORAMIENTO Y AMPLIACION DE LA GESTION INTEGRAL D ELOS RESIDUOS SOLIDOS DE LA LOCALIDAD ROSARIO, DISTRITO DE ROSARIO,  ACOBAMBA, HUANCAVELICA</t>
  </si>
  <si>
    <t>MEJORAMIENTO DEL SERVICIO DE EDUCACION SECUNDARIA DE LA INSTITUCION EDUCATIVA CESAR VALLEJO MENDOZA DE LA LOCALIDAD DE ANTAPARCO DEL DISTRITO DE SAN ANTONIO DE ANTAPARCO - ANGARAES - HUANCAVELICA</t>
  </si>
  <si>
    <t>MEJORAMIENTO Y AMPLIACION DE LA GESTION INTEGRAL DE LOS RESIDUOS SOLIDOS MUNICIPALES EN LA LOCAIDAD DE SAN JUAN, PIZARÁ Y MATARÁ, DISTRITO DE SAN JUAN -CASTROVIRREYNA - HUANCAVELICA</t>
  </si>
  <si>
    <t>MEJORAMIENTO DEL CAMINO VECINAL ECHOCAN - PURHUAY DISTRITO DE SAN JUAN, CASTROVIRREYNA - HUANCAVELICA</t>
  </si>
  <si>
    <t>MEJORAMIENTO DEL SERVICIO EDUCATIVO EN DOS INSTITUCIONES EDUCATIVAS DEL NIVEL INICIAL DE LAS LOCALIDADES DE CCARANACC Y MAYOCC, DISTRITO DE SAN MIGUEL DE MAYOCC, CHURCAMPA - HUANCAVELICA</t>
  </si>
  <si>
    <t xml:space="preserve">MEJORAMIENTO DE LA NUTRICION INFANTIL EN NIÑOS Y NIÑAS MENORES DE CINCO AÑOS EN EL DISTRITO DE SANTIAGO DE CHOCORVOS, HUAYTARA - HUANCAVELICA </t>
  </si>
  <si>
    <t>CREACION DEL SERVICIO DE AGUA PARA RIEGO MEDIANTE EL REPRESAMIENTO DE LOS VASOS OCCORO, CAIRAHUAYCCO Y YANAPACCHA PARA EL AFIANZAMIENTO HIDRICO E IRRIGACION CON FORTALECIMIENTO PRODUCTIVO Y SOCIAL DE LAS MICROCUENCAS DEL DISTRITO DE EL CARMEN, CHURCAMPA - HUANCAVELICA</t>
  </si>
  <si>
    <t>MEJORAMIENTO DE LOS SERVICIOS EDUCATIVOS EN 5 INSTITUCIONES EDUCATIVAS DEL NIVEL INICIAL DEL DISTRITO DE RIPAN, DOS DE MAYO - HUANUCO</t>
  </si>
  <si>
    <t>MEJORAMIENTO DEL SERVICIO DE GESTION INTEGRAL DE RESIDUOS SOLIDOS MUNICPALES EN EL DISTRITO DE TANTAMAYO, HUAMALIES-HUANUCO</t>
  </si>
  <si>
    <t xml:space="preserve">MEJORAMIENTO DE LOS SERVICIOS EDUCATIVOS PARA FAVORECER EL LOGRO DE APRENDIZAJE DE LOS ALUMNOS DE LAS LOCALIDADES DE YAMOS Y ASAY, DEL DISTRITO DE HUACRACHUCO, MARAÑON, HUANUCO </t>
  </si>
  <si>
    <t>INSTALACION DE SERVICIO DE AGUA PARA RIEGO EN LOS CASERIOS DE PALMAR, CERRILLO, PAMPAHUASI, QUILQUE Y COCHARCAS, DISTRITO DE YAUCA DEL ROSARIO, ICA, ICA</t>
  </si>
  <si>
    <t>CONSTRUCCION DEL SERVICIO AGUA PARA RIEGO EN LOS SECTORES DE BELLAVISTA Y MIRAFLORES DEL DISTRITO DE ACO, CONCEPCION - JUNIN</t>
  </si>
  <si>
    <t>INSTALACION DEL SERVICIO DE AGUA PARA RIEGO EN LA LOCALIDAD DE CONOPA Y HUAMALI, DISTRITO DE HUAMALI,  JAUJA, JUNIN</t>
  </si>
  <si>
    <t>MEJORAMIENTO DE LA GESTIÓN INTEGRAL Y DISPOSICIÓN FINAL DE RESIDUOS SÓLIDOS EN EL DISTRITO DE INGENIO,  HUANCAYO, JUNÍN</t>
  </si>
  <si>
    <t xml:space="preserve">INSTALACION DEL SERVICIO DE AGUA DEL SISTEMA DE RIEGO EN LOS ANEXOS DE MATACHICO Y MATAGRANDE, DISTRITO DE LLOCLLAPAMPA, JAUJA - JUNIN </t>
  </si>
  <si>
    <t>MEJORAMIENTO SOSTENIBLE DEL CULTIVO DE CAFES ESPECIALES MEDIANTE SISTEMAS  AGROFORESTALES DEL DISTRITO DE MAZAMARI, SATIPO,  JUNIN</t>
  </si>
  <si>
    <t>MEJORAMIENTO Y REHABILITACION DEL CAMINO VECINAL PACA - PICHJAPUQUIO - PACAPACCHA - YANACANCHA, DISTRITO DE PACA, JAUJA, JUNIN</t>
  </si>
  <si>
    <t>MEJORAMIENTO DEL CAMINO VECINAL CON CODIGO DE RUTA R 119, ENTRE LAS LOCALIDADES DE LAMPA - LUCMA - LLACSAPIRCA, DISTRITO DE PARIAHUANCA, HUANCAYO - JUNIN</t>
  </si>
  <si>
    <t xml:space="preserve">MEJORAMIENTO DE LOS SERVICIOS EDUCATIVOS DEL NIVEL INICIAL Y PRIMARIA DE LA I.E.N° 31924, EN EL C.P. RURAL DE PAUCARMARCA, DISTRITO DE TAPO, TARMA - JUNIN </t>
  </si>
  <si>
    <t>MEJORAMIENTO DEL SERVICIO DE AGUA PARA RIEGO EN LOS ANEXOS DE SAN ISIDRO, GUINOLIA Y SECTOR CENTRO, DISTRITO DE TRES DE DICIEMBRE, CHUPACA - JUNIN</t>
  </si>
  <si>
    <t>MEJORAMIENTO DEL SERVICIO DE AGUA PARA RIEGO EN LOS SECTORES UNION, LOS ANGELES, NUEVA ESPERANZA, SAN MIGUEL Y CENTRO DEL DISTRITO DE VIQUES, HUANCAYO - JUNIN</t>
  </si>
  <si>
    <t xml:space="preserve">MEJORAMIENTO DEL SISTEMA DE AGUA POTABLE E INSTALACIÓN DEL SISTEMA DE ALCANTARILLADO EN LOS PP.JJ DE CULPÓN, INDOAMÉRICA Y SALITRAL, DISTRITO DE JOSÉ LEONARDO ORTIZ, CHICLAYO, LAMBAYEQUE </t>
  </si>
  <si>
    <t>MEJORAMIENTO DEL CANAL DE IRRIGACIÓN EL PALTO, EN EL CENTRO POBLADO DE BATANGRANDE Y MOTUPILLO, DISTRITO DE PÍTIPO, FERREÑAFE - LAMBAYEQUE.</t>
  </si>
  <si>
    <t>INSTALACION DEL SERVICIO DE AGUA DEL SISTEMA DE RIEGO PALCA - ANDAJES EN LA LOCALIDAD DE ANDAJES, DISTRITO DE ANDAJES - OYON - LIMA</t>
  </si>
  <si>
    <t>INSTALACION DEL SERVICIO DE AGUA DEL SISTEMA DE RIEGO CHINCHAN-VICAS-COLLATA-CHACLLA-JICAMARCA, DISTRITO DE LARAOS, HUACHUPAMPA Y SAN ANTONIO- HUAROCHIRI-LIMA</t>
  </si>
  <si>
    <t xml:space="preserve">MEJORAMIENTO DE LOS SERVICIOS DE INTERVENCIÓN INTEGRAL EN NUTRICIÓN, PARA PREVENIR Y REDUCIR LA DESNUTRICIÓN CRÓNICA EN NIÑOS MENORES DE 5 AÑOS DEL DISTRITO DE GOYLLARISQUIZGA - DANIEL CARRIÓN - PASCO </t>
  </si>
  <si>
    <t>MEJORAMIENTO DEL SERVICIO EDUCATIVO DE LA INSTITUCIÓN EDUCATIVA N° 0689 ELVIRA GARCÍA GARCÍA DE LA LOCALIDAD DE CHALLUAL, DISTRITO DE ALTO BIAVO,  BELLAVISTA - SAN MARTÍN</t>
  </si>
  <si>
    <t>MEJORAMIENTO DE LA GESTION INTEGRAL DE RESIDUOS SOLIDOS MUNICIPALES DE LA LOCALIDAD DE PUCACACA, DISTRITO DE PUCACACA- PICOTA - SAN MARTIN</t>
  </si>
  <si>
    <t>MEJORAMIENTO DEL SERVICIO EDUCATIVO DE SEIS INSTITUCIONES EDUCATIVOS DE NIVEL PRIMARIO (Nº 0612, I.E Nº 0738, I.E Nº 00393, I.E Nº 0449, I.E 0734 Y I.E 0187), DISTRITO DE SHUNTE, TOCACHE, SAN MARTIN</t>
  </si>
  <si>
    <t>INSTALACION DEL SISTEMA DE AGUA POTABLE Y SANEAMIENTO EN LOS CENTROS POBLADOS DE SANTA ROSA DE MANQUIUTE, LA VICTORIA, SAN JUAN DE DIOS Y NUEVA ESPERANZA, DISTRITO DE UCHIZA, TOCACHE - SAN MARTIN</t>
  </si>
  <si>
    <t xml:space="preserve">MEJORAMIENTO DEL SERVICIO EDUCATIVO EN DIEZ INSTITUCIONES EDUCATIVAS DE NIVEL PRIMARIO - UNIDOCENTE (I.E. Nº 0465, I.E. Nº 0284, I.E. Nº 0289, I.E. Nº 0068, I.E. Nº 0467, I.E. Nº 0705, I.E. Nº 0725, I.E. Nº 0714, Y I.E. Nº 0698, I.E. 0697), DEL CONO SUR, DISTRITO DE UCHIZA, TOCACHE - SAN MARTIN </t>
  </si>
  <si>
    <t>INSTALACION DEL SERVICIO DE AGUA PARA RIEGO PINDUC EN LOS SECTORES DE CHUYLON CUENTAS QUISQUIS Y LA MUSHCA, EN EL DISTRITO DE COCABAMBA, LUYA, AMAZONAS</t>
  </si>
  <si>
    <t>MEJORAMIENTO DE LA GESTION INTEGRAL DE RESIDUOS SOLIDOS MUNICIPALES EN LAS LOCALIDADES DE CHETO, HUACAPAMPA, Y SALICAS, DISTRITO DE CHETO, CHACHAPOYAS  - AMAZONAS</t>
  </si>
  <si>
    <t>MEJORAMIENTO DEL SERVICIO DE PROTECCION CONTRA INUNDACIONES EN LA ZONA URBANA DE LA LOCALIDAD DE CHISQUILLA, BONGARA, AMAZONAS</t>
  </si>
  <si>
    <t>INSTALACION DEL SERVICIO DE AGUA POTABLE Y ALCANTARILLADO DE LAS LOCALIDADES DE SANTA CRUZ DE MOROCHAL, LIRIO DE LOS VALLES Y LA UNION, DISTRITO DE COPALLIN, BAGUA - AMAZONAS</t>
  </si>
  <si>
    <t>MEJORAMIENTO DE LOS SERVICIOS DE SALUD EN EL DISTRITO DE CUISPES, BONGARA - AMAZONAS</t>
  </si>
  <si>
    <t>MEJORAMIENTO DEL SERVICIO DE PROTECCION CONTRA INUNDACIONES EN LAS LOCALIDADES DE PORVENIR Y SUYOBAMBA EN AMBOS MARGENES DEL RIO YUMBILLAYACU, DISTRITO DE CUISPES, BONGARA, AMAZONAS</t>
  </si>
  <si>
    <t>MEJORAMIENTO DE LOS SERVICIOS EDUCATIVOS EN LAS I.E SECUNDARIAS DEL DISTRITO DE PISUQUIA, LUYA - AMAZONAS</t>
  </si>
  <si>
    <t>MEJORAMIENTO DEL SERVICIO DE AGUA PARA RIEGO EN LOS SECTORES DE QUESHQUE Y CATACPATA DEL DISTRITO DE CATAC, RECUAY - ANCASH.</t>
  </si>
  <si>
    <t>INSTALACION DE LA INFRAESTRUCTURA DE PROTECCION  PARA EL CONTROL INTEGRAL DE AVENIDAS EN LA LOCALIDAD DE CHASQUITAMBO, DISTRITO DE COLQUIOC, BOLOGNES - ANCASH.</t>
  </si>
  <si>
    <t>MEJORAMIENTO DEL SERVICIO DE EDUCACION PRIMARIA ESCOLARIZADA EN DOCE INSTITUCIONES EDUCATIVAS N° 84037, 84180, 84181, 84205, 85004, 84244, 84238, 84232, 84257, 84310, 84309 Y 84313, EN EL DISTRITO DE HUAYLLABAMBA, SIHUAS, ANCASH.</t>
  </si>
  <si>
    <t>INSTALACION DE SERVICIOS DE PROMOCION Y VIGILANCIA COMUNAL DEL CUIDADO INTEGRAL DE LA MADRE Y EL NIÑO PARA LA REDUCCION DE LA DESNUTRICION CRONICA INFANTIL EN 25 LOCALIDADES DE LA ZONA DEL VALLE Y ALTURA DE MACATE, DISTRITO DE MACATE, SANTA, ANCASH.</t>
  </si>
  <si>
    <t>MEJORAMIENTO DE LA CARRETERA LUCMA-PASHPA-COLLON-WILLAC-OCACHACRA, DISTRITO DE TARICA, HUARAZ-ANCASH</t>
  </si>
  <si>
    <t>MEJORAMIENTO DEL SISTEMA DE RIEGO EN EL CENTRO POBLADO DE CAYAC, DISTRITO DE TICAPAMPA, RECUAY, ANCASH.</t>
  </si>
  <si>
    <t>MEJORAMIENTO DEL SERVICIO EDUCATIVO EN TRES INSTITUCIONES EDUCATIVAS DEL NIVEL INICIAL DE LAS LOCALIDADES DE SANTIAGO DE YAURECC, CHILLMAY Y NUEVA HUILLCAYHUA, DISTRITO DE CHIARA - ANDAHUAYLAS-APURIMAC</t>
  </si>
  <si>
    <t>MEJORAMIENTO Y AMPLIACION DE LA GESTION INTEGRAL DE RESIDUOS SOLIDOS MUNICIPALES EN LA LOCALIDAD DE COLCABAMBA, DISTRITO DE COLCABAMBA, AYMARAES, APURIMAC</t>
  </si>
  <si>
    <t>MEJORAMIENTO Y AMPLIACION DE LA GESTION INTEGRAL DE RESIDUOS SOLIDOS MUNICIPALES DE LA LOCALIDAD DE MARA, DISTRITO DE MARA, COTABAMBAS, APURIMAC</t>
  </si>
  <si>
    <t>INSTALACION DE LOS SERVICIOS EDUCATIVOS DE EDUCACION INICIAL ESCOLARIZADA DE LAS IEI N° 1019 CCONCHAPALLANA, N° 1020 PUCAHUARACCO, N° 1021 PILLCO, N° 1022, CCACCAHUASI, N° 1023 PAQLAPQLA, N° 1021 CHECCHECALLA DEL DISTRITO DE TAMBOBAMBA. COTABAMBAS, APURIMAC</t>
  </si>
  <si>
    <t>AMPLIACION Y MEJORAMIENTO DE LA GESTION INTEGRAL DE LOS RESIDUOS SOLIDOS MUNICIPALES EN LA LOCALIDAD DE BELLA UNION, DISTRITO DE BELLA UNION, CARAVELI - AREQUIPA</t>
  </si>
  <si>
    <t>CONSTRUCCION DE DEFENSA RIBEREÑA EN EL RIO COPORAQUE DISTRITO DE COPORAQUE, CAYLLOMA, AREQUIPA</t>
  </si>
  <si>
    <t>MEJORAMIENTO DEL SISTEMA DE RIEGO DE LA ZONA LA CAMPIÑA DEL DISTRITO DE HUAMBO, CAYLLOMA - AREQUIPA</t>
  </si>
  <si>
    <t>MEJORAMIENTO Y AMPLIACIÓN DEL SERVICIO DE AGUA POTABLE Y ELIMINACIÓN DE EXCRETAS EN LOS ANEXOS DE ACOPALLPA, AGUASANA, CUYANCA, HUASICCAC, TAPARSA, CCACTANA, ARHUIN Y NUEVA ESPERANZA DEL DISTRITO DE MACHAGUAY, CASTILLA-AREQUIPA</t>
  </si>
  <si>
    <t>MEJORAMIENTO DE LOS SERVICIOS DE EDUCACION INICIAL, PRIMARIA Y SECUNDARIA EN LA IEI CHALHUANCA, IEP 40399, IES 40399 DEL CENTRO POBLADO DE CHALHUANCA DEL DISTRITO DE YANQUE, CAYLLOMA - AREQUIPA</t>
  </si>
  <si>
    <t>MEJORAMIENTO DE LOS PUESTOS DE SALUD DE PRIMER NIVEL DE ATENCION DE CHIHUIRE, MORCOLLA CHICO Y ASQUIPATA DE LA MICRORED HUANCAPI - RED CANGALLO,  DISTRITO DE ASQUIPATA - VICTOR FAJARDO - AYACUCHO</t>
  </si>
  <si>
    <t>MEJORAMIENTO DEL SERVICIO DE SALUD NUTRICIONAL EN NIÑOS MENORES DE 5 AÑOS Y MADRES GESTANTES DEL DISTRITO DE BELEN - SUCRE - AYACUCHO</t>
  </si>
  <si>
    <t>MEJORAMIENTO DEL SERVICIO DE AGUA DEL SISTEMA DE RIEGO INKACHACA PARA EL VALLE DEL RIO CHICHA DE LA LOCALIDAD DE BELEN DEL DISTRITO DE BELEN - SUCRE - AYACUCHO</t>
  </si>
  <si>
    <t>MEJORAMIENTO DEL SERVICIO EDUCATIVO EN LA INSTITUCION EDUCATIVA N° 38517 DEL CENTRO POBLADO DE UMASI DEL DISTRITO DE CANARIA - VICTOR FAJARDO - AYACUCHO</t>
  </si>
  <si>
    <t>MEJORAMIENTO DEL SERVICIO DE EDUCACIÓN PRIMARIA EN LA INSTITUCIÓN EDUCATIVA N° 24486 - FRONTERA EN EL CENTRO POBLADO CHAVIÑA, DISTRITO DE CHAVIÑA, LUCANAS, AYACUCHO</t>
  </si>
  <si>
    <t>REHABILITACION Y MEJORAMIENTO DEL CAMINO VECINAL MAYOBAMBA - SANTA ROSA - CHONTA - SANTA CRUZ - KM 214 A LA CARRETERA INTEROCEANICA DEL DISTRITO DE CHIPAO - LUCANAS - AYACUCHO. (LONGITUD = 85 + 000 KM)</t>
  </si>
  <si>
    <t>MEJORAMIENTO DEL SERVICIO EDUCATIVO DE NIVEL PRIMARIO DE LAS INSTITUCIONES EDUCATIVAS Nº 821201, PAMPAS DE CHAMANÍ, Nº 821146, SHIRAC, Nº 82128, CATULLA, Nº 82129, HUAYLLAGUAL, Nº 821492, SAUSALITO, Nº 821405, CONGA CRUZ Y Nº 821537, CRUZ DE HUATUN, DISTRITO DE ASUNCIÓN, CAJAMARCA, CAJAMARCA</t>
  </si>
  <si>
    <t>MEJORAMIENTO DEL SERVICIO DE AGUA EN EL SISTEMA DE RIEGO SAN MARTIN EN LOS ANEXOS DE SAN MARTIN Y HIERBABUENAYOCC, DISTRITO DE SAN ISIDRO, HUAYTARA- HUANCAVELICA</t>
  </si>
  <si>
    <t>MEJORAMIENTO DEL SERVICIO DE AGUA POTABLE E INSTALACIÓN DE LETRINAS DE ARRASTRE HIDRÁULICO EN LA LOCALIDAD DE NOGAL, DISTRITO DE MONTERO, AYABACA, PIURA</t>
  </si>
  <si>
    <t>MEJORAMIENTO Y AMPLIACION DEL SERVICIO DE AGUA POTABLE E INSTALACION DEL SERVICIO DE SANEAMIENTO BASICO EN LA LOCALIDAD DE ALTO ANDINO, DISTRITO DE CUÑUMBUQUI, LAMAS-SAN MARTIN</t>
  </si>
  <si>
    <t>108823</t>
  </si>
  <si>
    <t>108824</t>
  </si>
  <si>
    <t>108825</t>
  </si>
  <si>
    <t>108826</t>
  </si>
  <si>
    <t>108827</t>
  </si>
  <si>
    <t>108828</t>
  </si>
  <si>
    <t>108829</t>
  </si>
  <si>
    <t>108830</t>
  </si>
  <si>
    <t>108831</t>
  </si>
  <si>
    <t>108832</t>
  </si>
  <si>
    <t>108833</t>
  </si>
  <si>
    <t>108834</t>
  </si>
  <si>
    <t>108835</t>
  </si>
  <si>
    <t>108836</t>
  </si>
  <si>
    <t>108837</t>
  </si>
  <si>
    <t>108838</t>
  </si>
  <si>
    <t>108839</t>
  </si>
  <si>
    <t>108840</t>
  </si>
  <si>
    <t>108841</t>
  </si>
  <si>
    <t>108842</t>
  </si>
  <si>
    <t>108843</t>
  </si>
  <si>
    <t>108844</t>
  </si>
  <si>
    <t>108845</t>
  </si>
  <si>
    <t>108846</t>
  </si>
  <si>
    <t>108847</t>
  </si>
  <si>
    <t>108848</t>
  </si>
  <si>
    <t>108849</t>
  </si>
  <si>
    <t>108850</t>
  </si>
  <si>
    <t>108851</t>
  </si>
  <si>
    <t>108852</t>
  </si>
  <si>
    <t>108853</t>
  </si>
  <si>
    <t>108854</t>
  </si>
  <si>
    <t>108855</t>
  </si>
  <si>
    <t>108856</t>
  </si>
  <si>
    <t>108857</t>
  </si>
  <si>
    <t>108858</t>
  </si>
  <si>
    <t>108859</t>
  </si>
  <si>
    <t>108860</t>
  </si>
  <si>
    <t>108861</t>
  </si>
  <si>
    <t>108862</t>
  </si>
  <si>
    <t>108863</t>
  </si>
  <si>
    <t>108864</t>
  </si>
  <si>
    <t>108865</t>
  </si>
  <si>
    <t>108866</t>
  </si>
  <si>
    <t>108867</t>
  </si>
  <si>
    <t>108868</t>
  </si>
  <si>
    <t xml:space="preserve">MEJORAMIENTO DE LOS SERVICIOS DE SALUD DE LA MICRORED LAJAS, DISTRITO DE LAJAS, CHOTA, CAJAMARCA </t>
  </si>
  <si>
    <t>108869</t>
  </si>
  <si>
    <t>108870</t>
  </si>
  <si>
    <t>108871</t>
  </si>
  <si>
    <t>108872</t>
  </si>
  <si>
    <t>INSTALACION Y MEJORAMIENTO DEL SISTEMA DE AGUA POTABLE Y SANEAMIENTO BASICO EN OCHO LOCALIDADES RURALES DEL DISTRITO DE SAN GREGORIO - SAN MIGUEL - CAJAMARCA</t>
  </si>
  <si>
    <t>108873</t>
  </si>
  <si>
    <t>MEJORAMIENTO DEL SERVICIO DE TRANSITABILIDAD EN EL CAMINO VECINAL ENTRE LAS LOCALIDADES DE EL TINGO HASTA EL CASERÍO NÚMERO OCHO, DISTRITO DE SAN JUAN, CAJAMARCA, CAJAMARCA</t>
  </si>
  <si>
    <t>108874</t>
  </si>
  <si>
    <t>.</t>
  </si>
  <si>
    <t>108875</t>
  </si>
  <si>
    <t>108876</t>
  </si>
  <si>
    <t>108877</t>
  </si>
  <si>
    <t>108878</t>
  </si>
  <si>
    <t>108879</t>
  </si>
  <si>
    <t>108880</t>
  </si>
  <si>
    <t>108881</t>
  </si>
  <si>
    <t>108882</t>
  </si>
  <si>
    <t>108883</t>
  </si>
  <si>
    <t>108884</t>
  </si>
  <si>
    <t>108885</t>
  </si>
  <si>
    <t>108886</t>
  </si>
  <si>
    <t>108887</t>
  </si>
  <si>
    <t>108888</t>
  </si>
  <si>
    <t>108889</t>
  </si>
  <si>
    <t>108890</t>
  </si>
  <si>
    <t>108891</t>
  </si>
  <si>
    <t>108892</t>
  </si>
  <si>
    <t>108893</t>
  </si>
  <si>
    <t>108894</t>
  </si>
  <si>
    <t>108895</t>
  </si>
  <si>
    <t>108896</t>
  </si>
  <si>
    <t>108897</t>
  </si>
  <si>
    <t>108898</t>
  </si>
  <si>
    <t>108899</t>
  </si>
  <si>
    <t>108900</t>
  </si>
  <si>
    <t>108901</t>
  </si>
  <si>
    <t>108902</t>
  </si>
  <si>
    <t>108903</t>
  </si>
  <si>
    <t>108904</t>
  </si>
  <si>
    <t>108905</t>
  </si>
  <si>
    <t>108906</t>
  </si>
  <si>
    <t>108907</t>
  </si>
  <si>
    <t>108908</t>
  </si>
  <si>
    <t>108909</t>
  </si>
  <si>
    <t>108910</t>
  </si>
  <si>
    <t>108911</t>
  </si>
  <si>
    <t>108912</t>
  </si>
  <si>
    <t>108913</t>
  </si>
  <si>
    <t>108914</t>
  </si>
  <si>
    <t>108915</t>
  </si>
  <si>
    <t>108916</t>
  </si>
  <si>
    <t>108917</t>
  </si>
  <si>
    <t>108918</t>
  </si>
  <si>
    <t>108919</t>
  </si>
  <si>
    <t>108920</t>
  </si>
  <si>
    <t>108921</t>
  </si>
  <si>
    <t>108922</t>
  </si>
  <si>
    <t>108923</t>
  </si>
  <si>
    <t>108924</t>
  </si>
  <si>
    <t>108925</t>
  </si>
  <si>
    <t>2226193</t>
  </si>
  <si>
    <t>2220975</t>
  </si>
  <si>
    <t>2220938</t>
  </si>
  <si>
    <t>2231958</t>
  </si>
  <si>
    <t>2224737</t>
  </si>
  <si>
    <t>2175628</t>
  </si>
  <si>
    <t>2217307</t>
  </si>
  <si>
    <t>2223533</t>
  </si>
  <si>
    <t>2220770</t>
  </si>
  <si>
    <t>2224712</t>
  </si>
  <si>
    <t>2225014</t>
  </si>
  <si>
    <t>2220085</t>
  </si>
  <si>
    <t>2226057</t>
  </si>
  <si>
    <t>2214454</t>
  </si>
  <si>
    <t>2225933</t>
  </si>
  <si>
    <t>2211659</t>
  </si>
  <si>
    <t>2226116</t>
  </si>
  <si>
    <t>2102576</t>
  </si>
  <si>
    <t>2222079</t>
  </si>
  <si>
    <t>2225008</t>
  </si>
  <si>
    <t>2175451</t>
  </si>
  <si>
    <t>2225380</t>
  </si>
  <si>
    <t>2220973</t>
  </si>
  <si>
    <t>2214258</t>
  </si>
  <si>
    <t>2226384</t>
  </si>
  <si>
    <t>2225761</t>
  </si>
  <si>
    <t>2210622</t>
  </si>
  <si>
    <t>2224703</t>
  </si>
  <si>
    <t>2215534</t>
  </si>
  <si>
    <t>2219181</t>
  </si>
  <si>
    <t>2226392</t>
  </si>
  <si>
    <t>2222511</t>
  </si>
  <si>
    <t>2226121</t>
  </si>
  <si>
    <t>2083085</t>
  </si>
  <si>
    <t>2156154</t>
  </si>
  <si>
    <t>2223526</t>
  </si>
  <si>
    <t>2217472</t>
  </si>
  <si>
    <t>2217474</t>
  </si>
  <si>
    <t>2208815</t>
  </si>
  <si>
    <t>2222278</t>
  </si>
  <si>
    <t>2126723</t>
  </si>
  <si>
    <t>2160685</t>
  </si>
  <si>
    <t>2212304</t>
  </si>
  <si>
    <t>2214233</t>
  </si>
  <si>
    <t>2223474</t>
  </si>
  <si>
    <t>2222080</t>
  </si>
  <si>
    <t>2222107</t>
  </si>
  <si>
    <t>2224688</t>
  </si>
  <si>
    <t>2223268</t>
  </si>
  <si>
    <t>2224731</t>
  </si>
  <si>
    <t>2223217</t>
  </si>
  <si>
    <t>2212666</t>
  </si>
  <si>
    <t>2220937</t>
  </si>
  <si>
    <t>109062</t>
  </si>
  <si>
    <t>109063</t>
  </si>
  <si>
    <t>109064</t>
  </si>
  <si>
    <t>109065</t>
  </si>
  <si>
    <t>109066</t>
  </si>
  <si>
    <t>FUENTE DE FINANCIAMIENTO : RECURSOS DETERMINADOS</t>
  </si>
  <si>
    <t>(En Nuevos Soles)</t>
  </si>
  <si>
    <t>GOBIERNOS  LOCALES</t>
  </si>
  <si>
    <t>GOBIERNOS  REGIONALES</t>
  </si>
  <si>
    <t>OBJETO DE COFINANCIAMIENTO</t>
  </si>
  <si>
    <t>NOMBRE DEL ESTUDIO O PROYECTO</t>
  </si>
  <si>
    <t>DS</t>
  </si>
  <si>
    <t>formula</t>
  </si>
  <si>
    <t>Redondeo hacia arriba para DS 2013</t>
  </si>
  <si>
    <t>montos exactos según convenios</t>
  </si>
  <si>
    <t>RECURSOS A 
INCORPORAR EN EL
 AÑO FISCAL 2013 (monto exacto)</t>
  </si>
  <si>
    <t>total</t>
  </si>
  <si>
    <t>Verificacion 
(debe ser cero)</t>
  </si>
  <si>
    <t>RECURSOS A 
INCORPORAR EN EL
 AÑO FISCAL 2014 (monto exacto)</t>
  </si>
  <si>
    <t>ENTIDAD</t>
  </si>
  <si>
    <t>Nº DE EXPEDIENTE</t>
  </si>
  <si>
    <t>SOLI-2012-32500325</t>
  </si>
  <si>
    <t>SOLI-2012-32500335</t>
  </si>
  <si>
    <t>SOLI-2012-32501828</t>
  </si>
  <si>
    <t>SOLI-2012-32500373</t>
  </si>
  <si>
    <t>SOLI-2012-32500258</t>
  </si>
  <si>
    <t>SOLI-2012-32500261</t>
  </si>
  <si>
    <t>SOLI-2012-32500671</t>
  </si>
  <si>
    <t>SOLI-2012-32500999</t>
  </si>
  <si>
    <t>SOLI-2012-32500719</t>
  </si>
  <si>
    <t>SOLI-2012-32501238</t>
  </si>
  <si>
    <t>SOLI-2012-32500256</t>
  </si>
  <si>
    <t>SOLI-2012-32500521</t>
  </si>
  <si>
    <t>SOLI-2012-32501285</t>
  </si>
  <si>
    <t>SOLI-2012-32500958</t>
  </si>
  <si>
    <t>SOLI-2012-32500389</t>
  </si>
  <si>
    <t>SOLI-2012-32501362</t>
  </si>
  <si>
    <t>SOLI-2012-32500872</t>
  </si>
  <si>
    <t>SOLI-2012-32501073</t>
  </si>
  <si>
    <t>SOLI-2012-32501722</t>
  </si>
  <si>
    <t>SOLI-2012-32501341</t>
  </si>
  <si>
    <t>SOLI-2012-32500784</t>
  </si>
  <si>
    <t>SOLI-2012-32501030</t>
  </si>
  <si>
    <t>SOLI-2012-32501099</t>
  </si>
  <si>
    <t>SOLI-2012-32501744</t>
  </si>
  <si>
    <t>SOLI-2012-32500835</t>
  </si>
  <si>
    <t>SOLI-2012-32501409</t>
  </si>
  <si>
    <t>SOLI-2012-32501641</t>
  </si>
  <si>
    <t>SOLI-2012-32501548</t>
  </si>
  <si>
    <t>SOLI-2012-32501494</t>
  </si>
  <si>
    <t>SOLI-2012-32500165</t>
  </si>
  <si>
    <t>SOLI-2012-32501592</t>
  </si>
  <si>
    <t>SOLI-2012-32500055</t>
  </si>
  <si>
    <t>SOLI-2012-32500860</t>
  </si>
  <si>
    <t>SOLI-2012-32500866</t>
  </si>
  <si>
    <t>SOLI-2012-32501574</t>
  </si>
  <si>
    <t>SOLI-2012-32500708</t>
  </si>
  <si>
    <t>SOLI-2012-32500836</t>
  </si>
  <si>
    <t>SOLI-2012-32500840</t>
  </si>
  <si>
    <t>SOLI-2012-32500234</t>
  </si>
  <si>
    <t>SOLI-2012-32501791</t>
  </si>
  <si>
    <t>SOLI-2012-32501756</t>
  </si>
  <si>
    <t>SOLI-2012-32501012</t>
  </si>
  <si>
    <t>SOLI-2012-32501021</t>
  </si>
  <si>
    <t>SOLI-2012-32501024</t>
  </si>
  <si>
    <t>SOLI-2012-32500572</t>
  </si>
  <si>
    <t>SOLI-2012-32500010</t>
  </si>
  <si>
    <t>SOLI-2012-32500896</t>
  </si>
  <si>
    <t>SOLI-2012-32500154</t>
  </si>
  <si>
    <t>SOLI-2012-32500585</t>
  </si>
  <si>
    <t>SOLI-2012-32500108</t>
  </si>
  <si>
    <t>SOLI-2012-32501086</t>
  </si>
  <si>
    <t>SOLI-2012-32501473</t>
  </si>
  <si>
    <t>SOLI-2012-32500183</t>
  </si>
  <si>
    <t>SOLI-2012-32500135</t>
  </si>
  <si>
    <t>SOLI-2012-32500093</t>
  </si>
  <si>
    <t>SOLI-2012-32500096</t>
  </si>
  <si>
    <t>SOLI-2012-32500095</t>
  </si>
  <si>
    <t>SOLI-2012-32501371</t>
  </si>
  <si>
    <t>SOLI-2012-32501563</t>
  </si>
  <si>
    <t>SOLI-2012-32500997</t>
  </si>
  <si>
    <t>SOLI-2012-32500084</t>
  </si>
  <si>
    <t>SOLI-2012-32500120</t>
  </si>
  <si>
    <t>SOLI-2012-32500090</t>
  </si>
  <si>
    <t>SOLI-2012-32500111</t>
  </si>
  <si>
    <t>SOLI-2012-32501318</t>
  </si>
  <si>
    <t>SOLI-2012-32500804</t>
  </si>
  <si>
    <t>SOLI-2012-32500463</t>
  </si>
  <si>
    <t>SOLI-2012-32501019</t>
  </si>
  <si>
    <t>SOLI-2012-32500904</t>
  </si>
  <si>
    <t>SOLI-2012-32501154</t>
  </si>
  <si>
    <t>SOLI-2012-32500233</t>
  </si>
  <si>
    <t>SOLI-2012-32501685</t>
  </si>
  <si>
    <t>SOLI-2012-32500710</t>
  </si>
  <si>
    <t>SOLI-2012-32501105</t>
  </si>
  <si>
    <t>SOLI-2012-32500968</t>
  </si>
  <si>
    <t>SOLI-2012-32500954</t>
  </si>
  <si>
    <t>SOLI-2012-32501133</t>
  </si>
  <si>
    <t>SOLI-2012-32501367</t>
  </si>
  <si>
    <t>SOLI-2012-32501451</t>
  </si>
  <si>
    <t>SOLI-2012-32500894</t>
  </si>
  <si>
    <t>SOLI-2012-32501599</t>
  </si>
  <si>
    <t>SOLI-2012-32500381</t>
  </si>
  <si>
    <t>SOLI-2012-32500384</t>
  </si>
  <si>
    <t>SOLI-2012-32500169</t>
  </si>
  <si>
    <t>SOLI-2012-32500314</t>
  </si>
  <si>
    <t>SOLI-2012-32501240</t>
  </si>
  <si>
    <t>SOLI-2012-32500309</t>
  </si>
  <si>
    <t>SOLI-2012-32500185</t>
  </si>
  <si>
    <t>SOLI-2012-32501268</t>
  </si>
  <si>
    <t>SOLI-2012-32501737</t>
  </si>
  <si>
    <t>SOLI-2012-32501765</t>
  </si>
  <si>
    <t>SOLI-2012-32500318</t>
  </si>
  <si>
    <t>SOLI-2012-32500388</t>
  </si>
  <si>
    <t>SOLI-2012-32500603</t>
  </si>
  <si>
    <t>SOLI-2012-32500532</t>
  </si>
  <si>
    <t>SOLI-2012-32501671</t>
  </si>
  <si>
    <t>SOLI-2012-32501310</t>
  </si>
  <si>
    <t>SOLI-2012-32501304</t>
  </si>
  <si>
    <t>SOLI-2012-32501601</t>
  </si>
  <si>
    <t>SOLI-2012-32500563</t>
  </si>
  <si>
    <t>SOLI-2012-32501220</t>
  </si>
  <si>
    <t>SOLI-2012-32500387</t>
  </si>
  <si>
    <t>SOLI-2012-32500436</t>
  </si>
  <si>
    <t>SOLI-2012-32500280</t>
  </si>
  <si>
    <t>SOLI-2012-32501600</t>
  </si>
  <si>
    <t>SOLI-2012-32500864</t>
  </si>
  <si>
    <t>SOLI-2012-32501145</t>
  </si>
  <si>
    <t>SOLI-2012-32500515</t>
  </si>
  <si>
    <t>SOLI-2012-32500007</t>
  </si>
  <si>
    <t>SOLI-2012-32500484</t>
  </si>
  <si>
    <t>SOLI-2012-32500429</t>
  </si>
  <si>
    <t>SOLI-2012-32500204</t>
  </si>
  <si>
    <t>SOLI-2012-32500380</t>
  </si>
  <si>
    <t>SOLI-2012-32501438</t>
  </si>
  <si>
    <t>SOLI-2012-32500195</t>
  </si>
  <si>
    <t>SOLI-2012-32500450</t>
  </si>
  <si>
    <t>SOLI-2012-32500046</t>
  </si>
  <si>
    <t>SOLI-2012-32501261</t>
  </si>
  <si>
    <t>SOLI-2012-32501277</t>
  </si>
  <si>
    <t>SOLI-2012-32500374</t>
  </si>
  <si>
    <t>SOLI-2012-32500350</t>
  </si>
  <si>
    <t>SOLI-2012-32500982</t>
  </si>
  <si>
    <t>SOLI-2012-32500371</t>
  </si>
  <si>
    <t>SOLI-2012-32500950</t>
  </si>
  <si>
    <t>SOLI-2012-32500240</t>
  </si>
  <si>
    <t>SOLI-2012-32501648</t>
  </si>
  <si>
    <t>SOLI-2012-32501676</t>
  </si>
  <si>
    <t>SOLI-2012-32501204</t>
  </si>
  <si>
    <t>SOLI-2012-32500953</t>
  </si>
  <si>
    <t>SOLI-2012-32500742</t>
  </si>
  <si>
    <t>SOLI-2012-32500259</t>
  </si>
  <si>
    <t>SOLI-2012-32501578</t>
  </si>
  <si>
    <t>SOLI-2012-32501613</t>
  </si>
  <si>
    <t>SOLI-2012-32500308</t>
  </si>
  <si>
    <t>SOLI-2012-32500534</t>
  </si>
  <si>
    <t>SOLI-2012-32500850</t>
  </si>
  <si>
    <t>SOLI-2012-32500205</t>
  </si>
  <si>
    <t>SOLI-2012-32500809</t>
  </si>
  <si>
    <t>SOLI-2012-32500407</t>
  </si>
  <si>
    <t>SOLI-2012-32500411</t>
  </si>
  <si>
    <t>SOLI-2012-32500775</t>
  </si>
  <si>
    <t>SOLI-2012-32501148</t>
  </si>
  <si>
    <t>SOLI-2012-32501598</t>
  </si>
  <si>
    <t>SOLI-2012-32501793</t>
  </si>
  <si>
    <t>SOLI-2012-32500573</t>
  </si>
  <si>
    <t>SOLI-2012-32501493</t>
  </si>
  <si>
    <t>SOLI-2012-32501758</t>
  </si>
  <si>
    <t>SOLI-2012-32500497</t>
  </si>
  <si>
    <t>SOLI-2012-32500490</t>
  </si>
  <si>
    <t>SOLI-2012-32500297</t>
  </si>
  <si>
    <t>SOLI-2012-32500869</t>
  </si>
  <si>
    <t>SOLI-2012-32501742</t>
  </si>
  <si>
    <t>SOLI-2012-32500147</t>
  </si>
  <si>
    <t>SOLI-2012-32500493</t>
  </si>
  <si>
    <t>SOLI-2012-32500242</t>
  </si>
  <si>
    <t>SOLI-2012-32500246</t>
  </si>
  <si>
    <t>SOLI-2012-32501457</t>
  </si>
  <si>
    <t>SOLI-2012-32500444</t>
  </si>
  <si>
    <t>SOLI-2012-32500960</t>
  </si>
  <si>
    <t>SOLI-2012-32500128</t>
  </si>
  <si>
    <t>SOLI-2012-32500174</t>
  </si>
  <si>
    <t>INSTALACIÓN Y MEJORAMIENTO DEL SERVICIO EN LOS CENTROS DE PROMOCIÓN Y VIGILANCIA COMUNAL PARA EL CUIDADO INTEGRAL DE LA MADRE Y EL NIÑO EN LAS COMUNIDADES DE MUTKANI, YANACCOLLPA, MATARA Y HUAQUIRCA DEL DISTRITO DE HUAQUIRCA, PROVINCIA DE ANTABAMBA, DEPARTAMENTO DE APURÍMAC</t>
  </si>
  <si>
    <t xml:space="preserve">Redondeo hacia arriba para DS 2014 </t>
  </si>
  <si>
    <t>MONTO DE 
INVERSIÓN (S/.) -BP</t>
  </si>
  <si>
    <t xml:space="preserve"> Convenio / observaciones al cronograma</t>
  </si>
  <si>
    <t>1-ok</t>
  </si>
  <si>
    <t>2-ok</t>
  </si>
  <si>
    <t>3-ok</t>
  </si>
  <si>
    <t>4-ok</t>
  </si>
  <si>
    <t>6-ok</t>
  </si>
  <si>
    <t>7-ok</t>
  </si>
  <si>
    <t>8-falta total</t>
  </si>
  <si>
    <t>16-ok</t>
  </si>
  <si>
    <t>17-ok</t>
  </si>
  <si>
    <t>18-ok</t>
  </si>
  <si>
    <t>19-ok</t>
  </si>
  <si>
    <t>20-ok</t>
  </si>
  <si>
    <t>21-ok</t>
  </si>
  <si>
    <t>22-ok</t>
  </si>
  <si>
    <t>23-ok</t>
  </si>
  <si>
    <t>24-falta decimales</t>
  </si>
  <si>
    <t>25-ok</t>
  </si>
  <si>
    <t>26-ok</t>
  </si>
  <si>
    <t>27-ok</t>
  </si>
  <si>
    <t>C28</t>
  </si>
  <si>
    <t>28-ok</t>
  </si>
  <si>
    <t>C29</t>
  </si>
  <si>
    <t>BP</t>
  </si>
  <si>
    <t>31-OK</t>
  </si>
  <si>
    <t>29-OK</t>
  </si>
  <si>
    <t>30-FALTA TOTAL</t>
  </si>
  <si>
    <t>32-OK</t>
  </si>
  <si>
    <t>C33</t>
  </si>
  <si>
    <t>C34</t>
  </si>
  <si>
    <t>RECURSOS A 
INCORPORAR EN EL
 AÑO FISCAL 2015</t>
  </si>
  <si>
    <t>Redondeo hacia arriba para DS 2015</t>
  </si>
  <si>
    <t>RECURSOS A 
INCORPORAR EN EL
 AÑO FISCAL 2015 (monto exacto)</t>
  </si>
  <si>
    <t>año 2013</t>
  </si>
  <si>
    <t>año 2014</t>
  </si>
  <si>
    <t>año 2015</t>
  </si>
  <si>
    <t>foni</t>
  </si>
  <si>
    <t>entidad</t>
  </si>
  <si>
    <t>33-error en decimales de foni</t>
  </si>
  <si>
    <t>34-error en decimales de foni y entidad</t>
  </si>
  <si>
    <t>correcto</t>
  </si>
  <si>
    <t>35-ok</t>
  </si>
  <si>
    <t>C36</t>
  </si>
  <si>
    <t>36-ok</t>
  </si>
  <si>
    <t>37-ok</t>
  </si>
  <si>
    <t>38-falta total</t>
  </si>
  <si>
    <t>C39</t>
  </si>
  <si>
    <t>39-ok</t>
  </si>
  <si>
    <t>40-falta total</t>
  </si>
  <si>
    <t>41-falta total</t>
  </si>
  <si>
    <t>C42</t>
  </si>
  <si>
    <t>42-ok</t>
  </si>
  <si>
    <t>43-ok</t>
  </si>
  <si>
    <t>C44</t>
  </si>
  <si>
    <t>44-ok</t>
  </si>
  <si>
    <t>45-falta total</t>
  </si>
  <si>
    <t>46-falta total</t>
  </si>
  <si>
    <t>MEJORAMIENTO DEL SERVICIO DE EDUCACION PRIMARIA EN LOS CENTROS POBLADOS RURALES DE CHALCO, CUCHUCANCHA, JUSCAYMARCA, PACOPATA, PARIAHUANCA Y PILLPICANCHA, DISTRITO DE LOS MOROCHUCOS, CANGALLO - AYACUCHO</t>
  </si>
  <si>
    <t>47-ok</t>
  </si>
  <si>
    <t>48-falta total</t>
  </si>
  <si>
    <t>49-ok</t>
  </si>
  <si>
    <t>C50</t>
  </si>
  <si>
    <t>50-error en decimales de foni y entidad</t>
  </si>
  <si>
    <t>C51</t>
  </si>
  <si>
    <t>51-ok</t>
  </si>
  <si>
    <t>52-ok</t>
  </si>
  <si>
    <t>53-ok</t>
  </si>
  <si>
    <t>54-ok</t>
  </si>
  <si>
    <t>55-ok</t>
  </si>
  <si>
    <t>C56</t>
  </si>
  <si>
    <t>56-ok</t>
  </si>
  <si>
    <t>57-ok</t>
  </si>
  <si>
    <t>58-ok</t>
  </si>
  <si>
    <t>C59</t>
  </si>
  <si>
    <t>59-error en decimales totales</t>
  </si>
  <si>
    <t>60-ok</t>
  </si>
  <si>
    <t>63-ok</t>
  </si>
  <si>
    <t>64-ok</t>
  </si>
  <si>
    <t>C65</t>
  </si>
  <si>
    <t>65-error monto de foni</t>
  </si>
  <si>
    <t>66-ok</t>
  </si>
  <si>
    <t>5-ok</t>
  </si>
  <si>
    <t>10-falta total</t>
  </si>
  <si>
    <t>11-falta total</t>
  </si>
  <si>
    <t>13-falta total</t>
  </si>
  <si>
    <t>67-ok</t>
  </si>
  <si>
    <t>C68</t>
  </si>
  <si>
    <t>68-ok</t>
  </si>
  <si>
    <t>69-ok</t>
  </si>
  <si>
    <t>70-ok</t>
  </si>
  <si>
    <t>71-ok</t>
  </si>
  <si>
    <t>72-ok</t>
  </si>
  <si>
    <t>73-ok</t>
  </si>
  <si>
    <t>74-ok</t>
  </si>
  <si>
    <t>C75</t>
  </si>
  <si>
    <t>75-ok</t>
  </si>
  <si>
    <t>76-ok</t>
  </si>
  <si>
    <t>77-ok</t>
  </si>
  <si>
    <t>78-ok</t>
  </si>
  <si>
    <t>C79</t>
  </si>
  <si>
    <t>79-ok</t>
  </si>
  <si>
    <t>C80</t>
  </si>
  <si>
    <t>80-ok</t>
  </si>
  <si>
    <t>C81</t>
  </si>
  <si>
    <t>81-corregir el monto de foni</t>
  </si>
  <si>
    <t>83-ok</t>
  </si>
  <si>
    <t>C84</t>
  </si>
  <si>
    <t>84-corregir el monto total</t>
  </si>
  <si>
    <t>85-ok</t>
  </si>
  <si>
    <t>C86</t>
  </si>
  <si>
    <t>86-ok</t>
  </si>
  <si>
    <t>87-ok</t>
  </si>
  <si>
    <t>88-ok</t>
  </si>
  <si>
    <t>89-ok</t>
  </si>
  <si>
    <t>96-ok</t>
  </si>
  <si>
    <t>97-ok</t>
  </si>
  <si>
    <t>98-ok</t>
  </si>
  <si>
    <t>99-ok</t>
  </si>
  <si>
    <t>100-ok</t>
  </si>
  <si>
    <t>101-falta total</t>
  </si>
  <si>
    <t>102-ok</t>
  </si>
  <si>
    <t>111-ok</t>
  </si>
  <si>
    <t>112-ok</t>
  </si>
  <si>
    <t>C113</t>
  </si>
  <si>
    <t>113-corregir el total</t>
  </si>
  <si>
    <t>C114</t>
  </si>
  <si>
    <t>114-ok</t>
  </si>
  <si>
    <t>115-ok</t>
  </si>
  <si>
    <t>116-ok</t>
  </si>
  <si>
    <t>117-falta total</t>
  </si>
  <si>
    <t>118-falta total</t>
  </si>
  <si>
    <t>119-falta total</t>
  </si>
  <si>
    <t>120-ok</t>
  </si>
  <si>
    <t>121-falta total</t>
  </si>
  <si>
    <t>122-ok</t>
  </si>
  <si>
    <t>123- erros en monto de foni y total</t>
  </si>
  <si>
    <t>124-falta total</t>
  </si>
  <si>
    <t>125-falta total</t>
  </si>
  <si>
    <t>126-ok</t>
  </si>
  <si>
    <t>127-ok</t>
  </si>
  <si>
    <t>128-ok</t>
  </si>
  <si>
    <t>129-ok</t>
  </si>
  <si>
    <t>130-ok</t>
  </si>
  <si>
    <t>131-ok</t>
  </si>
  <si>
    <t>C132</t>
  </si>
  <si>
    <t>132-ok</t>
  </si>
  <si>
    <t>C133</t>
  </si>
  <si>
    <t>133-ok</t>
  </si>
  <si>
    <t>135-ok</t>
  </si>
  <si>
    <t>136-ok</t>
  </si>
  <si>
    <t>C138</t>
  </si>
  <si>
    <t>C139</t>
  </si>
  <si>
    <t>139-ok</t>
  </si>
  <si>
    <t>140-ok</t>
  </si>
  <si>
    <t>141-ok</t>
  </si>
  <si>
    <t>ancash</t>
  </si>
  <si>
    <t>ayacucho</t>
  </si>
  <si>
    <t>huancavelica</t>
  </si>
  <si>
    <t>huabuco</t>
  </si>
  <si>
    <t>lima</t>
  </si>
  <si>
    <t>pasco</t>
  </si>
  <si>
    <t>puno</t>
  </si>
  <si>
    <t>ucayali</t>
  </si>
  <si>
    <t>155-ok</t>
  </si>
  <si>
    <t>156-error en 3 montos</t>
  </si>
  <si>
    <t>157-error en monto y falta el total</t>
  </si>
  <si>
    <t>158-falta total</t>
  </si>
  <si>
    <t>159-falta total</t>
  </si>
  <si>
    <t>160-falta total</t>
  </si>
  <si>
    <t>138-error en monto</t>
  </si>
  <si>
    <t>C142</t>
  </si>
  <si>
    <t>142-ok</t>
  </si>
  <si>
    <t>148-ok</t>
  </si>
  <si>
    <t>C146</t>
  </si>
  <si>
    <t>C144</t>
  </si>
  <si>
    <t>144-ok</t>
  </si>
  <si>
    <t>146-ok</t>
  </si>
  <si>
    <t>C145</t>
  </si>
  <si>
    <t>145-ok</t>
  </si>
  <si>
    <t>154-ok</t>
  </si>
  <si>
    <t>143-ok</t>
  </si>
  <si>
    <t>147-ok</t>
  </si>
  <si>
    <t>149-ok</t>
  </si>
  <si>
    <t>150-ok</t>
  </si>
  <si>
    <t>152-ok</t>
  </si>
  <si>
    <t>C151</t>
  </si>
  <si>
    <t>151-ok</t>
  </si>
  <si>
    <t>C153</t>
  </si>
  <si>
    <t>153-corregir decimal</t>
  </si>
  <si>
    <t>15-ok</t>
  </si>
  <si>
    <t>9-ok</t>
  </si>
  <si>
    <t>12-falta total</t>
  </si>
  <si>
    <t>14-falta total</t>
  </si>
  <si>
    <t>C61</t>
  </si>
  <si>
    <t>61-corregir total</t>
  </si>
  <si>
    <t>161-ok</t>
  </si>
  <si>
    <t>91-ok</t>
  </si>
  <si>
    <t>92-ok</t>
  </si>
  <si>
    <t>C82</t>
  </si>
  <si>
    <t>82-ok</t>
  </si>
  <si>
    <t>137-falta total</t>
  </si>
  <si>
    <t>C134</t>
  </si>
  <si>
    <t>134-ok</t>
  </si>
  <si>
    <t>C103</t>
  </si>
  <si>
    <t>103-ok</t>
  </si>
  <si>
    <t>90-falta total</t>
  </si>
  <si>
    <t>106-ok</t>
  </si>
  <si>
    <t>104-ok</t>
  </si>
  <si>
    <t>107-ok</t>
  </si>
  <si>
    <t>C105</t>
  </si>
  <si>
    <t>C108</t>
  </si>
  <si>
    <t>108-ok</t>
  </si>
  <si>
    <t>105-verificar montos</t>
  </si>
  <si>
    <t>C95</t>
  </si>
  <si>
    <t>95-ok</t>
  </si>
  <si>
    <t>C62</t>
  </si>
  <si>
    <t>62-correfir decimal</t>
  </si>
  <si>
    <t>C93</t>
  </si>
  <si>
    <t>93-falta total</t>
  </si>
  <si>
    <t>94-corregir decimal y total</t>
  </si>
  <si>
    <t>110-ok</t>
  </si>
  <si>
    <t xml:space="preserve">109-verifcar el monto de foni en el 2014 </t>
  </si>
  <si>
    <t>TOTAL</t>
  </si>
  <si>
    <t>ANEXO</t>
  </si>
  <si>
    <t>INCORPORACIÓN DE LOS RECURSOS DEL FONIPREL - GOBIERNOS LOCALES Y GOBIERNOS REGIONALES</t>
  </si>
</sst>
</file>

<file path=xl/styles.xml><?xml version="1.0" encoding="utf-8"?>
<styleSheet xmlns="http://schemas.openxmlformats.org/spreadsheetml/2006/main">
  <numFmts count="1">
    <numFmt numFmtId="164" formatCode="#,##0.00000"/>
  </numFmts>
  <fonts count="23">
    <font>
      <sz val="11"/>
      <color theme="1"/>
      <name val="Calibri"/>
      <family val="2"/>
      <scheme val="minor"/>
    </font>
    <font>
      <sz val="10"/>
      <name val="Arial"/>
      <family val="2"/>
    </font>
    <font>
      <sz val="11"/>
      <color theme="1"/>
      <name val="Arial"/>
      <family val="2"/>
    </font>
    <font>
      <b/>
      <sz val="11"/>
      <color theme="1"/>
      <name val="Arial"/>
      <family val="2"/>
    </font>
    <font>
      <sz val="14"/>
      <color theme="1"/>
      <name val="Arial"/>
      <family val="2"/>
    </font>
    <font>
      <sz val="16"/>
      <color theme="1"/>
      <name val="Arial"/>
      <family val="2"/>
    </font>
    <font>
      <sz val="20"/>
      <color theme="1"/>
      <name val="Arial"/>
      <family val="2"/>
    </font>
    <font>
      <sz val="8.5"/>
      <name val="MS Sans Serif"/>
      <family val="2"/>
    </font>
    <font>
      <sz val="8.5"/>
      <color theme="1"/>
      <name val="MS Sans Serif"/>
      <family val="2"/>
    </font>
    <font>
      <b/>
      <sz val="8"/>
      <name val="Tahoma"/>
      <family val="2"/>
    </font>
    <font>
      <b/>
      <sz val="8"/>
      <color theme="1"/>
      <name val="Calibri"/>
      <family val="2"/>
      <scheme val="minor"/>
    </font>
    <font>
      <b/>
      <sz val="8"/>
      <name val="Calibri"/>
      <family val="2"/>
      <scheme val="minor"/>
    </font>
    <font>
      <sz val="8"/>
      <color theme="1"/>
      <name val="Calibri"/>
      <family val="2"/>
      <scheme val="minor"/>
    </font>
    <font>
      <b/>
      <sz val="8.5"/>
      <name val="MS Sans Serif"/>
      <family val="2"/>
    </font>
    <font>
      <b/>
      <sz val="8.5"/>
      <color theme="1"/>
      <name val="MS Sans Serif"/>
      <family val="2"/>
    </font>
    <font>
      <b/>
      <sz val="11"/>
      <name val="Arial"/>
      <family val="2"/>
    </font>
    <font>
      <b/>
      <sz val="8"/>
      <name val="Calibri"/>
      <family val="2"/>
    </font>
    <font>
      <sz val="11"/>
      <name val="MS Sans Serif"/>
      <family val="2"/>
    </font>
    <font>
      <b/>
      <sz val="11"/>
      <name val="MS Sans Serif"/>
      <family val="2"/>
    </font>
    <font>
      <sz val="11"/>
      <color rgb="FFFF0000"/>
      <name val="MS Sans Serif"/>
      <family val="2"/>
    </font>
    <font>
      <sz val="11"/>
      <color rgb="FFFF0000"/>
      <name val="Calibri"/>
      <family val="2"/>
      <scheme val="minor"/>
    </font>
    <font>
      <b/>
      <sz val="11"/>
      <color theme="1"/>
      <name val="Calibri"/>
      <family val="2"/>
      <scheme val="minor"/>
    </font>
    <font>
      <sz val="8"/>
      <name val="Tahoma"/>
      <family val="2"/>
    </font>
  </fonts>
  <fills count="11">
    <fill>
      <patternFill/>
    </fill>
    <fill>
      <patternFill patternType="gray125"/>
    </fill>
    <fill>
      <patternFill patternType="solid">
        <fgColor theme="0"/>
        <bgColor indexed="64"/>
      </patternFill>
    </fill>
    <fill>
      <patternFill patternType="solid">
        <fgColor rgb="FFFFFF99"/>
        <bgColor indexed="64"/>
      </patternFill>
    </fill>
    <fill>
      <patternFill patternType="solid">
        <fgColor rgb="FFFFFF00"/>
        <bgColor indexed="64"/>
      </patternFill>
    </fill>
    <fill>
      <patternFill patternType="solid">
        <fgColor theme="0" tint="-0.24997000396251678"/>
        <bgColor indexed="64"/>
      </patternFill>
    </fill>
    <fill>
      <patternFill patternType="solid">
        <fgColor rgb="FFFFC000"/>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2" tint="-0.09996999800205231"/>
        <bgColor indexed="64"/>
      </patternFill>
    </fill>
    <fill>
      <patternFill patternType="solid">
        <fgColor theme="8" tint="0.39998000860214233"/>
        <bgColor indexed="64"/>
      </patternFill>
    </fill>
  </fills>
  <borders count="10">
    <border>
      <left/>
      <right/>
      <top/>
      <bottom/>
      <diagonal/>
    </border>
    <border>
      <left style="thin">
        <color indexed="8"/>
      </left>
      <right/>
      <top style="thin">
        <color indexed="8"/>
      </top>
      <bottom/>
    </border>
    <border>
      <left style="thin">
        <color indexed="8"/>
      </left>
      <right/>
      <top/>
      <bottom/>
    </border>
    <border>
      <left style="thin">
        <color indexed="8"/>
      </left>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style="thin">
        <color indexed="8"/>
      </top>
      <bottom style="thin">
        <color indexed="8"/>
      </bottom>
    </border>
    <border>
      <left style="thin"/>
      <right style="thin"/>
      <top style="thin"/>
      <bottom style="thin"/>
    </border>
    <border>
      <left/>
      <right style="thin"/>
      <top style="thin"/>
      <bottom style="thin"/>
    </border>
    <border>
      <left/>
      <right/>
      <top/>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120">
    <xf numFmtId="0" fontId="0" fillId="0" borderId="0" xfId="0"/>
    <xf numFmtId="0" fontId="2" fillId="2" borderId="0" xfId="0" applyFont="1" applyFill="1" applyAlignment="1">
      <alignment wrapText="1"/>
    </xf>
    <xf numFmtId="0" fontId="2" fillId="0" borderId="0" xfId="0" applyFont="1" applyAlignment="1">
      <alignment wrapText="1"/>
    </xf>
    <xf numFmtId="0" fontId="5" fillId="0" borderId="0" xfId="0" applyFont="1" applyAlignment="1">
      <alignment horizontal="center" vertical="center" wrapText="1"/>
    </xf>
    <xf numFmtId="0" fontId="2" fillId="0" borderId="0" xfId="0" applyFont="1" applyFill="1" applyAlignment="1">
      <alignment horizontal="center" vertical="top" wrapText="1"/>
    </xf>
    <xf numFmtId="0" fontId="0" fillId="0" borderId="1" xfId="0" applyBorder="1"/>
    <xf numFmtId="0" fontId="5" fillId="0" borderId="0" xfId="0" applyFont="1" applyAlignment="1">
      <alignment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4" xfId="0" applyNumberFormat="1" applyBorder="1"/>
    <xf numFmtId="0" fontId="0" fillId="0" borderId="5" xfId="0" applyNumberFormat="1" applyBorder="1"/>
    <xf numFmtId="0" fontId="0" fillId="0" borderId="6" xfId="0" applyNumberFormat="1" applyBorder="1"/>
    <xf numFmtId="0" fontId="6" fillId="0" borderId="0" xfId="0" applyFont="1" applyAlignment="1">
      <alignment horizontal="center" vertical="center" wrapText="1"/>
    </xf>
    <xf numFmtId="0" fontId="2" fillId="0" borderId="0" xfId="0" applyFont="1" applyAlignment="1">
      <alignment horizontal="left" wrapText="1"/>
    </xf>
    <xf numFmtId="0" fontId="2" fillId="0" borderId="0" xfId="0" applyFont="1" applyAlignment="1">
      <alignment horizontal="left" vertical="center" wrapText="1"/>
    </xf>
    <xf numFmtId="0" fontId="2" fillId="0" borderId="0" xfId="0" applyNumberFormat="1" applyFont="1" applyAlignment="1">
      <alignment horizontal="left" vertical="center" wrapText="1"/>
    </xf>
    <xf numFmtId="0" fontId="8" fillId="2" borderId="7" xfId="0" applyNumberFormat="1" applyFont="1" applyFill="1" applyBorder="1" applyAlignment="1">
      <alignment horizontal="center" vertical="center" wrapText="1"/>
    </xf>
    <xf numFmtId="49" fontId="7" fillId="0" borderId="7" xfId="0" applyNumberFormat="1" applyFont="1" applyBorder="1" applyAlignment="1">
      <alignment horizontal="center" vertical="center" wrapText="1"/>
    </xf>
    <xf numFmtId="0" fontId="8" fillId="0" borderId="7" xfId="0" applyNumberFormat="1" applyFont="1" applyBorder="1" applyAlignment="1">
      <alignment horizontal="left" vertical="center" wrapText="1"/>
    </xf>
    <xf numFmtId="49" fontId="7" fillId="0" borderId="7" xfId="0" applyNumberFormat="1" applyFont="1" applyBorder="1" applyAlignment="1">
      <alignment vertical="center" wrapText="1"/>
    </xf>
    <xf numFmtId="2" fontId="7" fillId="0" borderId="7" xfId="0" applyNumberFormat="1" applyFont="1" applyBorder="1" applyAlignment="1">
      <alignment horizontal="center" vertical="center" wrapText="1"/>
    </xf>
    <xf numFmtId="0" fontId="7" fillId="0" borderId="7" xfId="21" applyNumberFormat="1" applyFont="1" applyBorder="1" applyAlignment="1">
      <alignment horizontal="left" vertical="center" wrapText="1"/>
      <protection/>
    </xf>
    <xf numFmtId="49" fontId="7" fillId="2" borderId="7" xfId="0" applyNumberFormat="1" applyFont="1" applyFill="1" applyBorder="1" applyAlignment="1">
      <alignment horizontal="left" vertical="center" wrapText="1"/>
    </xf>
    <xf numFmtId="0" fontId="4" fillId="0" borderId="0" xfId="0" applyFont="1" applyAlignment="1">
      <alignment/>
    </xf>
    <xf numFmtId="0" fontId="5" fillId="0" borderId="0" xfId="0" applyFont="1" applyAlignment="1">
      <alignment vertical="center"/>
    </xf>
    <xf numFmtId="0" fontId="6" fillId="0" borderId="0" xfId="0" applyFont="1" applyAlignment="1">
      <alignment horizontal="center" vertical="center"/>
    </xf>
    <xf numFmtId="49" fontId="7" fillId="0" borderId="7" xfId="21" applyNumberFormat="1" applyFont="1" applyBorder="1" applyAlignment="1">
      <alignment horizontal="left" vertical="center" wrapText="1"/>
      <protection/>
    </xf>
    <xf numFmtId="0" fontId="8" fillId="0" borderId="7" xfId="0" applyFont="1" applyBorder="1" applyAlignment="1">
      <alignment horizontal="left" vertical="center" wrapText="1"/>
    </xf>
    <xf numFmtId="0" fontId="2" fillId="2" borderId="0" xfId="0" applyFont="1" applyFill="1" applyAlignment="1">
      <alignment horizontal="left" wrapText="1"/>
    </xf>
    <xf numFmtId="49" fontId="7" fillId="2" borderId="7" xfId="0" applyNumberFormat="1" applyFont="1" applyFill="1" applyBorder="1" applyAlignment="1">
      <alignment horizontal="center" vertical="center" wrapText="1"/>
    </xf>
    <xf numFmtId="0" fontId="7" fillId="2" borderId="7" xfId="21" applyNumberFormat="1" applyFont="1" applyFill="1" applyBorder="1" applyAlignment="1">
      <alignment horizontal="left" vertical="center" wrapText="1"/>
      <protection/>
    </xf>
    <xf numFmtId="49" fontId="7" fillId="2" borderId="7" xfId="21" applyNumberFormat="1" applyFont="1" applyFill="1" applyBorder="1" applyAlignment="1">
      <alignment horizontal="left" vertical="center"/>
      <protection/>
    </xf>
    <xf numFmtId="49" fontId="7" fillId="2" borderId="7" xfId="21" applyNumberFormat="1" applyFont="1" applyFill="1" applyBorder="1" applyAlignment="1">
      <alignment horizontal="left" vertical="center" wrapText="1"/>
      <protection/>
    </xf>
    <xf numFmtId="49" fontId="7" fillId="2" borderId="7" xfId="21" applyNumberFormat="1" applyFont="1" applyFill="1" applyBorder="1" applyAlignment="1">
      <alignment horizontal="center" vertical="center" wrapText="1"/>
      <protection/>
    </xf>
    <xf numFmtId="0" fontId="5" fillId="2" borderId="0" xfId="0" applyFont="1" applyFill="1" applyAlignment="1">
      <alignment horizontal="center" vertical="center" wrapText="1"/>
    </xf>
    <xf numFmtId="0" fontId="2" fillId="2" borderId="0" xfId="0" applyFont="1" applyFill="1" applyAlignment="1">
      <alignment horizontal="left" vertical="center" wrapText="1"/>
    </xf>
    <xf numFmtId="0" fontId="8" fillId="2" borderId="7" xfId="0" applyFont="1" applyFill="1" applyBorder="1" applyAlignment="1">
      <alignment horizontal="left" vertical="center" wrapText="1"/>
    </xf>
    <xf numFmtId="0" fontId="10" fillId="2" borderId="7" xfId="0" applyNumberFormat="1" applyFont="1" applyFill="1" applyBorder="1" applyAlignment="1">
      <alignment horizontal="center" vertical="center" wrapText="1"/>
    </xf>
    <xf numFmtId="4" fontId="10" fillId="2" borderId="7" xfId="0" applyNumberFormat="1" applyFont="1" applyFill="1" applyBorder="1" applyAlignment="1">
      <alignment horizontal="center" vertical="center" wrapText="1"/>
    </xf>
    <xf numFmtId="0" fontId="11" fillId="2" borderId="7" xfId="0" applyNumberFormat="1"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0" xfId="0" applyFont="1" applyFill="1" applyAlignment="1">
      <alignment horizontal="center" vertical="center" wrapText="1"/>
    </xf>
    <xf numFmtId="0" fontId="10" fillId="2" borderId="7" xfId="0" applyFont="1" applyFill="1" applyBorder="1" applyAlignment="1">
      <alignment horizontal="center" vertical="center" wrapText="1"/>
    </xf>
    <xf numFmtId="0" fontId="10" fillId="2" borderId="8" xfId="0" applyNumberFormat="1" applyFont="1" applyFill="1" applyBorder="1" applyAlignment="1">
      <alignment horizontal="center" vertical="center" wrapText="1"/>
    </xf>
    <xf numFmtId="49" fontId="3" fillId="0" borderId="0" xfId="0" applyNumberFormat="1" applyFont="1" applyAlignment="1">
      <alignment horizontal="center" vertical="center" wrapText="1"/>
    </xf>
    <xf numFmtId="0" fontId="2" fillId="0" borderId="0" xfId="0" applyNumberFormat="1" applyFont="1" applyAlignment="1">
      <alignment vertical="center" wrapText="1"/>
    </xf>
    <xf numFmtId="0" fontId="3" fillId="2" borderId="9" xfId="0" applyFont="1" applyFill="1" applyBorder="1" applyAlignment="1">
      <alignment vertical="center"/>
    </xf>
    <xf numFmtId="4" fontId="14" fillId="2" borderId="7" xfId="0" applyNumberFormat="1" applyFont="1" applyFill="1" applyBorder="1" applyAlignment="1">
      <alignment horizontal="center" vertical="center" wrapText="1"/>
    </xf>
    <xf numFmtId="0" fontId="13" fillId="2" borderId="7" xfId="0" applyNumberFormat="1" applyFont="1" applyFill="1" applyBorder="1" applyAlignment="1">
      <alignment horizontal="center" vertical="center" wrapText="1"/>
    </xf>
    <xf numFmtId="49" fontId="7" fillId="2" borderId="7" xfId="0" applyNumberFormat="1" applyFont="1" applyFill="1" applyBorder="1" applyAlignment="1">
      <alignment vertical="center" wrapText="1"/>
    </xf>
    <xf numFmtId="2" fontId="7" fillId="2" borderId="7" xfId="0" applyNumberFormat="1" applyFont="1" applyFill="1" applyBorder="1" applyAlignment="1">
      <alignment horizontal="center" vertical="center" wrapText="1"/>
    </xf>
    <xf numFmtId="0" fontId="8" fillId="2" borderId="7" xfId="0" applyNumberFormat="1" applyFont="1" applyFill="1" applyBorder="1" applyAlignment="1">
      <alignment horizontal="left" vertical="center" wrapText="1"/>
    </xf>
    <xf numFmtId="0" fontId="7" fillId="2" borderId="7" xfId="21" applyNumberFormat="1" applyFont="1" applyFill="1" applyBorder="1" applyAlignment="1">
      <alignment horizontal="left" vertical="center" wrapText="1"/>
      <protection/>
    </xf>
    <xf numFmtId="0" fontId="14" fillId="3" borderId="7" xfId="0" applyNumberFormat="1" applyFont="1" applyFill="1" applyBorder="1" applyAlignment="1">
      <alignment horizontal="center" vertical="center" wrapText="1"/>
    </xf>
    <xf numFmtId="2" fontId="13" fillId="3" borderId="7" xfId="20" applyNumberFormat="1" applyFont="1" applyFill="1" applyBorder="1" applyAlignment="1" applyProtection="1">
      <alignment horizontal="center" vertical="center" wrapText="1"/>
      <protection/>
    </xf>
    <xf numFmtId="0" fontId="14" fillId="3" borderId="7" xfId="0" applyFont="1" applyFill="1" applyBorder="1" applyAlignment="1">
      <alignment horizontal="center" vertical="center" wrapText="1"/>
    </xf>
    <xf numFmtId="0" fontId="14" fillId="3" borderId="8" xfId="0" applyNumberFormat="1" applyFont="1" applyFill="1" applyBorder="1" applyAlignment="1">
      <alignment horizontal="center" vertical="center" wrapText="1"/>
    </xf>
    <xf numFmtId="49" fontId="7" fillId="2" borderId="7" xfId="21" applyNumberFormat="1" applyFont="1" applyFill="1" applyBorder="1" applyAlignment="1">
      <alignment horizontal="center" vertical="center" wrapText="1"/>
      <protection/>
    </xf>
    <xf numFmtId="0" fontId="15" fillId="2" borderId="7" xfId="0" applyNumberFormat="1" applyFont="1" applyFill="1" applyBorder="1" applyAlignment="1">
      <alignment horizontal="center" vertical="center" wrapText="1"/>
    </xf>
    <xf numFmtId="2" fontId="16" fillId="0" borderId="7" xfId="20" applyNumberFormat="1" applyFont="1" applyFill="1" applyBorder="1" applyAlignment="1" applyProtection="1">
      <alignment horizontal="center" vertical="center" wrapText="1"/>
      <protection/>
    </xf>
    <xf numFmtId="2" fontId="16" fillId="4" borderId="7" xfId="20" applyNumberFormat="1" applyFont="1" applyFill="1" applyBorder="1" applyAlignment="1" applyProtection="1">
      <alignment horizontal="center" vertical="center" wrapText="1"/>
      <protection/>
    </xf>
    <xf numFmtId="2" fontId="2" fillId="2" borderId="0" xfId="0" applyNumberFormat="1" applyFont="1" applyFill="1" applyAlignment="1">
      <alignment wrapText="1"/>
    </xf>
    <xf numFmtId="2" fontId="2" fillId="0" borderId="0" xfId="0" applyNumberFormat="1" applyFont="1" applyAlignment="1">
      <alignment vertical="center" wrapText="1"/>
    </xf>
    <xf numFmtId="2" fontId="2" fillId="0" borderId="0" xfId="0" applyNumberFormat="1" applyFont="1" applyAlignment="1">
      <alignment wrapText="1"/>
    </xf>
    <xf numFmtId="2" fontId="15" fillId="2" borderId="0" xfId="0" applyNumberFormat="1" applyFont="1" applyFill="1" applyBorder="1" applyAlignment="1">
      <alignment horizontal="center" vertical="center" wrapText="1"/>
    </xf>
    <xf numFmtId="4" fontId="17" fillId="0" borderId="7" xfId="21" applyNumberFormat="1" applyFont="1" applyFill="1" applyBorder="1" applyAlignment="1">
      <alignment horizontal="center" vertical="center" wrapText="1"/>
      <protection/>
    </xf>
    <xf numFmtId="2" fontId="18" fillId="3" borderId="7" xfId="20" applyNumberFormat="1" applyFont="1" applyFill="1" applyBorder="1" applyAlignment="1" applyProtection="1">
      <alignment horizontal="center" vertical="center" wrapText="1"/>
      <protection/>
    </xf>
    <xf numFmtId="2" fontId="11" fillId="5" borderId="7" xfId="20" applyNumberFormat="1" applyFont="1" applyFill="1" applyBorder="1" applyAlignment="1" applyProtection="1">
      <alignment horizontal="center" vertical="center" wrapText="1"/>
      <protection/>
    </xf>
    <xf numFmtId="4" fontId="19" fillId="0" borderId="7" xfId="21" applyNumberFormat="1" applyFont="1" applyFill="1" applyBorder="1" applyAlignment="1">
      <alignment horizontal="center" vertical="center" wrapText="1"/>
      <protection/>
    </xf>
    <xf numFmtId="4" fontId="17" fillId="2" borderId="7" xfId="21" applyNumberFormat="1" applyFont="1" applyFill="1" applyBorder="1" applyAlignment="1">
      <alignment horizontal="center" vertical="center" wrapText="1"/>
      <protection/>
    </xf>
    <xf numFmtId="4" fontId="19" fillId="2" borderId="7" xfId="21" applyNumberFormat="1" applyFont="1" applyFill="1" applyBorder="1" applyAlignment="1">
      <alignment horizontal="center" vertical="center" wrapText="1"/>
      <protection/>
    </xf>
    <xf numFmtId="4" fontId="0" fillId="0" borderId="0" xfId="0" applyNumberFormat="1"/>
    <xf numFmtId="4" fontId="20" fillId="0" borderId="0" xfId="0" applyNumberFormat="1" applyFont="1"/>
    <xf numFmtId="0" fontId="21" fillId="0" borderId="0" xfId="0" applyFont="1"/>
    <xf numFmtId="164" fontId="0" fillId="0" borderId="0" xfId="0" applyNumberFormat="1"/>
    <xf numFmtId="4" fontId="0" fillId="4" borderId="0" xfId="0" applyNumberFormat="1" applyFill="1"/>
    <xf numFmtId="4" fontId="17" fillId="4" borderId="7" xfId="21" applyNumberFormat="1" applyFont="1" applyFill="1" applyBorder="1" applyAlignment="1">
      <alignment horizontal="center" vertical="center" wrapText="1"/>
      <protection/>
    </xf>
    <xf numFmtId="4" fontId="20" fillId="2" borderId="0" xfId="0" applyNumberFormat="1" applyFont="1" applyFill="1"/>
    <xf numFmtId="4" fontId="0" fillId="6" borderId="0" xfId="0" applyNumberFormat="1" applyFill="1"/>
    <xf numFmtId="4" fontId="0" fillId="7" borderId="0" xfId="0" applyNumberFormat="1" applyFill="1"/>
    <xf numFmtId="4" fontId="17" fillId="7" borderId="7" xfId="21" applyNumberFormat="1" applyFont="1" applyFill="1" applyBorder="1" applyAlignment="1">
      <alignment horizontal="center" vertical="center" wrapText="1"/>
      <protection/>
    </xf>
    <xf numFmtId="2" fontId="16" fillId="2" borderId="7" xfId="20" applyNumberFormat="1" applyFont="1" applyFill="1" applyBorder="1" applyAlignment="1" applyProtection="1">
      <alignment horizontal="center" vertical="center" wrapText="1"/>
      <protection/>
    </xf>
    <xf numFmtId="4" fontId="0" fillId="2" borderId="0" xfId="0" applyNumberFormat="1" applyFill="1"/>
    <xf numFmtId="4" fontId="0" fillId="8" borderId="0" xfId="0" applyNumberFormat="1" applyFill="1"/>
    <xf numFmtId="4" fontId="17" fillId="8" borderId="7" xfId="21" applyNumberFormat="1" applyFont="1" applyFill="1" applyBorder="1" applyAlignment="1">
      <alignment horizontal="center" vertical="center" wrapText="1"/>
      <protection/>
    </xf>
    <xf numFmtId="4" fontId="20" fillId="8" borderId="0" xfId="0" applyNumberFormat="1" applyFont="1" applyFill="1"/>
    <xf numFmtId="4" fontId="13" fillId="3" borderId="7" xfId="20" applyNumberFormat="1" applyFont="1" applyFill="1" applyBorder="1" applyAlignment="1" applyProtection="1">
      <alignment horizontal="center" vertical="center" wrapText="1"/>
      <protection/>
    </xf>
    <xf numFmtId="4" fontId="17" fillId="9" borderId="7" xfId="21" applyNumberFormat="1" applyFont="1" applyFill="1" applyBorder="1" applyAlignment="1">
      <alignment horizontal="center" vertical="center" wrapText="1"/>
      <protection/>
    </xf>
    <xf numFmtId="4" fontId="19" fillId="9" borderId="7" xfId="21" applyNumberFormat="1" applyFont="1" applyFill="1" applyBorder="1" applyAlignment="1">
      <alignment horizontal="center" vertical="center" wrapText="1"/>
      <protection/>
    </xf>
    <xf numFmtId="0" fontId="3" fillId="0" borderId="0" xfId="0" applyFont="1" applyAlignment="1">
      <alignment horizontal="center" vertical="center" wrapText="1"/>
    </xf>
    <xf numFmtId="0" fontId="3" fillId="0" borderId="0" xfId="0" applyNumberFormat="1" applyFont="1" applyAlignment="1">
      <alignment horizontal="center" vertical="center" wrapText="1"/>
    </xf>
    <xf numFmtId="0" fontId="3" fillId="0" borderId="0" xfId="0" applyFont="1" applyAlignment="1">
      <alignment horizontal="center" wrapText="1"/>
    </xf>
    <xf numFmtId="0" fontId="3" fillId="0" borderId="0" xfId="0" applyNumberFormat="1" applyFont="1" applyAlignment="1">
      <alignment horizontal="center" vertical="center" wrapText="1"/>
    </xf>
    <xf numFmtId="0" fontId="7" fillId="2" borderId="7" xfId="0" applyNumberFormat="1" applyFont="1" applyFill="1" applyBorder="1" applyAlignment="1">
      <alignment horizontal="center" vertical="center" wrapText="1"/>
    </xf>
    <xf numFmtId="49" fontId="7" fillId="2" borderId="7" xfId="0" applyNumberFormat="1" applyFont="1" applyFill="1" applyBorder="1" applyAlignment="1">
      <alignment horizontal="left" vertical="center" wrapText="1"/>
    </xf>
    <xf numFmtId="49" fontId="7" fillId="2" borderId="7" xfId="0" applyNumberFormat="1" applyFont="1" applyFill="1" applyBorder="1" applyAlignment="1">
      <alignment horizontal="center" vertical="center" wrapText="1"/>
    </xf>
    <xf numFmtId="49" fontId="7" fillId="2" borderId="7" xfId="21" applyNumberFormat="1" applyFont="1" applyFill="1" applyBorder="1" applyAlignment="1">
      <alignment horizontal="left" vertical="center"/>
      <protection/>
    </xf>
    <xf numFmtId="0" fontId="7" fillId="2" borderId="7" xfId="0" applyNumberFormat="1"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7" xfId="21" applyNumberFormat="1" applyFont="1" applyFill="1" applyBorder="1" applyAlignment="1">
      <alignment horizontal="center" vertical="center" wrapText="1"/>
      <protection/>
    </xf>
    <xf numFmtId="0" fontId="10" fillId="10" borderId="7" xfId="0" applyNumberFormat="1" applyFont="1" applyFill="1" applyBorder="1" applyAlignment="1">
      <alignment horizontal="center" vertical="center" wrapText="1"/>
    </xf>
    <xf numFmtId="2" fontId="11" fillId="10" borderId="7" xfId="20" applyNumberFormat="1" applyFont="1" applyFill="1" applyBorder="1" applyAlignment="1" applyProtection="1">
      <alignment horizontal="center" vertical="center" wrapText="1"/>
      <protection/>
    </xf>
    <xf numFmtId="4" fontId="10" fillId="10" borderId="7" xfId="0" applyNumberFormat="1" applyFont="1" applyFill="1" applyBorder="1" applyAlignment="1">
      <alignment horizontal="center" vertical="center" wrapText="1"/>
    </xf>
    <xf numFmtId="49" fontId="11" fillId="10" borderId="7" xfId="20" applyNumberFormat="1" applyFont="1" applyFill="1" applyBorder="1" applyAlignment="1" applyProtection="1">
      <alignment horizontal="center" vertical="center" wrapText="1"/>
      <protection/>
    </xf>
    <xf numFmtId="2" fontId="16" fillId="10" borderId="7" xfId="20" applyNumberFormat="1" applyFont="1" applyFill="1" applyBorder="1" applyAlignment="1" applyProtection="1">
      <alignment horizontal="center" vertical="center" wrapText="1"/>
      <protection/>
    </xf>
    <xf numFmtId="0" fontId="14" fillId="5" borderId="7" xfId="0" applyNumberFormat="1" applyFont="1" applyFill="1" applyBorder="1" applyAlignment="1">
      <alignment horizontal="center" vertical="center" wrapText="1"/>
    </xf>
    <xf numFmtId="2" fontId="13" fillId="5" borderId="7" xfId="20" applyNumberFormat="1" applyFont="1" applyFill="1" applyBorder="1" applyAlignment="1" applyProtection="1">
      <alignment horizontal="left" vertical="center" wrapText="1"/>
      <protection/>
    </xf>
    <xf numFmtId="4" fontId="14" fillId="5" borderId="7" xfId="0" applyNumberFormat="1" applyFont="1" applyFill="1" applyBorder="1" applyAlignment="1">
      <alignment horizontal="center" vertical="center" wrapText="1"/>
    </xf>
    <xf numFmtId="2" fontId="13" fillId="5" borderId="7" xfId="20" applyNumberFormat="1" applyFont="1" applyFill="1" applyBorder="1" applyAlignment="1" applyProtection="1">
      <alignment horizontal="center" vertical="center" wrapText="1"/>
      <protection/>
    </xf>
    <xf numFmtId="49" fontId="13" fillId="5" borderId="7" xfId="20" applyNumberFormat="1" applyFont="1" applyFill="1" applyBorder="1" applyAlignment="1" applyProtection="1">
      <alignment horizontal="center" vertical="center" wrapText="1"/>
      <protection/>
    </xf>
    <xf numFmtId="4" fontId="13" fillId="5" borderId="7" xfId="20" applyNumberFormat="1" applyFont="1" applyFill="1" applyBorder="1" applyAlignment="1" applyProtection="1">
      <alignment horizontal="center" vertical="center" wrapText="1"/>
      <protection/>
    </xf>
    <xf numFmtId="2" fontId="18" fillId="5" borderId="7" xfId="20" applyNumberFormat="1" applyFont="1" applyFill="1" applyBorder="1" applyAlignment="1" applyProtection="1">
      <alignment horizontal="center" vertical="center" wrapText="1"/>
      <protection/>
    </xf>
    <xf numFmtId="4" fontId="3" fillId="2" borderId="7" xfId="0" applyNumberFormat="1" applyFont="1" applyFill="1" applyBorder="1" applyAlignment="1">
      <alignment horizontal="center" vertical="center" wrapText="1"/>
    </xf>
    <xf numFmtId="2" fontId="15" fillId="4" borderId="7" xfId="0" applyNumberFormat="1" applyFont="1" applyFill="1" applyBorder="1" applyAlignment="1">
      <alignment horizontal="center" vertical="center" wrapText="1"/>
    </xf>
    <xf numFmtId="0" fontId="3" fillId="0" borderId="0" xfId="0" applyFont="1" applyAlignment="1">
      <alignment horizontal="center" wrapText="1"/>
    </xf>
    <xf numFmtId="0" fontId="3" fillId="0" borderId="7" xfId="0" applyFont="1" applyBorder="1" applyAlignment="1">
      <alignment horizontal="center" vertical="center" wrapText="1"/>
    </xf>
    <xf numFmtId="0" fontId="3" fillId="0" borderId="0" xfId="0" applyFont="1" applyAlignment="1">
      <alignment horizontal="center" vertical="center" wrapText="1"/>
    </xf>
    <xf numFmtId="0" fontId="3" fillId="0" borderId="0" xfId="0" applyNumberFormat="1" applyFont="1" applyAlignment="1">
      <alignment horizontal="center" vertical="center" wrapText="1"/>
    </xf>
  </cellXfs>
  <cellStyles count="12">
    <cellStyle name="Normal" xfId="0"/>
    <cellStyle name="Percent" xfId="15"/>
    <cellStyle name="Currency" xfId="16"/>
    <cellStyle name="Currency [0]" xfId="17"/>
    <cellStyle name="Comma" xfId="18"/>
    <cellStyle name="Comma [0]" xfId="19"/>
    <cellStyle name="Normal 2" xfId="20"/>
    <cellStyle name="Normal 2 2" xfId="21"/>
    <cellStyle name="Normal 3" xfId="22"/>
    <cellStyle name="Normal 4" xfId="23"/>
    <cellStyle name="Normal 5" xfId="24"/>
    <cellStyle name="Normal 6" xfId="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refreshedBy="gmalpartida" refreshedDate="41407.425337615743" createdVersion="1" refreshedVersion="3" recordCount="161" upgradeOnRefresh="1">
  <cacheSource type="worksheet">
    <worksheetSource ref="A6:AI167" sheet="trabajo"/>
  </cacheSource>
  <cacheFields count="14">
    <cacheField name="Nº" numFmtId="0">
      <sharedItems containsSemiMixedTypes="0" containsString="0" containsNumber="1" containsInteger="1" minValue="1" maxValue="161"/>
    </cacheField>
    <cacheField name="NUMERO DE EXPEDIENTE" numFmtId="0">
      <sharedItems/>
    </cacheField>
    <cacheField name="REGIÓN" numFmtId="0">
      <sharedItems count="19">
        <s v="HUANUCO"/>
        <s v="AYACUCHO"/>
        <s v="JUNIN"/>
        <s v="SAN MARTIN"/>
        <s v="PUNO"/>
        <s v="HUANCAVELICA"/>
        <s v="UCAYALI"/>
        <s v="PASCO"/>
        <s v="CAJAMARCA"/>
        <s v="ANCASH"/>
        <s v="AMAZONAS"/>
        <s v="LIMA"/>
        <s v="PIURA"/>
        <s v="ICA"/>
        <s v="LAMBAYEQUE"/>
        <s v="APURIMAC"/>
        <s v="AREQUIPA"/>
        <s v="CUSCO"/>
        <s v="LA LIBERTAD"/>
      </sharedItems>
    </cacheField>
    <cacheField name="PROVINCIA" numFmtId="0">
      <sharedItems/>
    </cacheField>
    <cacheField name="DISTRITO" numFmtId="0">
      <sharedItems/>
    </cacheField>
    <cacheField name="PRIORIDAD" numFmtId="0">
      <sharedItems/>
    </cacheField>
    <cacheField name="NOMBRE DE LA PROPUESTA" numFmtId="0">
      <sharedItems/>
    </cacheField>
    <cacheField name="MONTO DE &#10;INVERSIÓN (S/.) " numFmtId="4">
      <sharedItems containsSemiMixedTypes="0" containsString="0" containsNumber="1" minValue="38350" maxValue="20370713"/>
    </cacheField>
    <cacheField name="COFINAN. SOLICITADO AL FONIPREL (S/.)" numFmtId="4">
      <sharedItems containsSemiMixedTypes="0" containsString="0" containsNumber="1" minValue="38350" maxValue="20370713"/>
    </cacheField>
    <cacheField name="TIPO PROPUESTA" numFmtId="49">
      <sharedItems/>
    </cacheField>
    <cacheField name="ÁMBITO  DE GOBIERNO" numFmtId="49">
      <sharedItems/>
    </cacheField>
    <cacheField name="RUBRO DE SOLICITANTE" numFmtId="49">
      <sharedItems/>
    </cacheField>
    <cacheField name="NECESIDAD" numFmtId="49">
      <sharedItems/>
    </cacheField>
    <cacheField name="RECURSOS" numFmtId="49">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1">
  <r>
    <n v="1"/>
    <s v="SOLI-2012-32500007"/>
    <x v="0"/>
    <s v="MARAÑON"/>
    <s v=""/>
    <s v="EDUCACIÓN"/>
    <s v="MEJORAMIENTO DE LA OFERTA DE LOS SERVICIOS EDUCATIVOS, PARA EL LOGRO DEL APRENDIZAJE ESTABLECIDOS EN EL DISEÑO CURRICULAR, POR NIVELES, EN LA I.E.P.I TUPAC AMARU II DEL C.P. DE CHOCOBAMBA, DISTRITO DE HUACRACHUCO, PROVINCIA DE MARANON - HUANUCO"/>
    <n v="4065196"/>
    <n v="4065196"/>
    <s v="PROYECTOS DE INVERSIÓN"/>
    <s v="MUNICIPALIDAD PROVINCIAL"/>
    <s v="RUBRO A (GGLL Y MANCO)"/>
    <s v="Muy Alta Necesidad"/>
    <s v="Menos Recursos"/>
  </r>
  <r>
    <n v="2"/>
    <s v="SOLI-2012-32500010"/>
    <x v="1"/>
    <s v="LUCANAS"/>
    <s v="CHIPAO"/>
    <s v="EDUCACIÓN"/>
    <s v="MEJORAMIENTO DEL SERVICIO DE EDUCACION SECUNDARIA DE LA INSTITUCION EDUCATIVA MAYOBAMBA, DISTRITO DE CHIPAO - LUCANAS - AYACUCHO"/>
    <n v="1946245"/>
    <n v="1946245"/>
    <s v="PROYECTOS DE INVERSIÓN"/>
    <s v="MUNICIPALIDAD DISTRITAL"/>
    <s v="RUBRO A (GGLL Y MANCO)"/>
    <s v="Muy Alta Necesidad"/>
    <s v="Menos Recursos"/>
  </r>
  <r>
    <n v="3"/>
    <s v="SOLI-2012-32500046"/>
    <x v="2"/>
    <s v="HUANCAYO"/>
    <s v="CHILCA"/>
    <s v="EDUCACIÓN"/>
    <s v="MEJORAMIENTO DE LA INFRAESTRUCTURA Y EQUIPAMIENTO DE LA I.E. JOSE MARIA ARGUEDAS  DEL ANEXO DE AUQUIMARCA DEL, DISTRITO DE CHILCA - HUANCAYO - JUNIN"/>
    <n v="2134967"/>
    <n v="2134967"/>
    <s v="PROYECTOS DE INVERSIÓN"/>
    <s v="MUNICIPALIDAD DISTRITAL"/>
    <s v="RUBRO A (GGLL Y MANCO)"/>
    <s v="Necesidad Media"/>
    <s v="Recursos Medios"/>
  </r>
  <r>
    <n v="4"/>
    <s v="SOLI-2012-32500055"/>
    <x v="1"/>
    <s v="HUAMANGA"/>
    <s v=""/>
    <s v="EDUCACIÓN"/>
    <s v="MEJORAMIENTO Y AMPLIACIÓN DE LOS SERVICIOS EDUCATIVOS DEL NIVEL INICIAL EN QUINCE INSTITUCIONES EDUCATIVAS DE LOS DISTRITOS DE AYACUCHO, VINCHOS,  ACOSVINCHOS Y  ACOCRO, PROVINCIA DE HUAMANGA - AYACUCHO"/>
    <n v="20370713"/>
    <n v="20370713"/>
    <s v="PROYECTOS DE INVERSIÓN"/>
    <s v="MUNICIPALIDAD PROVINCIAL"/>
    <s v="RUBRO A (GGLL Y MANCO)"/>
    <s v="Alta Necesidad"/>
    <s v="Recursos Medios"/>
  </r>
  <r>
    <n v="5"/>
    <s v="SOLI-2012-32500084"/>
    <x v="1"/>
    <s v="VICTOR FAJARDO"/>
    <s v="HUANCARAYLLA"/>
    <s v="EDUCACIÓN"/>
    <s v="MEJORAMIENTO DEL SERVICIO EDUCATIVO DEL NIVEL PRIMARIA DE LA I.E. N 38484/MX-P DE LA LOCALIDAD DE CIRCAMARCA, DISTRITO DE HUANCARAYLLA - VICTOR FAJARDO - AYACUCHO"/>
    <n v="1442495"/>
    <n v="1442495"/>
    <s v="PROYECTOS DE INVERSIÓN"/>
    <s v="MUNICIPALIDAD DISTRITAL"/>
    <s v="RUBRO A (GGLL Y MANCO)"/>
    <s v="Muy Alta Necesidad"/>
    <s v="Menos Recursos"/>
  </r>
  <r>
    <n v="6"/>
    <s v="SOLI-2012-32500090"/>
    <x v="1"/>
    <s v="VICTOR FAJARDO"/>
    <s v="ASQUIPATA"/>
    <s v="SALUD"/>
    <s v="MEJORAMIENTO DE LOS PUESTOS DE SALUD DE PRIMER NIVEL DE ATENCION DE CHIHUIRE, MORCOLLA CHICO Y ASQUIPATA DE LA MICRORED HUANCAPI - RED CANGALLO, EN EL DISTRITO DE ASQUIPATA - VICTOR FAJARDO - AYACUCHO"/>
    <n v="89110"/>
    <n v="89110"/>
    <s v="ESTUDIOS DE PRE INVERSIÓN/PERFIL"/>
    <s v="MUNICIPALIDAD DISTRITAL"/>
    <s v="RUBRO A (GGLL Y MANCO)"/>
    <s v="Muy Alta Necesidad"/>
    <s v="Menos Recursos"/>
  </r>
  <r>
    <n v="7"/>
    <s v="SOLI-2012-32500093"/>
    <x v="1"/>
    <s v="SUCRE"/>
    <s v="BELEN"/>
    <s v="EDUCACIÓN"/>
    <s v="MEJORAMIENTO DE LOS SERVICIOS EDUCATIVOS DEL NIVEL SECUNDARIO JOSÉ CARLOS MARIÁTEGUI DE LA LOCALIDAD DE BELÉN, DISTRITO DE BELEN - SUCRE - AYACUCHO"/>
    <n v="1608794"/>
    <n v="1608794"/>
    <s v="PROYECTOS DE INVERSIÓN"/>
    <s v="MUNICIPALIDAD DISTRITAL"/>
    <s v="RUBRO A (GGLL Y MANCO)"/>
    <s v="Alta Necesidad"/>
    <s v="Menos Recursos"/>
  </r>
  <r>
    <n v="8"/>
    <s v="SOLI-2012-32500095"/>
    <x v="1"/>
    <s v="SUCRE"/>
    <s v="BELEN"/>
    <s v="AGRÍCOLA"/>
    <s v="MEJORAMIENTO DEL SERVICIO DE AGUA DEL SISTEMA DE RIEGO INKACHACA PARA EL VALLE DEL RIO CHICHA DE LA LOCALIDAD DE BELEN DEL DISTRITO DE BELEN DE LA PROVINCIA DE SUCRE DEL DEPARTAMENTO DE AYACUCHO"/>
    <n v="67431"/>
    <n v="67431"/>
    <s v="ESTUDIOS DE PRE INVERSIÓN/PERFIL"/>
    <s v="MUNICIPALIDAD DISTRITAL"/>
    <s v="RUBRO A (GGLL Y MANCO)"/>
    <s v="Alta Necesidad"/>
    <s v="Menos Recursos"/>
  </r>
  <r>
    <n v="9"/>
    <s v="SOLI-2012-32500096"/>
    <x v="1"/>
    <s v="SUCRE"/>
    <s v="BELEN"/>
    <s v="DESNUTRICIÓN"/>
    <s v="MEJORAMIENTO DEL SERVICIO DE SALUD NUTRICIONAL EN NIÑOS MENORES DE 5 AÑOS Y MADRES GESTANTES DEL DISTRITO DE BELEN DE LA PROVINCIA DE SUCRE DEL DEPARTAMENTO DE AYACUCHO"/>
    <n v="47763"/>
    <n v="47763"/>
    <s v="ESTUDIOS DE PRE INVERSIÓN/PERFIL"/>
    <s v="MUNICIPALIDAD DISTRITAL"/>
    <s v="RUBRO A (GGLL Y MANCO)"/>
    <s v="Alta Necesidad"/>
    <s v="Menos Recursos"/>
  </r>
  <r>
    <n v="10"/>
    <s v="SOLI-2012-32500108"/>
    <x v="1"/>
    <s v="LUCANAS"/>
    <s v="CHAVIÑA"/>
    <s v="EDUCACIÓN"/>
    <s v="MEJORAMIENTO DEL SERVICIO DE EDUCACIÓN PRIMARIA EN LA INSTITUCIÓN EDUCATIVA N° 24486 - FRONTERA EN EL CENTRO POBLADO CHAVIÑA, DISTRITO DE CHAVIÑA, PROVINCIA DE LUCANAS, REGIÓN AYACUCHO"/>
    <n v="54650"/>
    <n v="54650"/>
    <s v="ESTUDIOS DE PRE INVERSIÓN/PERFIL"/>
    <s v="MUNICIPALIDAD DISTRITAL"/>
    <s v="RUBRO A (GGLL Y MANCO)"/>
    <s v="Alta Necesidad"/>
    <s v="Menos Recursos"/>
  </r>
  <r>
    <n v="11"/>
    <s v="SOLI-2012-32500111"/>
    <x v="1"/>
    <s v="VICTOR FAJARDO"/>
    <s v="APONGO"/>
    <s v="EDUCACIÓN"/>
    <s v="MEJORAMIENTO DEL SERVICIO DE EDUCACIÓN PRIMARIA DE LA I.E Nº 38510/MX-P DE LA COMUNIDAD DE CHILLANCCAY, DISTRITO DE APONGO - VICTOR FAJARDO - AYACUCHO"/>
    <n v="887348.81"/>
    <n v="887348.81"/>
    <s v="PROYECTOS DE INVERSIÓN"/>
    <s v="MUNICIPALIDAD DISTRITAL"/>
    <s v="RUBRO A (GGLL Y MANCO)"/>
    <s v="Muy Alta Necesidad"/>
    <s v="Menos Recursos"/>
  </r>
  <r>
    <n v="12"/>
    <s v="SOLI-2012-32500120"/>
    <x v="1"/>
    <s v="VICTOR FAJARDO"/>
    <s v="CANARIA"/>
    <s v="EDUCACIÓN"/>
    <s v="MEJORAMIENTO DEL SERVICIO EDUCATIVO EN LA INSTITUCION EDUCATIVA N° 38517 DEL CENTRO POBLADO DE UMASI DEL DISTRITO DE CANARIA DE LA PROVINCIA DE VICTOR FAJARDO DEL DEPARTAMENTO DE AYACUCHO"/>
    <n v="43890"/>
    <n v="43890"/>
    <s v="ESTUDIOS DE PRE INVERSIÓN/PERFIL"/>
    <s v="MUNICIPALIDAD DISTRITAL"/>
    <s v="RUBRO A (GGLL Y MANCO)"/>
    <s v="Alta Necesidad"/>
    <s v="Menos Recursos"/>
  </r>
  <r>
    <n v="13"/>
    <s v="SOLI-2012-32500128"/>
    <x v="3"/>
    <s v="LAMAS"/>
    <s v="CUÑUMBUQUI"/>
    <s v="SANEAMIENTO (AGUA Y ALCANTARILLADO)"/>
    <s v="MEJORAMIENTO Y AMPLIACION DEL SERVICIO DE AGUA POTABLE E INSTALACION DEL SERVICIO DE SANEAMIENTO BASICO EN LA LOCALIDAD DE ALTO ANDINO, DISTRITO DE CUÑUMBUQUI, PROVINCIA DE LAMAS-SAN MARTIN"/>
    <n v="76934.960000000006"/>
    <n v="76934.960000000006"/>
    <s v="ESTUDIOS DE PRE INVERSIÓN/PERFIL"/>
    <s v="MUNICIPALIDAD DISTRITAL"/>
    <s v="RUBRO A (GGLL Y MANCO)"/>
    <s v="Alta Necesidad"/>
    <s v="Menos Recursos"/>
  </r>
  <r>
    <n v="14"/>
    <s v="SOLI-2012-32500135"/>
    <x v="1"/>
    <s v="PAUCAR DEL SARA SARA"/>
    <s v="SAN JAVIER DE ALPABAMBA"/>
    <s v="AGRÍCOLA"/>
    <s v="MEJORAMIENTO DEL SERVICIO DE AGUA DEL SISTEMA DE RIEGO EN LUCMANI - SAN JAVIER DE ALPABAMBA EN LA LOCALIDAD DE SAN JAVIER DE ALPABAMBA, PROVINCIA PAUCAR DEL SARA SARA, REGION AYACUCHO"/>
    <n v="84180"/>
    <n v="84180"/>
    <s v="ESTUDIOS DE PRE INVERSIÓN/PERFIL"/>
    <s v="MUNICIPALIDAD DISTRITAL"/>
    <s v="RUBRO A (GGLL Y MANCO)"/>
    <s v="Muy Alta Necesidad"/>
    <s v="Menos Recursos"/>
  </r>
  <r>
    <n v="15"/>
    <s v="SOLI-2012-32500147"/>
    <x v="4"/>
    <s v="PUNO"/>
    <s v="TIQUILLACA"/>
    <s v="EDUCACIÓN"/>
    <s v="MEJORAMIENTO DE LOS SERVICIOS DE EDUCACION EN LA IEP NRO. 70007 - TIQUILLACA, DISTRITO DE TIQUILLACA - PUNO - PUNO"/>
    <n v="1194426.6000000001"/>
    <n v="1194426.6000000001"/>
    <s v="PROYECTOS DE INVERSIÓN"/>
    <s v="MUNICIPALIDAD DISTRITAL"/>
    <s v="RUBRO A (GGLL Y MANCO)"/>
    <s v="Muy Alta Necesidad"/>
    <s v="Menos Recursos"/>
  </r>
  <r>
    <n v="16"/>
    <s v="SOLI-2012-32500154"/>
    <x v="1"/>
    <s v="LUCANAS"/>
    <s v="SAISA"/>
    <s v="SANEAMIENTO (RESIDUOS SOLIDOS)"/>
    <s v="MEJORAMIENTO DE LA GESTION INTEGRAL DE RESIDUOS SOLIDOS MUNICIPALES, EN LA LOCALIDAD DE SAISA DEL DISTRITO DE SAISA, PROVINCIA DE LUCANAS, REGION AYACUCHO"/>
    <n v="106483.25"/>
    <n v="106483.25"/>
    <s v="ESTUDIOS DE PRE INVERSIÓN/PERFIL"/>
    <s v="MUNICIPALIDAD DISTRITAL"/>
    <s v="RUBRO A (GGLL Y MANCO)"/>
    <s v="Alta Necesidad"/>
    <s v="Menos Recursos"/>
  </r>
  <r>
    <n v="17"/>
    <s v="SOLI-2012-32500165"/>
    <x v="1"/>
    <s v="HUAMANGA"/>
    <s v="QUINUA"/>
    <s v="PREVENCION Y MITIGACION DE DESASTRES"/>
    <s v="INSTALACION DE LOS SERVICIOS DE PROTECCION EN LOS SECTORES DE AQCHAPA, BAÑOS SANTA ANA, SAN JUAN DE YUCAES, MAIZONDO Y CHACCO, DISTRITO DE QUINUA - HUAMANGA - AYACUCHO"/>
    <n v="9192434"/>
    <n v="9192434"/>
    <s v="PROYECTOS DE INVERSIÓN"/>
    <s v="MUNICIPALIDAD DISTRITAL"/>
    <s v="RUBRO A (GGLL Y MANCO)"/>
    <s v="Muy Alta Necesidad"/>
    <s v="Menos Recursos"/>
  </r>
  <r>
    <n v="18"/>
    <s v="SOLI-2012-32500169"/>
    <x v="5"/>
    <s v="ACOBAMBA"/>
    <s v="ANDABAMBA"/>
    <s v="EDUCACIÓN"/>
    <s v="MEJORAMIENTO DEL SERVICIO DE EDUCACIÓN PRIMARIA EN LA I.E. N 36780 DEL CENTRO POBLADO DE CCOCHAMARCA, DISTRITO DE ANDABAMBA - ACOBAMBA - HUANCAVELICA"/>
    <n v="2623763.58"/>
    <n v="2623763.58"/>
    <s v="PROYECTOS DE INVERSIÓN"/>
    <s v="MUNICIPALIDAD DISTRITAL"/>
    <s v="RUBRO A (GGLL Y MANCO)"/>
    <s v="Muy Alta Necesidad"/>
    <s v="Menos Recursos"/>
  </r>
  <r>
    <n v="19"/>
    <s v="SOLI-2012-32500174"/>
    <x v="6"/>
    <s v="ATALAYA"/>
    <s v="TAHUANIA"/>
    <s v="PREVENCION Y MITIGACION DE DESASTRES"/>
    <s v="INSTALACION DEL SERVICIO DE PROTECCION CONTRA INUNDACIONES EN LA LOCALIDAD DE BOLOGNESI QUEBRADA VINUYA, DISTRITO DE TAHUANIA - ATALAYA - UCAYALI"/>
    <n v="5376232"/>
    <n v="5376232"/>
    <s v="PROYECTOS DE INVERSIÓN"/>
    <s v="MUNICIPALIDAD DISTRITAL"/>
    <s v="RUBRO A (GGLL Y MANCO)"/>
    <s v="Muy Alta Necesidad"/>
    <s v="Recursos Medios"/>
  </r>
  <r>
    <n v="20"/>
    <s v="SOLI-2012-32500183"/>
    <x v="1"/>
    <s v="PAUCAR DEL SARA SARA"/>
    <s v="LAMPA"/>
    <s v="EDUCACIÓN"/>
    <s v="MEJORAMIENTO DEL SERVICIO DE EDUCACIÓN PRIMARIA EN LA INSTITUCIÓN EDUCATIVA N° 24298, NUESTRA SEÑORA DE LOS DESAMPARADOS EN EL CENTRO POBLADO DE SACRACA, DISTRITO LAMPA, PROVINCIA PAUCAR DEL SARA SARA, REGIÓN AYACUCHO."/>
    <n v="49783"/>
    <n v="49783"/>
    <s v="ESTUDIOS DE PRE INVERSIÓN/PERFIL"/>
    <s v="MUNICIPALIDAD DISTRITAL"/>
    <s v="RUBRO A (GGLL Y MANCO)"/>
    <s v="Alta Necesidad"/>
    <s v="Menos Recursos"/>
  </r>
  <r>
    <n v="21"/>
    <s v="SOLI-2012-32500185"/>
    <x v="5"/>
    <s v="ANGARAES"/>
    <s v="CHINCHO"/>
    <s v="VIAL"/>
    <s v="REHABILITACION Y MEJORAMIENTO DEL CAMINO VECINAL CHINCHO - MAYOCCATUS - SILLCO DEL DISTRITO DE CHINCHO DE LA PROVINCIA DE ANGARAES DEL DEPARTAMENTO DE HUANCAVELICA"/>
    <n v="70118.7"/>
    <n v="70118.7"/>
    <s v="ESTUDIOS DE PRE INVERSIÓN/PERFIL"/>
    <s v="MUNICIPALIDAD DISTRITAL"/>
    <s v="RUBRO A (GGLL Y MANCO)"/>
    <s v="Muy Alta Necesidad"/>
    <s v="Menos Recursos"/>
  </r>
  <r>
    <n v="22"/>
    <s v="SOLI-2012-32500195"/>
    <x v="2"/>
    <s v="HUANCAYO"/>
    <s v="VIQUES"/>
    <s v="AGRÍCOLA"/>
    <s v="MEJORAMIENTO DEL SERVICIO DE AGUA PARA RIEGO EN LOS SECTORES UNION, LOS ANGELES, NUEVA ESPERANZA, SAN MIGUEL Y CENTRO DEL DISTRITO DE VIQUES, PROVINCIA DE HUANCAYO - JUNIN"/>
    <n v="59137.63"/>
    <n v="59137.63"/>
    <s v="ESTUDIOS DE PRE INVERSIÓN/PERFIL"/>
    <s v="MUNICIPALIDAD DISTRITAL"/>
    <s v="RUBRO A (GGLL Y MANCO)"/>
    <s v="Alta Necesidad"/>
    <s v="Menos Recursos"/>
  </r>
  <r>
    <n v="23"/>
    <s v="SOLI-2012-32500204"/>
    <x v="2"/>
    <s v="CHUPACA"/>
    <s v="TRES DE DICIEMBRE"/>
    <s v="AGRÍCOLA"/>
    <s v="MEJORAMIENTO DEL SERVICIO DE AGUA PARA RIEGO EN LOS ANEXOS DE SAN ISIDRO, GUINOLIA Y SECTOR CENTRO, DISTRITO DE TRES DE DICIEMBRE PROVINCIA DE CHUPACA - JUNIN"/>
    <n v="59408.14"/>
    <n v="59408.14"/>
    <s v="ESTUDIOS DE PRE INVERSIÓN/PERFIL"/>
    <s v="MUNICIPALIDAD DISTRITAL"/>
    <s v="RUBRO A (GGLL Y MANCO)"/>
    <s v="Alta Necesidad"/>
    <s v="Menos Recursos"/>
  </r>
  <r>
    <n v="24"/>
    <s v="SOLI-2012-32500205"/>
    <x v="7"/>
    <s v="DANIEL ALCIDES CARRION"/>
    <s v="GOYLLARISQUIZGA"/>
    <s v="DESNUTRICIÓN"/>
    <s v="MEJORAMIENTO DE LOS SERVICIOS DE INTERVENCIÓN INTEGRAL EN NUTRICIÓN, PARA PREVENIR Y REDUCIR LA DESNUTRICIÓN CRÓNICA EN NIÑOS MENORES DE 5 AÑOS DEL DISTRITO DE GOYLLARISQUIZGA – DANIEL CARRIÓN – PASCO "/>
    <n v="89845"/>
    <n v="89845"/>
    <s v="ESTUDIOS DE PRE INVERSIÓN/PERFIL"/>
    <s v="MUNICIPALIDAD DISTRITAL"/>
    <s v="RUBRO A (GGLL Y MANCO)"/>
    <s v="Alta Necesidad"/>
    <s v="Menos Recursos"/>
  </r>
  <r>
    <n v="25"/>
    <s v="SOLI-2012-32500233"/>
    <x v="8"/>
    <s v="CAJAMARCA"/>
    <s v="SAN JUAN"/>
    <s v="EDUCACIÓN"/>
    <s v="MEJORAMIENTO DEL SERVICIO EDUCATIVO DE NIVEL PRIMARIO EN LA I.E. Nº 82228 CASERÍO NUMERO OCHO, DISTRITO DE SAN JUAN - CAJAMARCA - CAJAMARCA"/>
    <n v="972034"/>
    <n v="972034"/>
    <s v="PROYECTOS DE INVERSIÓN"/>
    <s v="MUNICIPALIDAD DISTRITAL"/>
    <s v="RUBRO A (GGLL Y MANCO)"/>
    <s v="Muy Alta Necesidad"/>
    <s v="Menos Recursos"/>
  </r>
  <r>
    <n v="26"/>
    <s v="SOLI-2012-32500234"/>
    <x v="1"/>
    <s v="LA MAR"/>
    <s v="LUIS CARRANZA"/>
    <s v="EDUCACIÓN"/>
    <s v="MEJORAMIENTO DEL NIVEL EDUCATIVO INICIAL EN LA INSTITUCION EDUCATIVA N° 425-106 DE LA COMUNIDAD DE ROSASPAMPA DEL DISTRITO DE LUIS CARRANZA, PROVINCIA LA MAR DEL DEPARTAMENTO DE AYACUCHO"/>
    <n v="44505"/>
    <n v="44505"/>
    <s v="ESTUDIOS DE PRE INVERSIÓN/PERFIL"/>
    <s v="MUNICIPALIDAD DISTRITAL"/>
    <s v="RUBRO A (GGLL Y MANCO)"/>
    <s v="Muy Alta Necesidad"/>
    <s v="Menos Recursos"/>
  </r>
  <r>
    <n v="27"/>
    <s v="SOLI-2012-32500240"/>
    <x v="2"/>
    <s v="TARMA"/>
    <s v="TAPO"/>
    <s v="EDUCACIÓN"/>
    <s v="MEJORAMIENTO DE LOS SERVICIOS EDUCATIVOS DEL NIVEL INICIAL Y PRIMARIA DE LA I.E.N° 31924, EN EL C.P. RURAL DE PAUCARMARCA, DISTRITO DE TAPO, PROVINCIA DE TARMA - DEPARTAMENTO JUNIN "/>
    <n v="47377"/>
    <n v="47377"/>
    <s v="ESTUDIOS DE PRE INVERSIÓN/PERFIL"/>
    <s v="MUNICIPALIDAD DISTRITAL"/>
    <s v="RUBRO A (GGLL Y MANCO)"/>
    <s v="Alta Necesidad"/>
    <s v="Menos Recursos"/>
  </r>
  <r>
    <n v="28"/>
    <s v="SOLI-2012-32500242"/>
    <x v="3"/>
    <s v="TOCACHE"/>
    <s v="UCHIZA"/>
    <s v="SANEAMIENTO (AGUA Y ALCANTARILLADO)"/>
    <s v="INSTALACION DEL SISTEMA DE AGUA POTABLE Y SANEAMIENTO EN LOS CENTROS POBLADOS DE SANTA ROSA DE MANQUIUTE, LA VICTORIA, SAN JUAN DE DIOS Y NUEVA ESPERANZA, DISTRITO DE UCHIZA, PROVINCIA DE TOCACHE - SAN MARTIN"/>
    <n v="76334.399999999994"/>
    <n v="76334.399999999994"/>
    <s v="ESTUDIOS DE PRE INVERSIÓN/PERFIL"/>
    <s v="MUNICIPALIDAD DISTRITAL"/>
    <s v="RUBRO A (GGLL Y MANCO)"/>
    <s v="Necesidad Media"/>
    <s v="Menos Recursos"/>
  </r>
  <r>
    <n v="29"/>
    <s v="SOLI-2012-32500246"/>
    <x v="3"/>
    <s v="TOCACHE"/>
    <s v="UCHIZA"/>
    <s v="EDUCACIÓN"/>
    <s v="MEJORAMIENTO DEL SERVICIO EDUCATIVO EN DIEZ INSTITUCIONES EDUCATIVAS DE NIVEL PRIMARIO - UNIDOCENTE (I.E. Nº 0465, I.E. Nº 0284, I.E. Nº 0289, I.E. Nº 0068, I.E. Nº 0467, I.E. Nº 0705, I.E. Nº 0725, I.E. Nº 0714, Y I.E. Nº 0698, I.E. 0697), DEL CONO SUR, "/>
    <n v="101907"/>
    <n v="101907"/>
    <s v="ESTUDIOS DE PRE INVERSIÓN/PERFIL"/>
    <s v="MUNICIPALIDAD DISTRITAL"/>
    <s v="RUBRO A (GGLL Y MANCO)"/>
    <s v="Necesidad Media"/>
    <s v="Menos Recursos"/>
  </r>
  <r>
    <n v="30"/>
    <s v="SOLI-2012-32500256"/>
    <x v="9"/>
    <s v="SIHUAS"/>
    <s v="HUAYLLABAMBA"/>
    <s v="EDUCACIÓN"/>
    <s v="MEJORAMIENTO DEL SERVICIO DE EDUCACION PRIMARIA ESCOLARIZADA EN DOCE INSTITUCIONES EDUCATIVAS N° 84037, 84180, 84181, 84205, 85004, 84244, 84238, 84232, 84257, 84310, 84309 Y 84313, EN EL DISTRITO DE HUAYLLABAMBA, PROVINCIA DE SIHUAS, REGION ANCASH."/>
    <n v="272591.8"/>
    <n v="272591.8"/>
    <s v="ESTUDIOS DE PRE INVERSIÓN/PERFIL"/>
    <s v="MUNICIPALIDAD DISTRITAL"/>
    <s v="RUBRO A (GGLL Y MANCO)"/>
    <s v="Muy Alta Necesidad"/>
    <s v="Menos Recursos"/>
  </r>
  <r>
    <n v="31"/>
    <s v="SOLI-2012-32500258"/>
    <x v="10"/>
    <s v="BONGARA"/>
    <s v="CUISPES"/>
    <s v="SALUD"/>
    <s v="MEJORAMIENTO DE LOS SERVICIOS DE SALUD EN EL DISTRITO DE CUISPES, PROVINCIA DE BONGARA - REGION AMAZONAS"/>
    <n v="88736"/>
    <n v="88736"/>
    <s v="ESTUDIOS DE PRE INVERSIÓN/PERFIL"/>
    <s v="MUNICIPALIDAD DISTRITAL"/>
    <s v="RUBRO A (GGLL Y MANCO)"/>
    <s v="Alta Necesidad"/>
    <s v="Menos Recursos"/>
  </r>
  <r>
    <n v="32"/>
    <s v="SOLI-2012-32500259"/>
    <x v="11"/>
    <s v="HUAROCHIRI"/>
    <s v="LARAOS"/>
    <s v="AGRÍCOLA"/>
    <s v="INSTALACION DEL SERVICIO DE AGUA DEL SISTEMA DE RIEGO CHINCHAN-VICAS-COLLATA-CHACLLA-JICAMARCA,DISTRITO DE LARAOS, HUACHUPAMPA Y SAN ANTONIO- HUAROCHIRI-LIMA"/>
    <n v="153388"/>
    <n v="153388"/>
    <s v="ESTUDIOS DE PRE INVERSIÓN/PERFIL"/>
    <s v="MANCOMUNIDAD LOCAL"/>
    <s v="RUBRO A (GGLL Y MANCO)"/>
    <s v="Muy Alta Necesidad"/>
    <s v="Menos Recursos"/>
  </r>
  <r>
    <n v="33"/>
    <s v="SOLI-2012-32500261"/>
    <x v="10"/>
    <s v="BONGARA"/>
    <s v="CUISPES"/>
    <s v="PREVENCION Y MITIGACION DE DESASTRES"/>
    <s v="MEJORAMIENTO DEL SERVICIO DE PROTECCION CONTRA INUNDACIONES EN LAS LOCALIDADES DE PORVENIR Y SUYOBAMBA EN AMBOS MARGENES DEL RIO YUMBILLAYACU, DISTRITO DE CUISPES, PROVINCIA DE BONGARA, REGION AMAZONAS"/>
    <n v="81856.600000000006"/>
    <n v="81856.600000000006"/>
    <s v="ESTUDIOS DE PRE INVERSIÓN/PERFIL"/>
    <s v="MUNICIPALIDAD DISTRITAL"/>
    <s v="RUBRO A (GGLL Y MANCO)"/>
    <s v="Alta Necesidad"/>
    <s v="Menos Recursos"/>
  </r>
  <r>
    <n v="34"/>
    <s v="SOLI-2012-32500280"/>
    <x v="0"/>
    <s v="DOS DE MAYO"/>
    <s v="RIPAN"/>
    <s v="EDUCACIÓN"/>
    <s v="MEJORAMIENTO DE LOS SERVICIOS EDUCATIVOS EN 5 INSTITUCIONES EDUCATIVAS DEL NIVEL INICIAL DEL DISTRITO DE RIPAN, PROVINCIA DE DOS DE MAYO-REGION HUANUCO"/>
    <n v="107709"/>
    <n v="107709"/>
    <s v="ESTUDIOS DE PRE INVERSIÓN/PERFIL"/>
    <s v="MUNICIPALIDAD DISTRITAL"/>
    <s v="RUBRO A (GGLL Y MANCO)"/>
    <s v="Alta Necesidad"/>
    <s v="Menos Recursos"/>
  </r>
  <r>
    <n v="35"/>
    <s v="SOLI-2012-32500297"/>
    <x v="4"/>
    <s v="LAMPA"/>
    <s v="OCUVIRI"/>
    <s v="SALUD"/>
    <s v="MEJORAMIENTO DE LA CAPACIDAD RESOLUTIVA EN LOS PUESTOS DE SALUD VILCAMARCA Y PARINA, CENTRO POBLADO VILCAMARCA Y PARINA ,, DISTRITO DE OCUVIRI - LAMPA - PUNO"/>
    <n v="1961471"/>
    <n v="1961471"/>
    <s v="PROYECTOS DE INVERSIÓN"/>
    <s v="MUNICIPALIDAD DISTRITAL"/>
    <s v="RUBRO A (GGLL Y MANCO)"/>
    <s v="Alta Necesidad"/>
    <s v="Menos Recursos"/>
  </r>
  <r>
    <n v="36"/>
    <s v="SOLI-2012-32500308"/>
    <x v="11"/>
    <s v="OYON"/>
    <s v="ANDAJES"/>
    <s v="AGRÍCOLA"/>
    <s v="INSTALACION DEL SERVICIO DE AGUA DEL SISTEMA DE RIEGO PALCA - ANDAJES EN LA LOCALIDAD DE ANDAJES, DISTRITO DE ANDAJES-OYON-LIMA"/>
    <n v="92294"/>
    <n v="92294"/>
    <s v="ESTUDIOS DE PRE INVERSIÓN/PERFIL"/>
    <s v="MUNICIPALIDAD DISTRITAL"/>
    <s v="RUBRO A (GGLL Y MANCO)"/>
    <s v="Alta Necesidad"/>
    <s v="Menos Recursos"/>
  </r>
  <r>
    <n v="37"/>
    <s v="SOLI-2012-32500309"/>
    <x v="5"/>
    <s v="ANGARAES"/>
    <s v="SAN ANTONIO DE ANTAPARCO"/>
    <s v="EDUCACIÓN"/>
    <s v="MEJORAMIENTO DEL SERVICIO DE EDUCACION PRIMARIA EN LAS INSTITUCIONES  EDUCATIVAS  N 36250 DE LA COMUNIDAD DE MAICENA, N 36251 DE LA COMUNIDAD DE PAMPAHUASI, N 36252 DE LA COMUNIDAD DE LAMBRAS, DISTRITO DE SAN ANTONIO DE ANTAPARCO - ANGARAES - HUANCAVELIC"/>
    <n v="1444495"/>
    <n v="1444495"/>
    <s v="PROYECTOS DE INVERSIÓN"/>
    <s v="MUNICIPALIDAD DISTRITAL"/>
    <s v="RUBRO A (GGLL Y MANCO)"/>
    <s v="Muy Alta Necesidad"/>
    <s v="Menos Recursos"/>
  </r>
  <r>
    <n v="38"/>
    <s v="SOLI-2012-32500314"/>
    <x v="5"/>
    <s v="ANGARAES"/>
    <s v="SAN ANTONIO DE ANTAPARCO"/>
    <s v="EDUCACIÓN"/>
    <s v="MEJORAMIENTO DEL SERVICIO DE EDUCACION SECUNDARIA DE LA INSTITUCION EDUCATIVA CESAR VALLEJO MENDOZA DE LA LOCALIDAD DE ANTAPARCO DEL DISTRITO DE SAN ANTONIO DE ANTAPARCO DE LA PROVINCIA DE ANGARAES - HUANCAVELICA"/>
    <n v="44888"/>
    <n v="44888"/>
    <s v="ESTUDIOS DE PRE INVERSIÓN/PERFIL"/>
    <s v="MUNICIPALIDAD DISTRITAL"/>
    <s v="RUBRO A (GGLL Y MANCO)"/>
    <s v="Muy Alta Necesidad"/>
    <s v="Menos Recursos"/>
  </r>
  <r>
    <n v="39"/>
    <s v="SOLI-2012-32500318"/>
    <x v="5"/>
    <s v="CASTROVIRREYNA"/>
    <s v="CAPILLAS"/>
    <s v="VIAL"/>
    <s v="MEJORAMIENTO DEL CAMINO VECINAL YACOTOCCYA - ICHOPATA, DISTRITO DE CAPILLAS, PROVINCIA DE CASTROVIRREYNA - HUANCAVELICA"/>
    <n v="66427"/>
    <n v="66427"/>
    <s v="ESTUDIOS DE PRE INVERSIÓN/PERFIL"/>
    <s v="MUNICIPALIDAD DISTRITAL"/>
    <s v="RUBRO A (GGLL Y MANCO)"/>
    <s v="Alta Necesidad"/>
    <s v="Menos Recursos"/>
  </r>
  <r>
    <n v="40"/>
    <s v="SOLI-2012-32500325"/>
    <x v="10"/>
    <s v="CHACHAPOYAS"/>
    <s v="CHETO"/>
    <s v="SANEAMIENTO (RESIDUOS SOLIDOS)"/>
    <s v="MEJORAMIENTO DE LA GESTION INTEGRAL DE RESIDUOS SOLIDOS MUNICIPALES EN LAS LOCALIDADES DE CHETO, HUACAPAMPA, Y SALICAS, DISTRITO DE CHETO, PROVINCIA DE CHACHAPOYAS  - AMAZONAS"/>
    <n v="109240.86"/>
    <n v="109240.86"/>
    <s v="ESTUDIOS DE PRE INVERSIÓN/PERFIL"/>
    <s v="MUNICIPALIDAD DISTRITAL"/>
    <s v="RUBRO A (GGLL Y MANCO)"/>
    <s v="Necesidad Media"/>
    <s v="Menos Recursos"/>
  </r>
  <r>
    <n v="41"/>
    <s v="SOLI-2012-32500335"/>
    <x v="10"/>
    <s v="BONGARA"/>
    <s v="CHISQUILLA"/>
    <s v="PREVENCION Y MITIGACION DE DESASTRES"/>
    <s v="MEJORAMIENTO DEL SERVICIO DE PROTECCION CONTRA INUNDACIONES EN LA ZONA URBANA DE LA LOCALIDAD DE CHISQUILLA, PROVINCIA DE BONGARA, REGION AMAZONAS"/>
    <n v="92653.6"/>
    <n v="92653.6"/>
    <s v="ESTUDIOS DE PRE INVERSIÓN/PERFIL"/>
    <s v="MUNICIPALIDAD DISTRITAL"/>
    <s v="RUBRO A (GGLL Y MANCO)"/>
    <s v="Alta Necesidad"/>
    <s v="Menos Recursos"/>
  </r>
  <r>
    <n v="42"/>
    <s v="SOLI-2012-32500350"/>
    <x v="2"/>
    <s v="JAUJA"/>
    <s v="HUAMALI"/>
    <s v="AGRÍCOLA"/>
    <s v="INSTALACION DEL SERVICIO DE AGUA PARA RIEGO EN LA LOCALIDAD DE CONOPA Y HUAMALI, DISTRITO DE HUAMALI, PROVINCIA DE JAUJA, DEPARTAMENTO DE JUNIN"/>
    <n v="85426"/>
    <n v="85426"/>
    <s v="ESTUDIOS DE PRE INVERSIÓN/PERFIL"/>
    <s v="MUNICIPALIDAD DISTRITAL"/>
    <s v="RUBRO A (GGLL Y MANCO)"/>
    <s v="Alta Necesidad"/>
    <s v="Menos Recursos"/>
  </r>
  <r>
    <n v="43"/>
    <s v="SOLI-2012-32500371"/>
    <x v="2"/>
    <s v="JAUJA"/>
    <s v="PACA"/>
    <s v="VIAL"/>
    <s v="MEJORAMIENTO Y REHABILITACION DEL CAMINO VECINAL PACA - PICHJAPUQUIO - PACAPACCHA - YANACANCHA, DISTRITO DE PACA, PROVINCIA DE JAUJA, DEPARTAMENTO DE JUNIN"/>
    <n v="78884.75"/>
    <n v="78884.75"/>
    <s v="ESTUDIOS DE PRE INVERSIÓN/PERFIL"/>
    <s v="MUNICIPALIDAD DISTRITAL"/>
    <s v="RUBRO A (GGLL Y MANCO)"/>
    <s v="Alta Necesidad"/>
    <s v="Menos Recursos"/>
  </r>
  <r>
    <n v="44"/>
    <s v="SOLI-2012-32500373"/>
    <x v="10"/>
    <s v="BAGUA"/>
    <s v="COPALLIN"/>
    <s v="SANEAMIENTO (AGUA Y ALCANTARILLADO)"/>
    <s v="INSTALACION DEL SERVICIO DE AGUA POTABLE Y ALCANTARILLADO DE LAS LOCALIDADES DE SANTA CRUZ DE MOROCHAL, LIRIO DE LOS VALLES Y LA UNION, DISTRITO DE COPALLIN, PROVINCIA DE BAGUA - REGION AMAZONAS"/>
    <n v="145433.82"/>
    <n v="145433.82"/>
    <s v="ESTUDIOS DE PRE INVERSIÓN/PERFIL"/>
    <s v="MUNICIPALIDAD DISTRITAL"/>
    <s v="RUBRO A (GGLL Y MANCO)"/>
    <s v="Alta Necesidad"/>
    <s v="Menos Recursos"/>
  </r>
  <r>
    <n v="45"/>
    <s v="SOLI-2012-32500374"/>
    <x v="2"/>
    <s v="JAUJA"/>
    <s v="LLOCLLAPAMPA"/>
    <s v="AGRÍCOLA"/>
    <s v="INSTALACION DEL SERVICIO DE AGUA DEL SISTEMA DE RIEGO EN LOS ANEXOS DE MATACHICO Y MATAGRANDE, DISTRITO DE LLOCLLAPAMPA, PROVINCIA DE JAUJA - REGION JUNIN "/>
    <n v="61301.69"/>
    <n v="61301.69"/>
    <s v="ESTUDIOS DE PRE INVERSIÓN/PERFIL"/>
    <s v="MUNICIPALIDAD DISTRITAL"/>
    <s v="RUBRO A (GGLL Y MANCO)"/>
    <s v="Alta Necesidad"/>
    <s v="Menos Recursos"/>
  </r>
  <r>
    <n v="46"/>
    <s v="SOLI-2012-32500380"/>
    <x v="2"/>
    <s v="CONCEPCION"/>
    <s v="ACO"/>
    <s v="AGRÍCOLA"/>
    <s v="CONSTRUCCION DEL SERVICIO AGUA PARA RIEGO EN LOS SECTORES DE BELLAVISTA Y MIRAFLORES DEL DISTRITO DE ACO, PROVINCIA CONCEPCION - REGION JUNIN"/>
    <n v="62095.93"/>
    <n v="62095.93"/>
    <s v="ESTUDIOS DE PRE INVERSIÓN/PERFIL"/>
    <s v="MUNICIPALIDAD DISTRITAL"/>
    <s v="RUBRO A (GGLL Y MANCO)"/>
    <s v="Alta Necesidad"/>
    <s v="Menos Recursos"/>
  </r>
  <r>
    <n v="47"/>
    <s v="SOLI-2012-32500381"/>
    <x v="5"/>
    <s v="ACOBAMBA"/>
    <s v="ROSARIO"/>
    <s v="SANEAMIENTO (RESIDUOS SOLIDOS)"/>
    <s v="MAJORAMIENTO Y AMPLIACION DE LA GESTION INTEGRAL DE LOS RESIDUOS SOLIDOS DE LA LOCALIDAD DE CHANQUI, DISTRITO DE ROSARIO, PROVINCIA DE ACOBAMBA, REGION HUANCAVELICA"/>
    <n v="132512"/>
    <n v="132512"/>
    <s v="ESTUDIOS DE PRE INVERSIÓN/PERFIL"/>
    <s v="MUNICIPALIDAD DISTRITAL"/>
    <s v="RUBRO A (GGLL Y MANCO)"/>
    <s v="Muy Alta Necesidad"/>
    <s v="Menos Recursos"/>
  </r>
  <r>
    <n v="48"/>
    <s v="SOLI-2012-32500384"/>
    <x v="5"/>
    <s v="ACOBAMBA"/>
    <s v="ROSARIO"/>
    <s v="SANEAMIENTO (RESIDUOS SOLIDOS)"/>
    <s v="MEJORAMIENTO Y APLIACION DE LA GETSION INTEGRAL D ELOS RESIDUOS SOLIDOS DE LA LOCALIDAD ROSARIO, DISTRITO DE ROSARIO, PROVINCIA DE ACOBAMBA, REGION HUANCAVELICA"/>
    <n v="132512"/>
    <n v="132512"/>
    <s v="ESTUDIOS DE PRE INVERSIÓN/PERFIL"/>
    <s v="MUNICIPALIDAD DISTRITAL"/>
    <s v="RUBRO A (GGLL Y MANCO)"/>
    <s v="Muy Alta Necesidad"/>
    <s v="Menos Recursos"/>
  </r>
  <r>
    <n v="49"/>
    <s v="SOLI-2012-32500387"/>
    <x v="5"/>
    <s v="TAYACAJA"/>
    <s v="DANIEL HERNANDEZ"/>
    <s v="EDUCACIÓN"/>
    <s v="MEJORAMIENTO DEL SERVICIO DE EDUCACION INICIAL EN 07 IEI DEL DISTRITO DE DANIEL HERNANDEZ, PROVINCIA DE TAYACAJA, DEPARTAMENTO DE HUANCAVELICA"/>
    <n v="177739.2"/>
    <n v="177739.2"/>
    <s v="ESTUDIOS DE PRE INVERSIÓN/PERFIL"/>
    <s v="MUNICIPALIDAD DISTRITAL"/>
    <s v="RUBRO A (GGLL Y MANCO)"/>
    <s v="Muy Alta Necesidad"/>
    <s v="Menos Recursos"/>
  </r>
  <r>
    <n v="50"/>
    <s v="SOLI-2012-32500388"/>
    <x v="5"/>
    <s v="CASTROVIRREYNA"/>
    <s v="COCAS"/>
    <s v="SANEAMIENTO (RESIDUOS SOLIDOS)"/>
    <s v="MEJORAMIENTO Y AMPLIACION DE LA GESTION INTEGRAL DE LOS RESIDUOS SOLIDOS MUNICIPALES EN LA LOCALIDAD DE COCAS Y LOS ANEXOS DE ANGASMARCA Y VICHAVICHAY DEL DISTRITO DE COCAS , PROVINCIA DE CASTROVIRREYNA - HUANCAVELICA"/>
    <n v="1050216.6399999999"/>
    <n v="1050216.6399999999"/>
    <s v="PROYECTOS DE INVERSIÓN"/>
    <s v="MUNICIPALIDAD DISTRITAL"/>
    <s v="RUBRO A (GGLL Y MANCO)"/>
    <s v="Alta Necesidad"/>
    <s v="Menos Recursos"/>
  </r>
  <r>
    <n v="51"/>
    <s v="SOLI-2012-32500389"/>
    <x v="9"/>
    <s v="RECUAY"/>
    <s v="TICAPAMPA"/>
    <s v="AGRÍCOLA"/>
    <s v="MEJORAMIENTO DEL SISTEMA DE RIEGO EN EL CENTRO POBLADO DE CAYAC, DISTRITO DE TICAPAMPA, RPOVINCIA RECUAY, REGION ANCASH."/>
    <n v="67208"/>
    <n v="67208"/>
    <s v="ESTUDIOS DE PRE INVERSIÓN/PERFIL"/>
    <s v="MUNICIPALIDAD DISTRITAL"/>
    <s v="RUBRO A (GGLL Y MANCO)"/>
    <s v="Necesidad Media"/>
    <s v="Menos Recursos"/>
  </r>
  <r>
    <n v="52"/>
    <s v="SOLI-2012-32500407"/>
    <x v="12"/>
    <s v="PIURA"/>
    <s v="CATACAOS"/>
    <s v="AGRÍCOLA"/>
    <s v="MEJORAMIENTO DE LA INFRAESTRUCTURA DE LOS CANALES LATERALES DE RIEGO T1 CEVALLOS, T2 SUDAN Y T6 FRIJOL, DISTRITO DE CATACAOS - PIURA - PIURA"/>
    <n v="2200566"/>
    <n v="2200566"/>
    <s v="PROYECTOS DE INVERSIÓN"/>
    <s v="MUNICIPALIDAD DISTRITAL"/>
    <s v="RUBRO A (GGLL Y MANCO)"/>
    <s v="Necesidad Media"/>
    <s v="Recursos Medios"/>
  </r>
  <r>
    <n v="53"/>
    <s v="SOLI-2012-32500411"/>
    <x v="12"/>
    <s v="PIURA"/>
    <s v="CATACAOS"/>
    <s v="AGRÍCOLA"/>
    <s v="MEJORAMIENTO DE LOS CANALES DE RIEGO TOMA 05 SIMBILA, TOMA 06 NARIHUALA - C.R PUYUNTALA, TOMA 04 - C.R LA BRUJA, TOMA 05, TOMA 06 , EL COCO - CR CUMBIBIRA Y LAGUNA DE MENDOZA - CR PALO PARADO, DISTRITO DE CATACAOS - PIURA - PIURA"/>
    <n v="2472027"/>
    <n v="2472027"/>
    <s v="PROYECTOS DE INVERSIÓN"/>
    <s v="MUNICIPALIDAD DISTRITAL"/>
    <s v="RUBRO A (GGLL Y MANCO)"/>
    <s v="Necesidad Media"/>
    <s v="Recursos Medios"/>
  </r>
  <r>
    <n v="54"/>
    <s v="SOLI-2012-32500429"/>
    <x v="13"/>
    <s v="ICA"/>
    <s v="YAUCA DEL ROSARIO"/>
    <s v="AGRÍCOLA"/>
    <s v="INSTALACION DE SERVICIO DE AGUA PARA RIEGO EN LOS CASERIOS DE PALMAR, CERRILLO, PAMPAHUASI, QUILQUE Y COCHARCAS, DISTRITO DE YAUCA DEL ROSARIO, PROVINCIA DE ICA, DEPARTAMENTO DE ICA"/>
    <n v="169898"/>
    <n v="169898"/>
    <s v="ESTUDIOS DE PRE INVERSIÓN/PERFIL"/>
    <s v="MUNICIPALIDAD DISTRITAL"/>
    <s v="RUBRO A (GGLL Y MANCO)"/>
    <s v="Alta Necesidad"/>
    <s v="Menos Recursos"/>
  </r>
  <r>
    <n v="55"/>
    <s v="SOLI-2012-32500436"/>
    <x v="0"/>
    <s v="DOS DE MAYO"/>
    <s v="YANAS"/>
    <s v="EDUCACIÓN"/>
    <s v="MEJORAMIENTO, AMPLIACION DE LOS SERVICIOS DE EDUCACION SECUNDARIA DE LA INSTITUCION EDUCATIVA PUBLICA NUESTRA SEÑORA DEL CARMEN CENTRO POBLADO DE YANAS, DISTRITO DE YANAS - DOS DE MAYO - HUANUCO"/>
    <n v="3231368"/>
    <n v="3231368"/>
    <s v="PROYECTOS DE INVERSIÓN"/>
    <s v="MUNICIPALIDAD DISTRITAL"/>
    <s v="RUBRO A (GGLL Y MANCO)"/>
    <s v="Muy Alta Necesidad"/>
    <s v="Menos Recursos"/>
  </r>
  <r>
    <n v="56"/>
    <s v="SOLI-2012-32500444"/>
    <x v="3"/>
    <s v="TOCACHE"/>
    <s v="SHUNTE"/>
    <s v="EDUCACIÓN"/>
    <s v="“MEJORAMIENTO DEL SERVICIO EDUCATIVO DE SEI INSTITUCIONES EDUCATRIVAS DE NIVEL PRIMARIO (Nº 0612, I.E Nº 0738, I.E Nº 00393, I.E Nº 0449, I.E 0734 Y I.E 0187), DISTRITO DE SHUNTE, PROVINCIA DE TOCACHE – SAN MARTIN”"/>
    <n v="80267.399999999994"/>
    <n v="80267.399999999994"/>
    <s v="ESTUDIOS DE PRE INVERSIÓN/PERFIL"/>
    <s v="MUNICIPALIDAD DISTRITAL"/>
    <s v="RUBRO A (GGLL Y MANCO)"/>
    <s v="Alta Necesidad"/>
    <s v="Menos Recursos"/>
  </r>
  <r>
    <n v="57"/>
    <s v="SOLI-2012-32500450"/>
    <x v="2"/>
    <s v="HUANCAYO"/>
    <s v="INGENIO"/>
    <s v="SANEAMIENTO (RESIDUOS SOLIDOS)"/>
    <s v="MEJORAMIENTO DE LA GESTIÓN INTEGRAL Y DISPOSICIÓN FINAL DE RESIDUOS SÓLIDOS EN EL DISTRITO DE INGENIO, PROVINCIA DE HUANCAYO, REGIÓN JUNÍN"/>
    <n v="154875"/>
    <n v="154875"/>
    <s v="ESTUDIOS DE PRE INVERSIÓN/PERFIL"/>
    <s v="MUNICIPALIDAD DISTRITAL"/>
    <s v="RUBRO A (GGLL Y MANCO)"/>
    <s v="Alta Necesidad"/>
    <s v="Menos Recursos"/>
  </r>
  <r>
    <n v="58"/>
    <s v="SOLI-2012-32500463"/>
    <x v="8"/>
    <s v="CAJAMARCA"/>
    <s v="ASUNCION"/>
    <s v="EDUCACIÓN"/>
    <s v="MEJORAMIENTO DEL SERVICIO EDUCATIVO DE NIVEL PRIMARIO DE LAS INSTITUCIONES EDUCATIVAS Nº 821201 – PAMPAS DE CHAMANÍ, Nº 821146 – SHIRAC, Nº 82128 – CATULLA, Nº 82129 – HUAYLLAGUAL, Nº 821492 – SAUSALITO, Nº 821405 – CONGA CRUZ Y Nº 821537 – CRUZ DE HUATUN"/>
    <n v="186782"/>
    <n v="186782"/>
    <s v="ESTUDIOS DE PRE INVERSIÓN/PERFIL"/>
    <s v="MUNICIPALIDAD DISTRITAL"/>
    <s v="RUBRO A (GGLL Y MANCO)"/>
    <s v="Muy Alta Necesidad"/>
    <s v="Recursos Medios"/>
  </r>
  <r>
    <n v="59"/>
    <s v="SOLI-2012-32500484"/>
    <x v="0"/>
    <s v="YAROWILCA"/>
    <s v="CAHUAC"/>
    <s v="SANEAMIENTO (RESIDUOS SOLIDOS)"/>
    <s v="MEJORAMIENTO Y AMPLIACION DE LA GESTION INTEGRAL DE RESIDUOS SOLIDOS MUNICIPALES EN LA CIUDAD CAHUAC Y RECOLECCION Y DISPOSICION FINAL EN LOS CENTROS POBLADOS DE SANTA ROSA Y SAN MARTIN, DISTRITO DE CAHUAC - YAROWILCA - HUANUCO"/>
    <n v="1065972"/>
    <n v="1065972"/>
    <s v="PROYECTOS DE INVERSIÓN"/>
    <s v="MUNICIPALIDAD DISTRITAL"/>
    <s v="RUBRO A (GGLL Y MANCO)"/>
    <s v="Alta Necesidad"/>
    <s v="Menos Recursos"/>
  </r>
  <r>
    <n v="60"/>
    <s v="SOLI-2012-32500490"/>
    <x v="4"/>
    <s v="CARABAYA"/>
    <s v="ITUATA"/>
    <s v="EDUCACIÓN"/>
    <s v="MEJORAMIENTO DE LOS SERVICIOS EDUCATIVOS DE LA IES JOSE ANTONIO ENCINAS DEL CENTRO POBLADO DE TAYAC CUCHO, DISTRITO DE ITUATA - CARABAYA - PUNO"/>
    <n v="2070204"/>
    <n v="2070204"/>
    <s v="PROYECTOS DE INVERSIÓN"/>
    <s v="MUNICIPALIDAD DISTRITAL"/>
    <s v="RUBRO A (GGLL Y MANCO)"/>
    <s v="Alta Necesidad"/>
    <s v="Recursos Medios"/>
  </r>
  <r>
    <n v="61"/>
    <s v="SOLI-2012-32500493"/>
    <x v="4"/>
    <s v="SANDIA"/>
    <s v="SAN PEDRO DE PUTINA PUNCO"/>
    <s v="SALUD"/>
    <s v="MEJORAMIENTO DE LA CAPACIDAD RESOLUTIVA DE LOS PUESTOS DE SALUD DE JANANSAYA, PALMERANI Y PAMPA GRANDE DE LA MICRO RED PUTINA PUNCO - REDES SANDIA, DISTRITO DE SAN PEDRO DE PUTINA PUNCO - SANDIA - PUNO"/>
    <n v="118840"/>
    <n v="118840"/>
    <s v="ESTUDIOS DE PRE INVERSIÓN/PERFIL"/>
    <s v="MUNICIPALIDAD DISTRITAL"/>
    <s v="RUBRO A (GGLL Y MANCO)"/>
    <s v="Alta Necesidad"/>
    <s v="Menos Recursos"/>
  </r>
  <r>
    <n v="62"/>
    <s v="SOLI-2012-32500497"/>
    <x v="4"/>
    <s v="CARABAYA"/>
    <s v="ITUATA"/>
    <s v="EDUCACIÓN"/>
    <s v="MEJORAMIENTO DEL SERVICIO DE EDUCACION PRIMARIA EN LA I.E.N 72166 DEL CENTRO POBLADO DE UPINA, DISTRITO DE ITUATA - CARABAYA - PUNO"/>
    <n v="1724368"/>
    <n v="1724368"/>
    <s v="PROYECTOS DE INVERSIÓN"/>
    <s v="MUNICIPALIDAD DISTRITAL"/>
    <s v="RUBRO A (GGLL Y MANCO)"/>
    <s v="Alta Necesidad"/>
    <s v="Recursos Medios"/>
  </r>
  <r>
    <n v="63"/>
    <s v="SOLI-2012-32500515"/>
    <x v="0"/>
    <s v="MARAÑON"/>
    <s v=""/>
    <s v="EDUCACIÓN"/>
    <s v="MEJORAMIENTO DE LOS SERVICIOS EDUCATIVOS PARA FAVORECER EL LOGRO DE APRENDIZAJE DE LOS ALUMNOS DE LAS LOCALIDADES DE YAMOS Y ASAY, DEL DISTRITO DE HUACRACHUCO, PROVINCIA DE MARAÑON, REGION HUANUCO "/>
    <n v="84997"/>
    <n v="84997"/>
    <s v="ESTUDIOS DE PRE INVERSIÓN/PERFIL"/>
    <s v="MUNICIPALIDAD PROVINCIAL"/>
    <s v="RUBRO A (GGLL Y MANCO)"/>
    <s v="Muy Alta Necesidad"/>
    <s v="Menos Recursos"/>
  </r>
  <r>
    <n v="64"/>
    <s v="SOLI-2012-32500521"/>
    <x v="9"/>
    <s v="SANTA"/>
    <s v="MACATE"/>
    <s v="DESNUTRICIÓN"/>
    <s v="INSTALACION DE SERVICIOS DE PROMOCION Y VIGILANCIA COMUNAL DEL CUIDADO INTEGRAL DE LA MADRE Y EL NIÑO PARA LA REDUCCION DE LA DESNUTRICION CRONICA INFANTIL EN 25 LOCALIDADES DE LA ZONA DEL VALLE Y ALTURA DE MACATE, DISTRITO DE MACATE, PROVINCIA DEL SANTA,"/>
    <n v="151382.20000000001"/>
    <n v="151382.20000000001"/>
    <s v="ESTUDIOS DE PRE INVERSIÓN/PERFIL"/>
    <s v="MUNICIPALIDAD DISTRITAL"/>
    <s v="RUBRO A (GGLL Y MANCO)"/>
    <s v="Alta Necesidad"/>
    <s v="Menos Recursos"/>
  </r>
  <r>
    <n v="65"/>
    <s v="SOLI-2012-32500532"/>
    <x v="5"/>
    <s v="CHURCAMPA"/>
    <s v="LOCROJA"/>
    <s v="AGRÍCOLA"/>
    <s v="INSTALACION DEL SISTEMA DE RIEGO INTEGRAL AHUATARIO EN RANRAPATA, CHUPAS, ESMERALDA, SAN PEDRO Y MARCAYLLO DEL DISTRITO DE LOCROJA, PROVINCIA DE CHUPACA - HUANCAVELICA"/>
    <n v="174579"/>
    <n v="174579"/>
    <s v="ESTUDIOS DE PRE INVERSIÓN/PERFIL"/>
    <s v="MUNICIPALIDAD DISTRITAL"/>
    <s v="RUBRO A (GGLL Y MANCO)"/>
    <s v="Muy Alta Necesidad"/>
    <s v="Menos Recursos"/>
  </r>
  <r>
    <n v="66"/>
    <s v="SOLI-2012-32500534"/>
    <x v="11"/>
    <s v="CANTA"/>
    <s v="HUAMANTANGA"/>
    <s v="AGRÍCOLA"/>
    <s v="INSTALACION DEL SERVICIO DE AGUA PARA EL SISTEMA DE RIEGO DE LLANCAHUARME A SHONCONCA, DISTRITO DE HUAMANTANGA - CANTA - LIMA"/>
    <n v="4809936.38"/>
    <n v="4809936.38"/>
    <s v="PROYECTOS DE INVERSIÓN"/>
    <s v="MUNICIPALIDAD DISTRITAL"/>
    <s v="RUBRO A (GGLL Y MANCO)"/>
    <s v="Alta Necesidad"/>
    <s v="Menos Recursos"/>
  </r>
  <r>
    <n v="67"/>
    <s v="SOLI-2012-32500563"/>
    <x v="5"/>
    <s v="HUAYTARA"/>
    <s v="SANTIAGO DE CHOCORVOS"/>
    <s v="DESNUTRICIÓN"/>
    <s v="MEJORAMIENTO DE LA NUTRICION INFANTIL EN NIÑOS Y NIÑAS MENORES DE CINCO AÑOS EN EL DISTRITO DE SANTIAGO DE CHOCORVOS, PROVINCIA DE HUAYTARA DEPARTAMENTO DE HUANCAVELICA "/>
    <n v="106256"/>
    <n v="106256"/>
    <s v="ESTUDIOS DE PRE INVERSIÓN/PERFIL"/>
    <s v="MUNICIPALIDAD DISTRITAL"/>
    <s v="RUBRO A (GGLL Y MANCO)"/>
    <s v="Muy Alta Necesidad"/>
    <s v="Menos Recursos"/>
  </r>
  <r>
    <n v="68"/>
    <s v="SOLI-2012-32500572"/>
    <x v="1"/>
    <s v="LUCANAS"/>
    <s v="CHIPAO"/>
    <s v="VIAL"/>
    <s v="REHABILITACION Y MEJORAMIENTO DEL CAMINO VECINAL MAYOBAMBA - SANTA ROSA - CHONTA - SANTA CRUZ - KM 214 A LA CARRETERA INTEROCEANICA DEL DISTRITO DE CHIPAO DE LA PROVINCIA DE LUCANAS DEL DEPARTAMENTO DE AYACUCHO. (LONGITUD = 85 + 000 KM)"/>
    <n v="229425"/>
    <n v="229425"/>
    <s v="ESTUDIOS DE PRE INVERSIÓN/PERFIL"/>
    <s v="MUNICIPALIDAD DISTRITAL"/>
    <s v="RUBRO A (GGLL Y MANCO)"/>
    <s v="Muy Alta Necesidad"/>
    <s v="Menos Recursos"/>
  </r>
  <r>
    <n v="69"/>
    <s v="SOLI-2012-32500573"/>
    <x v="4"/>
    <s v="AZANGARO"/>
    <s v="MUÑANI"/>
    <s v="SALUD"/>
    <s v="MEJORAMIENTO DE LOS SERVICIOS DE SALUD, EN EL CENTRO POBLADO DE MORORCCO, DISTRITO DE MUÑANI - AZANGARO - PUNO"/>
    <n v="58021"/>
    <n v="58021"/>
    <s v="ESTUDIOS DE PRE INVERSIÓN/PERFIL"/>
    <s v="MUNICIPALIDAD DISTRITAL"/>
    <s v="RUBRO A (GGLL Y MANCO)"/>
    <s v="Alta Necesidad"/>
    <s v="Menos Recursos"/>
  </r>
  <r>
    <n v="70"/>
    <s v="SOLI-2012-32500585"/>
    <x v="1"/>
    <s v="LUCANAS"/>
    <s v="SAN PEDRO"/>
    <s v="EDUCACIÓN"/>
    <s v="MEJORAMIENTO DEL SERVICIO EDUCATIVO DE LA I.E. Nº 24063- M/MX-PRIMARIA EN LA LOCALIDAD DE SAN ANTONIO, DISTRITO DE SAN PEDRO - LUCANAS - AYACUCHO"/>
    <n v="1175053"/>
    <n v="1175053"/>
    <s v="PROYECTOS DE INVERSIÓN"/>
    <s v="MUNICIPALIDAD DISTRITAL"/>
    <s v="RUBRO A (GGLL Y MANCO)"/>
    <s v="Muy Alta Necesidad"/>
    <s v="Menos Recursos"/>
  </r>
  <r>
    <n v="71"/>
    <s v="SOLI-2012-32500603"/>
    <x v="5"/>
    <s v="CASTROVIRREYNA"/>
    <s v="HUACHOS"/>
    <s v="VIAL"/>
    <s v="MEJORAMIENTO DEL CAMINO VECINAL HUACHOS - SANTA ROSA DE IQUILCA, DISTRITO DE HUACHOS, PROVINCIA DE CASTROVIRREYNA - HUANCAVELICA"/>
    <n v="63826"/>
    <n v="63826"/>
    <s v="ESTUDIOS DE PRE INVERSIÓN/PERFIL"/>
    <s v="MUNICIPALIDAD DISTRITAL"/>
    <s v="RUBRO A (GGLL Y MANCO)"/>
    <s v="Alta Necesidad"/>
    <s v="Menos Recursos"/>
  </r>
  <r>
    <n v="72"/>
    <s v="SOLI-2012-32500671"/>
    <x v="10"/>
    <s v=""/>
    <s v=""/>
    <s v="AGRÍCOLA"/>
    <s v="INSTALACION DEL SERVICIO DE AGUA PARA RIEGO PINDUC EN LOS SECTORES DE CHUYLON CUENTAS QUISQUIS Y LA MUSHCA, EN EL DISTRITO DE COCABAMBA, PROVINCIA DE LUYA, REGION AMAZONAS"/>
    <n v="161000"/>
    <n v="161000"/>
    <s v="ESTUDIOS DE PRE INVERSIÓN/PERFIL"/>
    <s v="GOBIERNO REGIONAL"/>
    <s v="RUBRO B (GGRR JUNTAS Y ASO)"/>
    <s v="Muy Alta Necesidad"/>
    <s v="Menos Recursos"/>
  </r>
  <r>
    <n v="73"/>
    <s v="SOLI-2012-32500708"/>
    <x v="1"/>
    <s v="HUANTA"/>
    <s v=""/>
    <s v="AGRÍCOLA"/>
    <s v="INSTALACION DEL SERVICIO DE AGUA DEL SISTEMA DE RIEGO EN EL CENTRO POBLADO DE IQUICHA, DISTRITO DE HUANTA, PROVINCIA DE HUANTA - REGION AYACUCHO"/>
    <n v="170195"/>
    <n v="170195"/>
    <s v="ESTUDIOS DE PRE INVERSIÓN/PERFIL"/>
    <s v="MUNICIPALIDAD PROVINCIAL"/>
    <s v="RUBRO A (GGLL Y MANCO)"/>
    <s v="Muy Alta Necesidad"/>
    <s v="Recursos Medios"/>
  </r>
  <r>
    <n v="74"/>
    <s v="SOLI-2012-32500710"/>
    <x v="8"/>
    <s v="CELENDIN"/>
    <s v="OXAMARCA"/>
    <s v="AGRÍCOLA"/>
    <s v="INSTALACIÓN DE AGUA PARA RIEGO EN LOS SECTORES NUEVA UNIÓN, TALLAMBO BAJO, TOTORILLA Y EL PROGRESO DE TALLAMBO, DISTRITO DE OXAMARCA - PROVINCIA DE CELENDIN - REGIÓN DE CAJAMARCA"/>
    <n v="202982"/>
    <n v="202982"/>
    <s v="ESTUDIOS DE PRE INVERSIÓN/PERFIL"/>
    <s v="MUNICIPALIDAD DISTRITAL"/>
    <s v="RUBRO A (GGLL Y MANCO)"/>
    <s v="Alta Necesidad"/>
    <s v="Menos Recursos"/>
  </r>
  <r>
    <n v="75"/>
    <s v="SOLI-2012-32500719"/>
    <x v="9"/>
    <s v="RECUAY"/>
    <s v="CATAC"/>
    <s v="AGRÍCOLA"/>
    <s v="MEJORAMIENTO DEL SERVICIO DE AGUA PARA RIEGO EN LOS SECTORES DE QUESHQUE Y CATACPATA DEL DISTRITO DE CATAC, RECUAY-ANCASH."/>
    <n v="135877"/>
    <n v="135877"/>
    <s v="ESTUDIOS DE PRE INVERSIÓN/PERFIL"/>
    <s v="MUNICIPALIDAD DISTRITAL"/>
    <s v="RUBRO A (GGLL Y MANCO)"/>
    <s v="Alta Necesidad"/>
    <s v="Menos Recursos"/>
  </r>
  <r>
    <n v="76"/>
    <s v="SOLI-2012-32500742"/>
    <x v="14"/>
    <s v="FERREÑAFE"/>
    <s v="PITIPO"/>
    <s v="AGRÍCOLA"/>
    <s v="MEJORAMIENTO DEL CANAL DE IRRIGACIÓN EL PALTO, EN EL CENTRO POBLADO DE BATANGRANDE Y MOTUPILLO, DISTRITO DE PÍTIPO, PROVINCIA DE FERREÑAFE-LAMBAYEQUE."/>
    <n v="122749"/>
    <n v="122749"/>
    <s v="ESTUDIOS DE PRE INVERSIÓN/PERFIL"/>
    <s v="MUNICIPALIDAD DISTRITAL"/>
    <s v="RUBRO A (GGLL Y MANCO)"/>
    <s v="Alta Necesidad"/>
    <s v="Menos Recursos"/>
  </r>
  <r>
    <n v="77"/>
    <s v="SOLI-2012-32500775"/>
    <x v="12"/>
    <s v="PAITA"/>
    <s v=""/>
    <s v="PREVENCION Y MITIGACION DE DESASTRES"/>
    <s v="INSTALACION Y MEJORAMIENTO DE ACCESOS PARA EL SISTEMA DE EVACUACION VERTICAL DE LA PARTE BAJA DE LA CIUDAD DE PAITA, DISTRITO DE PAITA, PROVINCIA DE PAITA - PIURA"/>
    <n v="2976509"/>
    <n v="2976509"/>
    <s v="PROYECTOS DE INVERSIÓN"/>
    <s v="MUNICIPALIDAD PROVINCIAL"/>
    <s v="RUBRO A (GGLL Y MANCO)"/>
    <s v="Necesidad Media"/>
    <s v="Recursos Medios"/>
  </r>
  <r>
    <n v="78"/>
    <s v="SOLI-2012-32500784"/>
    <x v="15"/>
    <s v="ABANCAY"/>
    <s v="TAMBURCO"/>
    <s v="PREVENCION Y MITIGACION DE DESASTRES"/>
    <s v="INSTALACION DEL SERVICIO DE PROTECCIÓN Y CONTROL DE INUNDACIONES Y HUAYCOS EN LAS LOCALIDADES DE SAHUANAY ALTA Y BAJA, PANTILLAY, MAUCACALLE Y EL ARCO, DISTRITO DE TAMBURCO - ABANCAY - APURIMAC"/>
    <n v="9862206"/>
    <n v="9862206"/>
    <s v="PROYECTOS DE INVERSIÓN"/>
    <s v="MUNICIPALIDAD DISTRITAL"/>
    <s v="RUBRO A (GGLL Y MANCO)"/>
    <s v="Necesidad Media"/>
    <s v="Menos Recursos"/>
  </r>
  <r>
    <n v="79"/>
    <s v="SOLI-2012-32500804"/>
    <x v="1"/>
    <s v="VILCAS HUAMAN"/>
    <s v=""/>
    <s v="EDUCACIÓN"/>
    <s v="MEJORAMIENTO DE SERVICIO EDUCATIVO PRIMARIO EN LA INSTITUCION EDUCATIVA N° 38227 DEL CENTRO POBLADO DE HUANCAPUQUIO DEL DISTRITO DE VILCASHUAMAN, PROVINCIA DE VILCASHUAMAN DEL DEPARTAMENTO DE AYACUCHO"/>
    <n v="44555"/>
    <n v="44555"/>
    <s v="ESTUDIOS DE PRE INVERSIÓN/PERFIL"/>
    <s v="MUNICIPALIDAD PROVINCIAL"/>
    <s v="RUBRO A (GGLL Y MANCO)"/>
    <s v="Muy Alta Necesidad"/>
    <s v="Menos Recursos"/>
  </r>
  <r>
    <n v="80"/>
    <s v="SOLI-2012-32500809"/>
    <x v="12"/>
    <s v="AYABACA"/>
    <s v="MONTERO"/>
    <s v="SANEAMIENTO (AGUA Y ALCANTARILLADO)"/>
    <s v="MEJORAMIENTO DEL SERVICIO DE AGUA POTABLE E INSTALACIÓN DE LETRINAS DE ARRASTRE HIDRÁULICO EN LA LOCLAIDAD DE NOGAL, DISTRITO DE MONTERO, PROVINCIA DE AYABACA, PIURA"/>
    <n v="42825"/>
    <n v="42825"/>
    <s v="ESTUDIOS DE PRE INVERSIÓN/PERFIL"/>
    <s v="MUNICIPALIDAD DISTRITAL"/>
    <s v="RUBRO A (GGLL Y MANCO)"/>
    <s v="Alta Necesidad"/>
    <s v="Menos Recursos"/>
  </r>
  <r>
    <n v="81"/>
    <s v="SOLI-2012-32500835"/>
    <x v="16"/>
    <s v="CAYLLOMA"/>
    <s v="TUTI"/>
    <s v="PREVENCION Y MITIGACION DE DESASTRES"/>
    <s v="INSTALACION DEL SERVICIO DE PROTECCION CONTRA INUNDACIONES EN LA LOCALIDAD DE TUTI, DISTRITO DE TUTI - CAYLLOMA - AREQUIPA"/>
    <n v="950064"/>
    <n v="950064"/>
    <s v="PROYECTOS DE INVERSIÓN"/>
    <s v="MUNICIPALIDAD DISTRITAL"/>
    <s v="RUBRO A (GGLL Y MANCO)"/>
    <s v="Necesidad Media"/>
    <s v="Menos Recursos"/>
  </r>
  <r>
    <n v="82"/>
    <s v="SOLI-2012-32500836"/>
    <x v="1"/>
    <s v="LA MAR"/>
    <s v="SAMUGARI"/>
    <s v="EDUCACIÓN"/>
    <s v="MEJORAMIENTO DEL SERVICIO DE EDUCACION PRIMARIA EN LAS INSTITUCIONES EDUCATIVAS N° 38749 DE UNION VISTA ALEGRE, N° 38819 DE SANABAMBA Y N° 38994-3 DE CAÑAPIRIATO, DISTRITO DE SAMUGARI - LA MAR - AYACUCHO"/>
    <n v="126270"/>
    <n v="126270"/>
    <s v="ESTUDIOS DE PRE INVERSIÓN/PERFIL"/>
    <s v="MUNICIPALIDAD DISTRITAL"/>
    <s v="RUBRO A (GGLL Y MANCO)"/>
    <s v="Alta Necesidad"/>
    <s v="Menos Recursos"/>
  </r>
  <r>
    <n v="83"/>
    <s v="SOLI-2012-32500840"/>
    <x v="1"/>
    <s v="LA MAR"/>
    <s v="SAMUGARI"/>
    <s v="VIAL"/>
    <s v="REHABILITACION Y MEJORAMIENTO CAMINO VECINAL CHAQUIHUAYCCO - COMUNIDAD NATIVA DE MORINKARI - CANAL, DISTRITO DE SAMUGARI, LA MAR - AYACUCHO"/>
    <n v="135102"/>
    <n v="135102"/>
    <s v="ESTUDIOS DE PRE INVERSIÓN/PERFIL"/>
    <s v="MUNICIPALIDAD DISTRITAL"/>
    <s v="RUBRO A (GGLL Y MANCO)"/>
    <s v="Alta Necesidad"/>
    <s v="Menos Recursos"/>
  </r>
  <r>
    <n v="84"/>
    <s v="SOLI-2012-32500850"/>
    <x v="11"/>
    <s v="HUAURA"/>
    <s v="VEGUETA"/>
    <s v="SANEAMIENTO (AGUA Y ALCANTARILLADO)"/>
    <s v="INSTALACION DE LOS SERVICIOS DE AGUA POTABLE Y DESAGUE EN LA LOCALIDAD DE AMIRILLA, DISTRITO DE VEGUETA - HUAURA - LIMA"/>
    <n v="76589"/>
    <n v="76589"/>
    <s v="ESTUDIOS DE PRE INVERSIÓN/PERFIL"/>
    <s v="MUNICIPALIDAD DISTRITAL"/>
    <s v="RUBRO A (GGLL Y MANCO)"/>
    <s v="Alta Necesidad"/>
    <s v="Recursos Medios"/>
  </r>
  <r>
    <n v="85"/>
    <s v="SOLI-2012-32500860"/>
    <x v="1"/>
    <s v="HUANTA"/>
    <s v="AYAHUANCO"/>
    <s v="EDUCACIÓN"/>
    <s v="MEJORAMIENTO DEL SERVICIO DE EDUCACION PRIMARIA EN SEIS INSTITUCIONES EDUCATIVAS RURALES (I.E. N° 38784, I.E. N° 38552, I.E. N° 38682, I.E. N° 38684, I.E. N° 38679, I.E. N° 38551), DISTRITO DE AYAHUANCO - HUANTA - AYACUCHO"/>
    <n v="188370"/>
    <n v="188370"/>
    <s v="ESTUDIOS DE PRE INVERSIÓN/PERFIL"/>
    <s v="MUNICIPALIDAD DISTRITAL"/>
    <s v="RUBRO A (GGLL Y MANCO)"/>
    <s v="Muy Alta Necesidad"/>
    <s v="Menos Recursos"/>
  </r>
  <r>
    <n v="86"/>
    <s v="SOLI-2012-32500864"/>
    <x v="0"/>
    <s v="HUAMALIES"/>
    <s v="TANTAMAYO"/>
    <s v="SANEAMIENTO (RESIDUOS SOLIDOS)"/>
    <s v="MEJORAMIENTO DEL SERVICIO DE GESTION INTEGRAL DE RESIDUOS SOLIDOS MUNICPALES EN EL DISTRITO DE TANTAMAYO, PROVINCIA DE HUAMALIES-HUANUCO"/>
    <n v="79626"/>
    <n v="79626"/>
    <s v="ESTUDIOS DE PRE INVERSIÓN/PERFIL"/>
    <s v="MUNICIPALIDAD DISTRITAL"/>
    <s v="RUBRO A (GGLL Y MANCO)"/>
    <s v="Alta Necesidad"/>
    <s v="Menos Recursos"/>
  </r>
  <r>
    <n v="87"/>
    <s v="SOLI-2012-32500866"/>
    <x v="1"/>
    <s v="HUANTA"/>
    <s v="AYAHUANCO"/>
    <s v="EDUCACIÓN"/>
    <s v="MEJORAMIENTO DEL SERVICIO DE EDUCACION PRIMARIA EN LAS INSTITUCIONES EDUCATIVAS N° 38326 DE PUCACOLPA Y N° 38553 DE VIRACOCHAN, DISTRITO DE AYAHUANCO - HUANTA - AYACUCHO"/>
    <n v="104000"/>
    <n v="104000"/>
    <s v="ESTUDIOS DE PRE INVERSIÓN/PERFIL"/>
    <s v="MUNICIPALIDAD DISTRITAL"/>
    <s v="RUBRO A (GGLL Y MANCO)"/>
    <s v="Muy Alta Necesidad"/>
    <s v="Menos Recursos"/>
  </r>
  <r>
    <n v="88"/>
    <s v="SOLI-2012-32500869"/>
    <x v="4"/>
    <s v="MELGAR"/>
    <s v="ORURILLO"/>
    <s v="EDUCACIÓN"/>
    <s v="MEJORAMIENTO DEL SERVICIO DE EDUCACIÓN INICIAL EN LAS INSTITUCIONES EDUCATIVAS INICIALES N 75, 210, 214, 226 Y 227, DISTRITO DE ORURILLO - MELGAR - PUNO"/>
    <n v="3399748"/>
    <n v="3399748"/>
    <s v="PROYECTOS DE INVERSIÓN"/>
    <s v="MUNICIPALIDAD DISTRITAL"/>
    <s v="RUBRO A (GGLL Y MANCO)"/>
    <s v="Alta Necesidad"/>
    <s v="Recursos Medios"/>
  </r>
  <r>
    <n v="89"/>
    <s v="SOLI-2012-32500872"/>
    <x v="15"/>
    <s v="AYMARAES"/>
    <s v="COLCABAMBA"/>
    <s v="SANEAMIENTO (RESIDUOS SOLIDOS)"/>
    <s v="MEJORAMIENTO Y AMPLIACION DE LA GESTION INTEGRAL DE RESIDUOS SOLIDOS MUNICIPALES EN LA LOCALIDAD DE COLCABAMBA, DISTRITO DE COLCABAMBA, PROVINCIA DE AYMARAES, DEPARTAMENTO DE APURIMAC"/>
    <n v="49973"/>
    <n v="49973"/>
    <s v="ESTUDIOS DE PRE INVERSIÓN/PERFIL"/>
    <s v="MUNICIPALIDAD DISTRITAL"/>
    <s v="RUBRO A (GGLL Y MANCO)"/>
    <s v="Muy Alta Necesidad"/>
    <s v="Menos Recursos"/>
  </r>
  <r>
    <n v="90"/>
    <s v="SOLI-2012-32500894"/>
    <x v="17"/>
    <s v="PARURO"/>
    <s v="YAURISQUE"/>
    <s v="SANEAMIENTO (AGUA Y ALCANTARILLADO)"/>
    <s v="MEJORAMIENTO DEL SISTEMA DE AGUA POTABLE Y LETRINIZACION DE LA COMUNIDAD CAMPESINA DE SAYHUACALLA, DISTRITO DE YAURISQUE - PARURO - CUSCO"/>
    <n v="363979"/>
    <n v="363979"/>
    <s v="PROYECTOS DE INVERSIÓN"/>
    <s v="MUNICIPALIDAD DISTRITAL"/>
    <s v="RUBRO A (GGLL Y MANCO)"/>
    <s v="Muy Alta Necesidad"/>
    <s v="Menos Recursos"/>
  </r>
  <r>
    <n v="91"/>
    <s v="SOLI-2012-32500896"/>
    <x v="1"/>
    <s v="LUCANAS"/>
    <s v="SAISA"/>
    <s v="AGRÍCOLA"/>
    <s v="MEJORAMIENTO Y AMPLIACION DEL SISTEMA DE RIEGO EN EL CENTRO POBLADO LISAHUACCHI Y LOS ANEXOS CUCO GRANDE,  TIERRA BLANCA ORCCON,  PACCLA Y ACCOLLA DEL, DISTRITO DE SAISA - LUCANAS - AYACUCHO"/>
    <n v="4496830"/>
    <n v="4496830"/>
    <s v="PROYECTOS DE INVERSIÓN"/>
    <s v="MUNICIPALIDAD DISTRITAL"/>
    <s v="RUBRO A (GGLL Y MANCO)"/>
    <s v="Alta Necesidad"/>
    <s v="Menos Recursos"/>
  </r>
  <r>
    <n v="92"/>
    <s v="SOLI-2012-32500904"/>
    <x v="8"/>
    <s v="CAJAMARCA"/>
    <s v="ASUNCION"/>
    <s v="EDUCACIÓN"/>
    <s v="MEJORAMIENTO DEL SERVICIO EDUCATIVO SECUNDARIO DE LA INSTITUCIÓN EDUCATIVA PUBLICA DE MENORES &quot;RAMON CASTILLA&quot;, CENTRO POBLADO MENOR DE SAPUC, DISTRITO DE ASUNCION - CAJAMARCA - CAJAMARCA"/>
    <n v="55880"/>
    <n v="55880"/>
    <s v="ESTUDIOS DE PRE INVERSIÓN/PERFIL"/>
    <s v="MUNICIPALIDAD DISTRITAL"/>
    <s v="RUBRO A (GGLL Y MANCO)"/>
    <s v="Muy Alta Necesidad"/>
    <s v="Recursos Medios"/>
  </r>
  <r>
    <n v="93"/>
    <s v="SOLI-2012-32500950"/>
    <x v="2"/>
    <s v="SATIPO"/>
    <s v="MAZAMARI"/>
    <s v="PRODUCTIVO HUALLAGA, VRAEM Y ZONAS DE FRONTERA"/>
    <s v="MEJORAMIENTO SOSTENIBLE DEL CULTIVO DE CAFES ESPECIALES MEDIANTE SISTEMAS  AGROFORESTALES DEL DISTRITO DE MAZAMARI, PROVINCIADE SATIPO,DEPARTAMENTO DE JUNIN"/>
    <n v="137862"/>
    <n v="137862"/>
    <s v="ESTUDIOS DE PRE INVERSIÓN/PERFIL"/>
    <s v="MUNICIPALIDAD DISTRITAL"/>
    <s v="RUBRO A (GGLL Y MANCO)"/>
    <s v="Alta Necesidad"/>
    <s v="Recursos Medios"/>
  </r>
  <r>
    <n v="94"/>
    <s v="SOLI-2012-32500953"/>
    <x v="14"/>
    <s v="CHICLAYO"/>
    <s v="JOSE LEONARDO ORTIZ"/>
    <s v="SANEAMIENTO (AGUA Y ALCANTARILLADO)"/>
    <s v="MEJORAMIENTO DEL SISTEMA DE AGUA POTABLE E INSTALACIÓN DEL SISTEMA DE ALCANTARILLADO EN LOS ASENTAMIENTOS HUMANOS AMPLIACIÓN SANTA LUCÍA Y VISTA ALEGRE, DISTRITO DE JOSÉ LEONARDO ORTIZ - CHICLAYO - LAMBAYEQUE "/>
    <n v="87105"/>
    <n v="87105"/>
    <s v="ESTUDIOS DE PRE INVERSIÓN/PERFIL"/>
    <s v="MUNICIPALIDAD DISTRITAL"/>
    <s v="RUBRO A (GGLL Y MANCO)"/>
    <s v="Necesidad Media"/>
    <s v="Recursos Medios"/>
  </r>
  <r>
    <n v="95"/>
    <s v="SOLI-2012-32500954"/>
    <x v="8"/>
    <s v="SAN MIGUEL"/>
    <s v="SAN GREGORIO"/>
    <s v="VIAL"/>
    <s v="MEJORAMIENTO Y REHABILITACION DEL CAMINO VECINAL CA 611 MIRADOR - EL ZAPOTE SAN JOSE CARNAMU EL POZO LA BOVEDA TAYAL BAJO - TAYAL ALTO, DISTRITO DE SAN GREGORIO, PROVINCIA SAN MIGUEL REGION CAJAMARCA"/>
    <n v="68560"/>
    <n v="68560"/>
    <s v="ESTUDIOS DE PRE INVERSIÓN/PERFIL"/>
    <s v="MUNICIPALIDAD DISTRITAL"/>
    <s v="RUBRO A (GGLL Y MANCO)"/>
    <s v="Alta Necesidad"/>
    <s v="Menos Recursos"/>
  </r>
  <r>
    <n v="96"/>
    <s v="SOLI-2012-32500958"/>
    <x v="9"/>
    <s v="BOLOGNESI"/>
    <s v="TICLLOS"/>
    <s v="SANEAMIENTO (AGUA Y ALCANTARILLADO)"/>
    <s v="MEJORAMIENTO Y AMPLIACIÓN DEL SISTEMA DE AGUA POTABLE, ALCANTARILLADO Y PLANTA DE TRATAMIENTO DE AGUAS RESIDUALES DE LA LOCALIDAD DE TICLLOS  , DISTRITO DE TICLLOS - BOLOGNESI - ANCASH"/>
    <n v="2506683.3199999998"/>
    <n v="2506683.3199999998"/>
    <s v="PROYECTOS DE INVERSIÓN"/>
    <s v="MUNICIPALIDAD DISTRITAL"/>
    <s v="RUBRO A (GGLL Y MANCO)"/>
    <s v="Alta Necesidad"/>
    <s v="Menos Recursos"/>
  </r>
  <r>
    <n v="97"/>
    <s v="SOLI-2012-32500960"/>
    <x v="3"/>
    <s v="PICOTA"/>
    <s v="PUCACACA"/>
    <s v="SANEAMIENTO (RESIDUOS SOLIDOS)"/>
    <s v="&quot;MEJORAMIENTO DE LA GESTION INTEGRAL DE RESIDUOS SOLIDOS MUNICIPALES DE LA LOCALIDAD DE PUCACACA, DISTRITO DE PUCACACA- PROVINCIA DE PICOTA - REGION SAN MARTIN&quot;"/>
    <n v="121917.6"/>
    <n v="121917.6"/>
    <s v="ESTUDIOS DE PRE INVERSIÓN/PERFIL"/>
    <s v="MUNICIPALIDAD DISTRITAL"/>
    <s v="RUBRO A (GGLL Y MANCO)"/>
    <s v="Alta Necesidad"/>
    <s v="Menos Recursos"/>
  </r>
  <r>
    <n v="98"/>
    <s v="SOLI-2012-32500968"/>
    <x v="8"/>
    <s v="SAN MIGUEL"/>
    <s v="SAN GREGORIO"/>
    <s v="SANEAMIENTO (AGUA Y ALCANTARILLADO)"/>
    <s v="INSTALACION Y MEJORAMIENTO DEL SISTEMA DE AGUA POTABLE Y SANEAMIENTO BASICO EN OCHO LOCALIDADES RURALES DEL DISTRITO DE SAN GERGORIO PROVINCIA DE SAN MIGUEL REGION CAJAMARCA"/>
    <n v="99665"/>
    <n v="99665"/>
    <s v="ESTUDIOS DE PRE INVERSIÓN/PERFIL"/>
    <s v="MUNICIPALIDAD DISTRITAL"/>
    <s v="RUBRO A (GGLL Y MANCO)"/>
    <s v="Alta Necesidad"/>
    <s v="Menos Recursos"/>
  </r>
  <r>
    <n v="99"/>
    <s v="SOLI-2012-32500982"/>
    <x v="2"/>
    <s v="JAUJA"/>
    <s v="APATA"/>
    <s v="SANEAMIENTO (AGUA Y ALCANTARILLADO)"/>
    <s v="MEJORAMIENTO Y AMPLIACIÓN DE LOS SISTEMAS DE AGUA POTABLE Y ALCANTARILLADO DE LOS CENTROS POBLADOS DE APATA (BARRIOS PARIAHUANCA, LIBRE Y NUEVO), HUAMANTANGA, COCHARCAS, SANTA MARIA Y NUEVA ESPERANZA DEL DISTRITO DE APATA, PROVINCIA DE JAUJA - JUNIN"/>
    <n v="9983367.4800000004"/>
    <n v="9983367.4800000004"/>
    <s v="PROYECTOS DE INVERSIÓN"/>
    <s v="MUNICIPALIDAD DISTRITAL"/>
    <s v="RUBRO A (GGLL Y MANCO)"/>
    <s v="Alta Necesidad"/>
    <s v="Menos Recursos"/>
  </r>
  <r>
    <n v="100"/>
    <s v="SOLI-2012-32500997"/>
    <x v="1"/>
    <s v="VICTOR FAJARDO"/>
    <s v="VILCANCHOS"/>
    <s v="ELECTRIFICACIÓN"/>
    <s v="MEJORAMIENTO Y AMPLIACION DEL SERVICIO DE ENERGIA ELECTRICA EN LOS ANEXOS DEL, DISTRITO DE VILCANCHOS - VICTOR FAJARDO - AYACUCHO"/>
    <n v="4800420"/>
    <n v="4800420"/>
    <s v="PROYECTOS DE INVERSIÓN"/>
    <s v="MUNICIPALIDAD DISTRITAL"/>
    <s v="RUBRO A (GGLL Y MANCO)"/>
    <s v="Muy Alta Necesidad"/>
    <s v="Menos Recursos"/>
  </r>
  <r>
    <n v="101"/>
    <s v="SOLI-2012-32500999"/>
    <x v="10"/>
    <s v="LUYA"/>
    <s v="PISUQUIA"/>
    <s v="EDUCACIÓN"/>
    <s v="MEJORAMIENTO DE LOS SERVICIOS EDUCATIVOS EN LAS I.E SECUNDARIAS DEL DISTRITO DE PISUQUIA, PROVINCIA  DE LUYA - AMAZONAS"/>
    <n v="80438"/>
    <n v="80438"/>
    <s v="ESTUDIOS DE PRE INVERSIÓN/PERFIL"/>
    <s v="MUNICIPALIDAD DISTRITAL"/>
    <s v="RUBRO A (GGLL Y MANCO)"/>
    <s v="Alta Necesidad"/>
    <s v="Menos Recursos"/>
  </r>
  <r>
    <n v="102"/>
    <s v="SOLI-2012-32501012"/>
    <x v="1"/>
    <s v="LA MAR"/>
    <s v=""/>
    <s v="DESNUTRICIÓN"/>
    <s v="MEJORAMIENTO DE LOS SERVICIOS DE SALUD MATERNO INFANTIL PARA LA DISMINUCION DE LA DESNUTRICION CRONICA EN NIÑOS MENORES DE 05 AÑOS EN EL AMBITO DE LA MICRO RED SAN MIGUEL DEL DISTRITO DE SAN MIGUEL, PROVINCIA DE LA MAR - AYACUCHO"/>
    <n v="57531"/>
    <n v="57531"/>
    <s v="ESTUDIOS DE PRE INVERSIÓN/PERFIL"/>
    <s v="MUNICIPALIDAD PROVINCIAL"/>
    <s v="RUBRO A (GGLL Y MANCO)"/>
    <s v="Muy Alta Necesidad"/>
    <s v="Menos Recursos"/>
  </r>
  <r>
    <n v="103"/>
    <s v="SOLI-2012-32501019"/>
    <x v="8"/>
    <s v="CAJAMARCA"/>
    <s v="ASUNCION"/>
    <s v="SALUD"/>
    <s v="MEJORAMIENTO DE LA CAPACIDAD RESOLUTIVA DEL CENTRO DE SALUD  ASUNCIÓN - DISTRITO  ASUNCIÓN - RED CAJAMARCA"/>
    <n v="5066575"/>
    <n v="5066575"/>
    <s v="PROYECTOS DE INVERSIÓN"/>
    <s v="MUNICIPALIDAD DISTRITAL"/>
    <s v="RUBRO A (GGLL Y MANCO)"/>
    <s v="Muy Alta Necesidad"/>
    <s v="Recursos Medios"/>
  </r>
  <r>
    <n v="104"/>
    <s v="SOLI-2012-32501021"/>
    <x v="1"/>
    <s v="LA MAR"/>
    <s v=""/>
    <s v="SALUD"/>
    <s v="MEJORAMIENTO DE LOS SERVICIOS DE SALUD DE PRIMER NIVEL DE COMPLEJIDAD DE LOS PUESTOS DE SALUD  NINABAMBA, PATIBAMBA Y CHACA DE LA MICRO RED SAN MIGUEL EN EL DISTRITO DE SAN MIGUEL, PROVINCIA DE LA MAR - AYACUCHO"/>
    <n v="1949492"/>
    <n v="1949492"/>
    <s v="PROYECTOS DE INVERSIÓN"/>
    <s v="MUNICIPALIDAD PROVINCIAL"/>
    <s v="RUBRO A (GGLL Y MANCO)"/>
    <s v="Muy Alta Necesidad"/>
    <s v="Menos Recursos"/>
  </r>
  <r>
    <n v="105"/>
    <s v="SOLI-2012-32501024"/>
    <x v="1"/>
    <s v="LUCANAS"/>
    <s v="CARMEN SALCEDO"/>
    <s v="AGRÍCOLA"/>
    <s v="INSTALACION DEL SERVICIO DE AGUA PARA EL SISTEMA DE RIEGO HUAYLLAHUARMI Y HUALLCACCA EN EL, DISTRITO DE CARMEN SALCEDO - LUCANAS - AYACUCHO"/>
    <n v="5261983"/>
    <n v="5261983"/>
    <s v="PROYECTOS DE INVERSIÓN"/>
    <s v="MUNICIPALIDAD DISTRITAL"/>
    <s v="RUBRO A (GGLL Y MANCO)"/>
    <s v="Alta Necesidad"/>
    <s v="Menos Recursos"/>
  </r>
  <r>
    <n v="106"/>
    <s v="SOLI-2012-32501030"/>
    <x v="16"/>
    <s v="CARAVELI"/>
    <s v="BELLA UNION"/>
    <s v="SANEAMIENTO (RESIDUOS SOLIDOS)"/>
    <s v="AMPLIACION Y MEJORAMIENTO DE LA GESTION INTEGRAL DE LOS RESIDUOS SOLIDOS MUNICIPALES EN LA LOCALIDAD DE BELLA UNION, DISTRITO DE BELLA UNION, PROVINCIA DE CARAVELI-AREQUIPA"/>
    <n v="132516"/>
    <n v="132516"/>
    <s v="ESTUDIOS DE PRE INVERSIÓN/PERFIL"/>
    <s v="MUNICIPALIDAD DISTRITAL"/>
    <s v="RUBRO A (GGLL Y MANCO)"/>
    <s v="Alta Necesidad"/>
    <s v="Menos Recursos"/>
  </r>
  <r>
    <n v="107"/>
    <s v="SOLI-2012-32501073"/>
    <x v="15"/>
    <s v="COTABAMBAS"/>
    <s v="MARA"/>
    <s v="SANEAMIENTO (RESIDUOS SOLIDOS)"/>
    <s v="MEJORAMIENTO Y AMPLIACION DE LA GESTION INTEGRAL DE RESIDUOS SOLIDOS MUNICIPALES DE LA LOCALIDAD DE MARA, DISTRITO DE MARA, PROVINCIA DE COTABAMBAS, DEPARTAMENTO DE APURIMAC"/>
    <n v="55192"/>
    <n v="55192"/>
    <s v="ESTUDIOS DE PRE INVERSIÓN/PERFIL"/>
    <s v="MUNICIPALIDAD DISTRITAL"/>
    <s v="RUBRO A (GGLL Y MANCO)"/>
    <s v="Muy Alta Necesidad"/>
    <s v="Menos Recursos"/>
  </r>
  <r>
    <n v="108"/>
    <s v="SOLI-2012-32501086"/>
    <x v="1"/>
    <s v="PARINACOCHAS"/>
    <s v="CHUMPI"/>
    <s v="EDUCACIÓN"/>
    <s v="MEJORAMIENTO DEL SERVICIO EDUCATIVO EN LA I.E. N° 24260 VENANCIO VARGAS SANTI M/MX-PRIMARIA EN LA LOCALIDAD DE VELLAVISTA, DISTRITO DE CHUMPI - PARINACOCHAS - AYACUCHO"/>
    <n v="38350"/>
    <n v="38350"/>
    <s v="ESTUDIOS DE PRE INVERSIÓN/PERFIL"/>
    <s v="MUNICIPALIDAD DISTRITAL"/>
    <s v="RUBRO A (GGLL Y MANCO)"/>
    <s v="Alta Necesidad"/>
    <s v="Menos Recursos"/>
  </r>
  <r>
    <n v="109"/>
    <s v="SOLI-2012-32501099"/>
    <x v="16"/>
    <s v="CASTILLA"/>
    <s v="MACHAGUAY"/>
    <s v="SANEAMIENTO (AGUA Y ALCANTARILLADO)"/>
    <s v="MEJORAMIENTO Y AMPLIACIÓN DEL SERVICIO DE AGUA POTABLE Y ELIMINACIÓN DE EXCRETAS EN LOS ANEXOS DE ACOPALLPA, AGUASANA, CUYANCA, HUASICCAC, TAPARSA, CCACTANA, ARHUIN Y NUEVA ESPERANZA DEL DISTRITO DE MACHAGUAY, PROVINCIA DE CASTILLA-AREQUIPA"/>
    <n v="96460.21"/>
    <n v="96460.21"/>
    <s v="ESTUDIOS DE PRE INVERSIÓN/PERFIL"/>
    <s v="MUNICIPALIDAD DISTRITAL"/>
    <s v="RUBRO A (GGLL Y MANCO)"/>
    <s v="Alta Necesidad"/>
    <s v="Menos Recursos"/>
  </r>
  <r>
    <n v="110"/>
    <s v="SOLI-2012-32501105"/>
    <x v="8"/>
    <s v="CHOTA"/>
    <s v="LAJAS"/>
    <s v="SALUD"/>
    <s v="MEJORAMIENTO DE LOS SERVICIOS DE SALUD DE LA MICRRED LAJAS, DISTRITO DE LAJAS, PROVINCIA DE CHOTA, REGION CAJAMARCA "/>
    <n v="159444"/>
    <n v="159444"/>
    <s v="ESTUDIOS DE PRE INVERSIÓN/PERFIL"/>
    <s v="MUNICIPALIDAD DISTRITAL"/>
    <s v="RUBRO A (GGLL Y MANCO)"/>
    <s v="Muy Alta Necesidad"/>
    <s v="Menos Recursos"/>
  </r>
  <r>
    <n v="111"/>
    <s v="SOLI-2012-32501133"/>
    <x v="17"/>
    <s v="PAUCARTAMBO"/>
    <s v="COLQUEPATA"/>
    <s v="EDUCACIÓN"/>
    <s v="MEJORAMIENTO DE LOS SERVICIOS EDUCATIVOS DE LA INSTITUCIÓN EDUCATIVA SECUNDARIA SEÑOR DE ACCHA, DISTRITO DE COLQUEPATA - PAUCARTAMBO - CUSCO"/>
    <n v="58210"/>
    <n v="58210"/>
    <s v="ESTUDIOS DE PRE INVERSIÓN/PERFIL"/>
    <s v="MUNICIPALIDAD DISTRITAL"/>
    <s v="RUBRO A (GGLL Y MANCO)"/>
    <s v="Muy Alta Necesidad"/>
    <s v="Recursos Medios"/>
  </r>
  <r>
    <n v="112"/>
    <s v="SOLI-2012-32501145"/>
    <x v="0"/>
    <s v="HUANUCO"/>
    <s v="YACUS"/>
    <s v="AGRÍCOLA"/>
    <s v="INSTALACION DEL SERVICIO DE AGUA DEL SISTEMA DE RIEGO YORAGRUMY - SAN CRISTOBAL DE POTAGA-LIPTA-QUILASH-MESAPATA, DISTRITO DE YACUS-HUANUC-HUANUCO"/>
    <n v="78888"/>
    <n v="78888"/>
    <s v="ESTUDIOS DE PRE INVERSIÓN/PERFIL"/>
    <s v="MUNICIPALIDAD DISTRITAL"/>
    <s v="RUBRO A (GGLL Y MANCO)"/>
    <s v="Muy Alta Necesidad"/>
    <s v="Menos Recursos"/>
  </r>
  <r>
    <n v="113"/>
    <s v="SOLI-2012-32501148"/>
    <x v="4"/>
    <s v="AZANGARO"/>
    <s v="CHUPA"/>
    <s v="EDUCACIÓN"/>
    <s v="MEJORAMIENTO DEL SERVICIO EDUCATIVO EN LAS INSTITUCIONES EDUCATIVAS DEL NIVEL INICIAL DEL SECTOR RURAL DEL DISTRITO DE CHUPA - AZANGARO - PUNO"/>
    <n v="40675"/>
    <n v="40675"/>
    <s v="ESTUDIOS DE PRE INVERSIÓN/PERFIL"/>
    <s v="MUNICIPALIDAD DISTRITAL"/>
    <s v="RUBRO A (GGLL Y MANCO)"/>
    <s v="Alta Necesidad"/>
    <s v="Recursos Medios"/>
  </r>
  <r>
    <n v="114"/>
    <s v="SOLI-2012-32501154"/>
    <x v="8"/>
    <s v="CAJAMARCA"/>
    <s v="SAN JUAN"/>
    <s v="VIAL"/>
    <s v="MEJORAMIENTO DEL SERVICIO DE TRANSITABILIDAD EN EL CAMINO VECINAL ENTRE LAS LOCALIDADES DE EL TINGO HASTA ELCASERÍO NÚMERO OCHO, DISTRITO DE SAN JUAN, PROVINCIA DE CAJAMARCA, REGIÓN CAJAMARCA"/>
    <n v="66194"/>
    <n v="66194"/>
    <s v="ESTUDIOS DE PRE INVERSIÓN/PERFIL"/>
    <s v="MUNICIPALIDAD DISTRITAL"/>
    <s v="RUBRO A (GGLL Y MANCO)"/>
    <s v="Muy Alta Necesidad"/>
    <s v="Menos Recursos"/>
  </r>
  <r>
    <n v="115"/>
    <s v="SOLI-2012-32501204"/>
    <x v="14"/>
    <s v="CHICLAYO"/>
    <s v="JOSE LEONARDO ORTIZ"/>
    <s v="SANEAMIENTO (AGUA Y ALCANTARILLADO)"/>
    <s v="MEJORAMIENTO DEL SISTEMA DE AGUA POTABLE E INSTALACIÓN DEL SISTEMA DE ALCANTARILLADO EN LOS PP.JJ DE CULPÓN, INDOAMÉRICA Y SALITRAL, DISTRITO DE JOSÉ LEONARDO ORTIZ, CHICLAYO LAMBAYEQUE "/>
    <n v="94856"/>
    <n v="94856"/>
    <s v="ESTUDIOS DE PRE INVERSIÓN/PERFIL"/>
    <s v="MUNICIPALIDAD DISTRITAL"/>
    <s v="RUBRO A (GGLL Y MANCO)"/>
    <s v="Necesidad Media"/>
    <s v="Recursos Medios"/>
  </r>
  <r>
    <n v="116"/>
    <s v="SOLI-2012-32501220"/>
    <x v="5"/>
    <s v="HUAYTARA"/>
    <s v="SAN ISIDRO"/>
    <s v="AGRÍCOLA"/>
    <s v="MEJORMIENTO DEL SERVICIO DE AGUA EN EL SISTEMA DE RIEGO SAN MARTIN EN LOS ANEXOS DE SAN MARTIN Y HIERBABUENAYOCC, DISTRITO DE SAN ISIDRO, PROVINCIA DE HUAYTARA- HUANCAVLEICA"/>
    <n v="108456"/>
    <n v="108456"/>
    <s v="ESTUDIOS DE PRE INVERSIÓN/PERFIL"/>
    <s v="MUNICIPALIDAD DISTRITAL"/>
    <s v="RUBRO A (GGLL Y MANCO)"/>
    <s v="Alta Necesidad"/>
    <s v="Menos Recursos"/>
  </r>
  <r>
    <n v="117"/>
    <s v="SOLI-2012-32501238"/>
    <x v="9"/>
    <s v="BOLOGNESI"/>
    <s v="COLQUIOC"/>
    <s v="PREVENCION Y MITIGACION DE DESASTRES"/>
    <s v="INSTALACION DE LA INFRAESTRUCTURA DE PROTECCION  PARA EL CONTROL INTEGRAL DE AVENIDAS EN LA LOCALIDAD DE CHASQUITAMBO, DISTRITO DE COLQUIOC, PROVINCIA DE BOLOGNESI-RECION ANCASH."/>
    <n v="202531.8"/>
    <n v="202531.8"/>
    <s v="ESTUDIOS DE PRE INVERSIÓN/PERFIL"/>
    <s v="MUNICIPALIDAD DISTRITAL"/>
    <s v="RUBRO A (GGLL Y MANCO)"/>
    <s v="Necesidad Media"/>
    <s v="Menos Recursos"/>
  </r>
  <r>
    <n v="118"/>
    <s v="SOLI-2012-32501240"/>
    <x v="5"/>
    <s v="ANGARAES"/>
    <s v="SAN ANTONIO DE ANTAPARCO"/>
    <s v="EDUCACIÓN"/>
    <s v="MEJORAMIENTO DE LA CALIDAD DE SERVICIO EDUCATIVO EN LA  I. E.  N 36218 DE LA LOCALIDAD DE ANTAOPARCO, DISTRITO DE SAN ANTONIO DE ANTAPARCO - ANGARAES - HUANCAVELICA"/>
    <n v="1638017"/>
    <n v="1638017"/>
    <s v="PROYECTOS DE INVERSIÓN"/>
    <s v="MUNICIPALIDAD DISTRITAL"/>
    <s v="RUBRO A (GGLL Y MANCO)"/>
    <s v="Muy Alta Necesidad"/>
    <s v="Menos Recursos"/>
  </r>
  <r>
    <n v="119"/>
    <s v="SOLI-2012-32501261"/>
    <x v="2"/>
    <s v="JAUJA"/>
    <s v="CURICACA"/>
    <s v="SANEAMIENTO (AGUA Y ALCANTARILLADO)"/>
    <s v="MEJORAMIENTO Y AMPLIACION DEL SISTEMA DE AGUA POTABLE Y SERVICIO DE ALCANTARILLADO DE LAS LOCALIDADES DE EL ROSARIO, CHAPOPAMPA Y SAN FRANCISCO DEL DISTRITO DE CURIMARCA EL ROSARIO, JAUJA, JUNIN"/>
    <n v="196000"/>
    <n v="196000"/>
    <s v="ESTUDIOS DE PRE INVERSIÓN/PERFIL"/>
    <s v="MUNICIPALIDAD DISTRITAL"/>
    <s v="RUBRO A (GGLL Y MANCO)"/>
    <s v="Alta Necesidad"/>
    <s v="Menos Recursos"/>
  </r>
  <r>
    <n v="120"/>
    <s v="SOLI-2012-32501268"/>
    <x v="5"/>
    <s v="ANGARAES"/>
    <s v="CCOCHACCASA"/>
    <s v="EDUCACIÓN"/>
    <s v="MEJORAMIENTO, AMPLIACION DE LOS SERVICIOS DE  EDUCACIÓN PRIMARIA DE LA I.E. N 36686 DE CCOCHACCASA, DISTRITO DE CCOCHACCASA - ANGARAES - HUANCAVELICA"/>
    <n v="1791837.17"/>
    <n v="1791837.17"/>
    <s v="PROYECTOS DE INVERSIÓN"/>
    <s v="MUNICIPALIDAD DISTRITAL"/>
    <s v="RUBRO A (GGLL Y MANCO)"/>
    <s v="Muy Alta Necesidad"/>
    <s v="Menos Recursos"/>
  </r>
  <r>
    <n v="121"/>
    <s v="SOLI-2012-32501277"/>
    <x v="2"/>
    <s v="JAUJA"/>
    <s v="CURICACA"/>
    <s v="SANEAMIENTO (RESIDUOS SOLIDOS)"/>
    <s v="MEJORAMIENTO Y AMPLIACION DE LA GESTION INTEGRAL DE LOS RESIDUOS SOLIDOS MUNICIPALES DE LAS LOCALIDADES DE EL ROSARIO, CHAPOPAMPA Y SAN FRANCISCO - JAUJA - JUNIN"/>
    <n v="129500"/>
    <n v="129500"/>
    <s v="ESTUDIOS DE PRE INVERSIÓN/PERFIL"/>
    <s v="MUNICIPALIDAD DISTRITAL"/>
    <s v="RUBRO A (GGLL Y MANCO)"/>
    <s v="Alta Necesidad"/>
    <s v="Menos Recursos"/>
  </r>
  <r>
    <n v="122"/>
    <s v="SOLI-2012-32501285"/>
    <x v="9"/>
    <s v="HUARAZ"/>
    <s v="TARICA"/>
    <s v="VIAL"/>
    <s v="MEJORAMIENTO DE LA CARRETERA LUCMA-PASHPA-COLLON-WILLAC-OCACHACRA, DISTRITO DE TARICA, PROVINCIA DE HUARAZ-ANCASH"/>
    <n v="200993"/>
    <n v="200993"/>
    <s v="ESTUDIOS DE PRE INVERSIÓN/PERFIL"/>
    <s v="MUNICIPALIDAD DISTRITAL"/>
    <s v="RUBRO A (GGLL Y MANCO)"/>
    <s v="Alta Necesidad"/>
    <s v="Menos Recursos"/>
  </r>
  <r>
    <n v="123"/>
    <s v="SOLI-2012-32501304"/>
    <x v="5"/>
    <s v="CHURCAMPA"/>
    <s v="SAN MIGUEL DE MAYOCC"/>
    <s v="AGRÍCOLA"/>
    <s v="MEJORAMIENTO Y AMPLIACION DEL SERVICIO DE AGUA DEL SISTEMA DE RIEGO YALAS - ILLAPA - SEMENTERIO DE LA LOCALIDAD DE MAYOCC, DISTRITO DE SAN MIGUEL DE MAYOCC - CHURCAMPA - HUANCAVELICA"/>
    <n v="82222"/>
    <n v="82222"/>
    <s v="ESTUDIOS DE PRE INVERSIÓN/PERFIL"/>
    <s v="MUNICIPALIDAD DISTRITAL"/>
    <s v="RUBRO A (GGLL Y MANCO)"/>
    <s v="Alta Necesidad"/>
    <s v="Menos Recursos"/>
  </r>
  <r>
    <n v="124"/>
    <s v="SOLI-2012-32501310"/>
    <x v="5"/>
    <s v="CHURCAMPA"/>
    <s v="SAN MIGUEL DE MAYOCC"/>
    <s v="EDUCACIÓN"/>
    <s v="MEJORAMIENTO DEL SERVICIO EDUCATIVO EN DOS INSTITUCIONES EDUCATIVAS DEL NIVEL INICIAL DE LAS LOCALIDADES DE CCARANACC Y MAYOCC, DISTRITO DE SAN MIGUEL DE MAYOCC, PROVINCIA DE CHURCAMPA - HUANCAVELICA"/>
    <n v="50210"/>
    <n v="50210"/>
    <s v="ESTUDIOS DE PRE INVERSIÓN/PERFIL"/>
    <s v="MUNICIPALIDAD DISTRITAL"/>
    <s v="RUBRO A (GGLL Y MANCO)"/>
    <s v="Alta Necesidad"/>
    <s v="Menos Recursos"/>
  </r>
  <r>
    <n v="125"/>
    <s v="SOLI-2012-32501318"/>
    <x v="1"/>
    <s v="VICTOR FAJARDO"/>
    <s v="ALCAMENCA"/>
    <s v="AGRÍCOLA"/>
    <s v="MEJORAMIENTO DEL SISTEMA DE IRRIGACION  INTEGRAL HUAMBO, DISTRITO ALCAMENCA-FAJARDO-AYACUCHO."/>
    <n v="1203511.05"/>
    <n v="1203511.05"/>
    <s v="PROYECTOS DE INVERSIÓN"/>
    <s v="MUNICIPALIDAD DISTRITAL"/>
    <s v="RUBRO A (GGLL Y MANCO)"/>
    <s v="Muy Alta Necesidad"/>
    <s v="Menos Recursos"/>
  </r>
  <r>
    <n v="126"/>
    <s v="SOLI-2012-32501341"/>
    <x v="15"/>
    <s v="COTABAMBAS"/>
    <s v=""/>
    <s v="EDUCACIÓN"/>
    <s v="INSTALACION DE LOS SERVICIO EDUCATIVOS DE EDUACION INICIAL ESCOLRIZADA DE LAS IEI N° 1019 CCONCHAPALLANA, N° 1020 PUCAHUARACCO, N° 1021 PILLCO, N° 1022, CCACCAHUASI, N° 1023 PAQLAPQLA, N° 1021 CHECCHECALLA DEL DISTRITO DE TAMBOBAMBA. PROVINCIA DE COTABAMB"/>
    <n v="141132"/>
    <n v="141132"/>
    <s v="ESTUDIOS DE PRE INVERSIÓN/PERFIL"/>
    <s v="MUNICIPALIDAD PROVINCIAL"/>
    <s v="RUBRO A (GGLL Y MANCO)"/>
    <s v="Muy Alta Necesidad"/>
    <s v="Menos Recursos"/>
  </r>
  <r>
    <n v="127"/>
    <s v="SOLI-2012-32501362"/>
    <x v="15"/>
    <s v="ANDAHUAYLAS"/>
    <s v="CHIARA"/>
    <s v="EDUCACIÓN"/>
    <s v="&quot;MEJORAMIENTO DEL SERVICIO EDUCATIVO EN TRES INSTITUCIONES EDUCATIVAS DEL NIVEL INICIAL DE LAS LOCALIDADES DE SANTIAGO DE YAURECC, CHILLMAY Y NUEVA HUILLCAYHUA, DISTRITO DE CHIARA - PROVINCIA DE ANDAHUAYLAS-APURIMAC&quot;"/>
    <n v="58786"/>
    <n v="58786"/>
    <s v="ESTUDIOS DE PRE INVERSIÓN/PERFIL"/>
    <s v="MUNICIPALIDAD DISTRITAL"/>
    <s v="RUBRO A (GGLL Y MANCO)"/>
    <s v="Muy Alta Necesidad"/>
    <s v="Menos Recursos"/>
  </r>
  <r>
    <n v="128"/>
    <s v="SOLI-2012-32501367"/>
    <x v="17"/>
    <s v="QUISPICANCHI"/>
    <s v="MARCAPATA"/>
    <s v="VIAL"/>
    <s v="MEJORAMIENTO DE LA TROCHA CARROZABLE ENTRE LAS COMUNIDADES CAMPESINAS DE SAYAPATA Y HUAYLLAPATA, DISTRITO DE MARCAPATA - QUISPICANCHI - CUSCO"/>
    <n v="187030"/>
    <n v="187030"/>
    <s v="ESTUDIOS DE PRE INVERSIÓN/PERFIL"/>
    <s v="MUNICIPALIDAD DISTRITAL"/>
    <s v="RUBRO A (GGLL Y MANCO)"/>
    <s v="Muy Alta Necesidad"/>
    <s v="Recursos Medios"/>
  </r>
  <r>
    <n v="129"/>
    <s v="SOLI-2012-32501371"/>
    <x v="1"/>
    <s v="SUCRE"/>
    <s v="SAN SALVADOR DE QUIJE"/>
    <s v="EDUCACIÓN"/>
    <s v="MEJORAMIENTO DE SERVICIO EDUCATIVO EN CUATRO INSTITUCIONES EDUCATIVAS DEL NIVEL INICIAL DE LAS LOCALIDADES DE QUIJE, PALLCCA, HUAYHUANI Y LLUCHCANTA, DISTRITO DE SAN SALVADOR DE QUIJE - SUCRE - AYACUCHO"/>
    <n v="62730"/>
    <n v="62730"/>
    <s v="ESTUDIOS DE PRE INVERSIÓN/PERFIL"/>
    <s v="MUNICIPALIDAD DISTRITAL"/>
    <s v="RUBRO A (GGLL Y MANCO)"/>
    <s v="Muy Alta Necesidad"/>
    <s v="Menos Recursos"/>
  </r>
  <r>
    <n v="130"/>
    <s v="SOLI-2012-32501409"/>
    <x v="16"/>
    <s v="CAYLLOMA"/>
    <s v="HUAMBO"/>
    <s v="AGRÍCOLA"/>
    <s v="MEJORAMIENTO DEL SISTEMA DE RIEGO DE LA ZONA LA CAMPIÑA DEL DISTRITO DE HUAMBO, PROVINCIA DE CAYLLOMA-AREQUIPA"/>
    <n v="113280"/>
    <n v="113280"/>
    <s v="ESTUDIOS DE PRE INVERSIÓN/PERFIL"/>
    <s v="MUNICIPALIDAD DISTRITAL"/>
    <s v="RUBRO A (GGLL Y MANCO)"/>
    <s v="Alta Necesidad"/>
    <s v="Menos Recursos"/>
  </r>
  <r>
    <n v="131"/>
    <s v="SOLI-2012-32501438"/>
    <x v="2"/>
    <s v="HUANCAYO"/>
    <s v="PARIAHUANCA"/>
    <s v="VIAL"/>
    <s v="MEJORAMIENTO DEL CAMINO VECINAL CON CODIGO DE RUTA R 119, ENTRE LAS LOCALIDADES DE LAMPA - LUCMA - LLACSAPIRCA, DISTRITO DE PARIAHUANCA, PROVINCIA DE HUANCAYO - JUNIN"/>
    <n v="76245"/>
    <n v="76245"/>
    <s v="ESTUDIOS DE PRE INVERSIÓN/PERFIL"/>
    <s v="MUNICIPALIDAD DISTRITAL"/>
    <s v="RUBRO A (GGLL Y MANCO)"/>
    <s v="Muy Alta Necesidad"/>
    <s v="Menos Recursos"/>
  </r>
  <r>
    <n v="132"/>
    <s v="SOLI-2012-32501451"/>
    <x v="17"/>
    <s v="CHUMBIVILCAS"/>
    <s v="VELILLE"/>
    <s v="EDUCACIÓN"/>
    <s v="MEJORAMIENTO DE LOS SERVICIOS DE EDUCACIÓN PRIMARIA Y SECUNDARIA DE LA I. E. NRO. 56300 EN LA COMUNIDAD CAMPESINA DE TUNTUMA, DISTRITO DE VELILLE - CHUMBIVILCAS - CUSCO"/>
    <n v="6776014"/>
    <n v="6776014"/>
    <s v="PROYECTOS DE INVERSIÓN"/>
    <s v="MUNICIPALIDAD DISTRITAL"/>
    <s v="RUBRO A (GGLL Y MANCO)"/>
    <s v="Muy Alta Necesidad"/>
    <s v="Recursos Medios"/>
  </r>
  <r>
    <n v="133"/>
    <s v="SOLI-2012-32501457"/>
    <x v="3"/>
    <s v="BELLAVISTA"/>
    <s v="ALTO BIAVO"/>
    <s v="EDUCACIÓN"/>
    <s v="“MEJORAMIENTO DEL SERVICIO EDUCATIVO DE LA INSTITUCIÓN EDUCATIVA N° 0689 ELVIRA GARCÍA GARCÍA DE LA LOCALIDAD DE CHALLUAL, DISTRITO DE ALTO BIAVO, PROVINCIA DE BELLAVISTA DEPARTAMENTO DE SAN MARTÍN”"/>
    <n v="69055.960000000006"/>
    <n v="69055.960000000006"/>
    <s v="ESTUDIOS DE PRE INVERSIÓN/PERFIL"/>
    <s v="MUNICIPALIDAD DISTRITAL"/>
    <s v="RUBRO A (GGLL Y MANCO)"/>
    <s v="Alta Necesidad"/>
    <s v="Menos Recursos"/>
  </r>
  <r>
    <n v="134"/>
    <s v="SOLI-2012-32501473"/>
    <x v="1"/>
    <s v="PARINACOCHAS"/>
    <s v="PULLO"/>
    <s v="AGRÍCOLA"/>
    <s v="MEJORAMIENTO DEL SERVICIO DE AGUA DEL SISTEMA DE RIEGO TAMPA, SECTORES PULLO, CHINQUENI, PARANI, MANZANAYOCC Y TAMPA DEL DISTRITO DE PULLO - PARINACOCHAS - AYACUCHO"/>
    <n v="298402"/>
    <n v="298402"/>
    <s v="ESTUDIOS DE PRE INVERSIÓN/PERFIL"/>
    <s v="MUNICIPALIDAD DISTRITAL"/>
    <s v="RUBRO A (GGLL Y MANCO)"/>
    <s v="Alta Necesidad"/>
    <s v="Menos Recursos"/>
  </r>
  <r>
    <n v="135"/>
    <s v="SOLI-2012-32501493"/>
    <x v="4"/>
    <s v="CARABAYA"/>
    <s v="OLLACHEA"/>
    <s v="EDUCACIÓN"/>
    <s v="MEJORAMIENTO DEL SERVICIO DE EDUCACION PRIMARIA EN LA IE N 72179 JOSE CARLOS MARIATEGUI EN EL DISTRITO DE OLLACHEA, PROVINCIA DE CARABAYA - PUNO"/>
    <n v="2359311"/>
    <n v="2359311"/>
    <s v="PROYECTOS DE INVERSIÓN"/>
    <s v="MUNICIPALIDAD DISTRITAL"/>
    <s v="RUBRO A (GGLL Y MANCO)"/>
    <s v="Muy Alta Necesidad"/>
    <s v="Menos Recursos"/>
  </r>
  <r>
    <n v="136"/>
    <s v="SOLI-2012-32501494"/>
    <x v="1"/>
    <s v="HUAMANGA"/>
    <s v="VINCHOS"/>
    <s v="EDUCACIÓN"/>
    <s v="MEJORAMIENTO DE LA PRESTACION DE SERVICIOS EDUCATIVOS EN LA INSTITUCIÓN EDUCATIVA SECUNDARIA 11 DE AGOSTO DE CCOCHAPAMPA, DISTRITO DE VINCHOS - HUAMANGA - AYACUCHO"/>
    <n v="1941056"/>
    <n v="1941056"/>
    <s v="PROYECTOS DE INVERSIÓN"/>
    <s v="MUNICIPALIDAD DISTRITAL"/>
    <s v="RUBRO A (GGLL Y MANCO)"/>
    <s v="Muy Alta Necesidad"/>
    <s v="Recursos Medios"/>
  </r>
  <r>
    <n v="137"/>
    <s v="SOLI-2012-32501548"/>
    <x v="1"/>
    <s v="CANGALLO"/>
    <s v="LOS MOROCHUCOS"/>
    <s v="EDUCACIÓN"/>
    <s v="MEJORAMIENTO DEL SERVICIO DE EWDUCACION PRIMARIA EN LOS CENTROS POBLADOS RURALES DE CHALCO, CUCHUCANCHA, JUSCAYMARCA, PACOPATA, PARIAHUANCA Y PILLPICANCHA, DISTRITO DE LOS MOROCHUCOS, CANGALLO - AYACUCHO"/>
    <n v="152327"/>
    <n v="152327"/>
    <s v="ESTUDIOS DE PRE INVERSIÓN/PERFIL"/>
    <s v="MUNICIPALIDAD DISTRITAL"/>
    <s v="RUBRO A (GGLL Y MANCO)"/>
    <s v="Muy Alta Necesidad"/>
    <s v="Menos Recursos"/>
  </r>
  <r>
    <n v="138"/>
    <s v="SOLI-2012-32501563"/>
    <x v="1"/>
    <s v="VICTOR FAJARDO"/>
    <s v="VILCANCHOS"/>
    <s v="EDUCACIÓN"/>
    <s v="INSTALACION DEL SERVICIO DE EDUCACION INICIAL ESCOLARIZADA EN LOS CENTROS POBLADOS RURALES DE CHUYMAY, HUANUPAMPA, SAN JACINTO DE ESPITE, SANTA CRUZ DE HOSPICIO, SANTA ROSA Y TOTOS; DISTRITO DE PARAS, OTOS Y VILCANCHOS; CANGALLO Y VICTOR FAJARDO - AYACUCH"/>
    <n v="152327"/>
    <n v="152327"/>
    <s v="ESTUDIOS DE PRE INVERSIÓN/PERFIL"/>
    <s v="MANCOMUNIDAD LOCAL"/>
    <s v="RUBRO A (GGLL Y MANCO)"/>
    <s v="Muy Alta Necesidad"/>
    <s v="Menos Recursos"/>
  </r>
  <r>
    <n v="139"/>
    <s v="SOLI-2012-32501574"/>
    <x v="1"/>
    <s v="HUANTA"/>
    <s v="LLOCHEGUA"/>
    <s v="SANEAMIENTO (RESIDUOS SOLIDOS)"/>
    <s v="MEJORAMIENTO Y AMPLIACION DEL SERVICIO DE LA GESTION INTEGRAL DE RESIDUOS SOLIDOS MUNICIPALES EN LOS CENTROS POBLADOS DE LLOCHEGUA, PUERTO AMARGURA, NUEVA ESPERANZA Y PERIAVENTE ALTA; DISTRITO DE LLOCHEGUA, HUANTA - AYACUCHO"/>
    <n v="158349"/>
    <n v="158349"/>
    <s v="ESTUDIOS DE PRE INVERSIÓN/PERFIL"/>
    <s v="MUNICIPALIDAD DISTRITAL"/>
    <s v="RUBRO A (GGLL Y MANCO)"/>
    <s v="Alta Necesidad"/>
    <s v="Menos Recursos"/>
  </r>
  <r>
    <n v="140"/>
    <s v="SOLI-2012-32501578"/>
    <x v="11"/>
    <s v="YAUYOS"/>
    <s v="CACRA"/>
    <s v="SANEAMIENTO (AGUA Y ALCANTARILLADO)"/>
    <s v="AMPLIACION Y MEJORAMIENTO DEL SISTEMA DE AGUA POTABLE Y ALCANTARILLADO DE LA LOCALIDAD DE CACRA DEL DISTRITO DE CACRA, PROVINCIA DE YAUYOS - LIMA"/>
    <n v="1699398.87"/>
    <n v="1699398.87"/>
    <s v="PROYECTOS DE INVERSIÓN"/>
    <s v="MUNICIPALIDAD DISTRITAL"/>
    <s v="RUBRO A (GGLL Y MANCO)"/>
    <s v="Alta Necesidad"/>
    <s v="Menos Recursos"/>
  </r>
  <r>
    <n v="141"/>
    <s v="SOLI-2012-32501592"/>
    <x v="1"/>
    <s v="HUAMANGA"/>
    <s v="SANTIAGO DE PISCHA"/>
    <s v="AGRÍCOLA"/>
    <s v="&quot;MEJORAMIENTO DEL SERVICIO DE AGUA DEL SISTEMA DE RIEGO PALOMACCOCHA, CHIRAPAYCCO, PIHUAN, DISTRITO SANTIAGO DE PISCHA, PROVINCIA DE HUAMANGA - REGION AYACUCHO "/>
    <n v="228912"/>
    <n v="228912"/>
    <s v="ESTUDIOS DE PRE INVERSIÓN/PERFIL"/>
    <s v="MUNICIPALIDAD DISTRITAL"/>
    <s v="RUBRO A (GGLL Y MANCO)"/>
    <s v="Muy Alta Necesidad"/>
    <s v="Menos Recursos"/>
  </r>
  <r>
    <n v="142"/>
    <s v="SOLI-2012-32501598"/>
    <x v="4"/>
    <s v="AZANGARO"/>
    <s v="CHUPA"/>
    <s v="SALUD"/>
    <s v="MEJORAMIENTO DE LOS SERVICIOS DE  SALUD DEL PUESTO SALUD PUNCUCHUPA, EN EL C.P. PUNCUCHUPA, DISTRITO DE CHUPA - AZANGARO - PUNO"/>
    <n v="1065953"/>
    <n v="1065953"/>
    <s v="PROYECTOS DE INVERSIÓN"/>
    <s v="MUNICIPALIDAD DISTRITAL"/>
    <s v="RUBRO A (GGLL Y MANCO)"/>
    <s v="Alta Necesidad"/>
    <s v="Recursos Medios"/>
  </r>
  <r>
    <n v="143"/>
    <s v="SOLI-2012-32501599"/>
    <x v="17"/>
    <s v="URUBAMBA"/>
    <s v=""/>
    <s v="PREVENCION Y MITIGACION DE DESASTRES"/>
    <s v="INSTALACION DEL SERVICIO DE PROTECCION EN LA CUENCA DEL RIO CHICON, EN EL DISTRITO DE URUBAMBA, PROVINCIA DE URUBAMBA - CUSCO"/>
    <n v="14364483"/>
    <n v="14364483"/>
    <s v="PROYECTOS DE INVERSIÓN"/>
    <s v="MUNICIPALIDAD PROVINCIAL"/>
    <s v="RUBRO A (GGLL Y MANCO)"/>
    <s v="Necesidad Media"/>
    <s v="Menos Recursos"/>
  </r>
  <r>
    <n v="144"/>
    <s v="SOLI-2012-32501600"/>
    <x v="0"/>
    <s v="HUAMALIES"/>
    <s v="SINGA"/>
    <s v="AGRÍCOLA"/>
    <s v="CREACION DEL CANAL DE IRRIGACIÓN DE PURURUCÚN - SAN PEDRO DEL MARAÑÓN - SAN JUAN DE VISCAS, DISTRITO DE SINGA - HUAMALIES - HUANUCO"/>
    <n v="6279423"/>
    <n v="6279423"/>
    <s v="PROYECTOS DE INVERSIÓN"/>
    <s v="MUNICIPALIDAD DISTRITAL"/>
    <s v="RUBRO A (GGLL Y MANCO)"/>
    <s v="Muy Alta Necesidad"/>
    <s v="Menos Recursos"/>
  </r>
  <r>
    <n v="145"/>
    <s v="SOLI-2012-32501601"/>
    <x v="5"/>
    <s v="CHURCAMPA"/>
    <s v=""/>
    <s v="AGRÍCOLA"/>
    <s v="CREACION DEL SERVICIO DE AGUA PARA RIEGO MEDIANTE EL REPRESAMIENTO DE LOS VASOS OCCORO, CAIRAHUAYCCO Y YANAPACCHA PARA EL AFIANZAMIENTO HIDRICO E IRRIGACION CON FORTALECIMIENTO PRODUCTIVO Y SOCIAL DE LAS MICROCUENCAS DEL DISTRITO DE EL CARMEN, PROVINCIA D"/>
    <n v="217120"/>
    <n v="217120"/>
    <s v="ESTUDIOS DE PRE INVERSIÓN/PERFIL"/>
    <s v="MUNICIPALIDAD PROVINCIAL"/>
    <s v="RUBRO A (GGLL Y MANCO)"/>
    <s v="Muy Alta Necesidad"/>
    <s v="Menos Recursos"/>
  </r>
  <r>
    <n v="146"/>
    <s v="SOLI-2012-32501613"/>
    <x v="11"/>
    <s v="YAUYOS"/>
    <s v="CACRA"/>
    <s v="SANEAMIENTO (AGUA Y ALCANTARILLADO)"/>
    <s v="AMPLIACION Y MEJORAMIENTO DEL SISTEMA DE AGUA POTABLE Y ALCANTARILLADO DE LA LOCALIDAD DE VILLA FRANCA, DISTRITO CACRA, PROVINCIA DE YAUYOS - LIMA"/>
    <n v="1910588.33"/>
    <n v="1910588.33"/>
    <s v="PROYECTOS DE INVERSIÓN"/>
    <s v="MUNICIPALIDAD DISTRITAL"/>
    <s v="RUBRO A (GGLL Y MANCO)"/>
    <s v="Alta Necesidad"/>
    <s v="Menos Recursos"/>
  </r>
  <r>
    <n v="147"/>
    <s v="SOLI-2012-32501641"/>
    <x v="16"/>
    <s v="CAYLLOMA"/>
    <s v="YANQUE"/>
    <s v="EDUCACIÓN"/>
    <s v="MEJORAMIENTO DE LOS SERVICIOS DE EDUCACION INICIAL, PRIMARIA Y SECUNDARIA EN LA IEI CHALHUANCA, IEP 40399, IES 40399 DEL CENTRO POBLADO DE CHALHUANCA DEL DISTRITO DE YANQUE, PROVINCIA DE CAYLLOMA - AREQUIPA"/>
    <n v="82963"/>
    <n v="82963"/>
    <s v="ESTUDIOS DE PRE INVERSIÓN/PERFIL"/>
    <s v="MUNICIPALIDAD DISTRITAL"/>
    <s v="RUBRO A (GGLL Y MANCO)"/>
    <s v="Necesidad Media"/>
    <s v="Menos Recursos"/>
  </r>
  <r>
    <n v="148"/>
    <s v="SOLI-2012-32501648"/>
    <x v="18"/>
    <s v="SANTIAGO DE CHUCO"/>
    <s v=""/>
    <s v="EDUCACIÓN"/>
    <s v="MEJORAMIENTO DEL SERVICIO EDUCATIVO EN LOS NIVELES INICIAL, PRIMARIA Y SECUNDARIA DE LA I.E.N 80575 JOSE MARIA ARGUEDAS DEL CASERIO MONCHUGO, DISTRITO DE SANTIAGO DE CHUCO, PROVINCIA DE SANTIAGO DE CHUCO - LA LIBERTAD"/>
    <n v="4184598.73"/>
    <n v="4184598.73"/>
    <s v="PROYECTOS DE INVERSIÓN"/>
    <s v="MUNICIPALIDAD PROVINCIAL"/>
    <s v="RUBRO A (GGLL Y MANCO)"/>
    <s v="Muy Alta Necesidad"/>
    <s v="Recursos Medios"/>
  </r>
  <r>
    <n v="149"/>
    <s v="SOLI-2012-32501671"/>
    <x v="5"/>
    <s v="CHURCAMPA"/>
    <s v="LA MERCED"/>
    <s v="VIAL"/>
    <s v="MEJORAMIENTO DEL CAMINO VECINAL LA MERCED - FORTALEZA TURISTICA DE TORONGANA, DISTRITO DE LA MERCED - CHURCAMPA - HUANCAVELICA"/>
    <n v="74480"/>
    <n v="74480"/>
    <s v="ESTUDIOS DE PRE INVERSIÓN/PERFIL"/>
    <s v="MUNICIPALIDAD DISTRITAL"/>
    <s v="RUBRO A (GGLL Y MANCO)"/>
    <s v="Muy Alta Necesidad"/>
    <s v="Menos Recursos"/>
  </r>
  <r>
    <n v="150"/>
    <s v="SOLI-2012-32501676"/>
    <x v="18"/>
    <s v="SANTIAGO DE CHUCO"/>
    <s v=""/>
    <s v="EDUCACIÓN"/>
    <s v="MEJORAMIENTO DE LOS SERVICIOS EDUCATIVOS DEL NIVEL INICIAL Y PRIMARIO DE 08 INSTITUCIONES EDUCATIVAS  EN ZONA RURAL DEL DISTRITO DE SANTIAGO DE CHUCO, PROVINCIA DE SANTIAGO DE CHUCO - LA LIBERTAD"/>
    <n v="9962347"/>
    <n v="9962347"/>
    <s v="PROYECTOS DE INVERSIÓN"/>
    <s v="MUNICIPALIDAD PROVINCIAL"/>
    <s v="RUBRO A (GGLL Y MANCO)"/>
    <s v="Muy Alta Necesidad"/>
    <s v="Recursos Medios"/>
  </r>
  <r>
    <n v="151"/>
    <s v="SOLI-2012-32501685"/>
    <x v="8"/>
    <s v="CELENDIN"/>
    <s v="LA LIBERTAD DE PALLAN"/>
    <s v="SANEAMIENTO (AGUA Y ALCANTARILLADO)"/>
    <s v="MEJORAMIENTO DEL AGUA POTABLE Y SANEAMIENTO DE LOS CASERIOS DE SARAUZ - EL TRIUNFO Y ROSAPATA DE LA LIBERTAD DE PALLÁN, PROVINCIA DE CELENDÍN - CAJAMARCA"/>
    <n v="66127"/>
    <n v="66127"/>
    <s v="ESTUDIOS DE PRE INVERSIÓN/PERFIL"/>
    <s v="MUNICIPALIDAD DISTRITAL"/>
    <s v="RUBRO A (GGLL Y MANCO)"/>
    <s v="Muy Alta Necesidad"/>
    <s v="Menos Recursos"/>
  </r>
  <r>
    <n v="152"/>
    <s v="SOLI-2012-32501722"/>
    <x v="15"/>
    <s v="ANTABAMBA"/>
    <s v="HUAQUIRCA"/>
    <s v="DESNUTRICIÓN"/>
    <s v="INSTALACIÓN Y MEJORAMIENTO DEL SERVICIO EN LOS CENTROS DE PROMOCIÓN Y VIGILANCIA COMUNAL PARA EL CUIDADO INTEGRAL DE LA MADRE Y EL NIÑO E LAS COMUNIDADES DE MUSCANI, YACCOLLPA, MATARA Y HUAQUIRCA DEL DISTRITO HUNAQUIRCA, PROVINCIA DE ANDABANBA DEPARTAMENT"/>
    <n v="72454"/>
    <n v="72454"/>
    <s v="ESTUDIOS DE PRE INVERSIÓN/PERFIL"/>
    <s v="MUNICIPALIDAD DISTRITAL"/>
    <s v="RUBRO A (GGLL Y MANCO)"/>
    <s v="Muy Alta Necesidad"/>
    <s v="Menos Recursos"/>
  </r>
  <r>
    <n v="153"/>
    <s v="SOLI-2012-32501737"/>
    <x v="5"/>
    <s v="CASTROVIRREYNA"/>
    <s v="SAN JUAN"/>
    <s v="SANEAMIENTO (RESIDUOS SOLIDOS)"/>
    <s v="MEJORAMIENTO Y AMPLIACION DE LA GESTION INTEGRAL DE LOS RESIDUOS SOLIDOS MUNICIPALES EN LA LOCAIDAD DE SAN JUAN, PIZARÁ Y MATARÁ, DISTRITO DE SAN JUAN PROVINCIA DE CASTROVIRREYNA REGION HUANCAVELICA"/>
    <n v="81680"/>
    <n v="81680"/>
    <s v="ESTUDIOS DE PRE INVERSIÓN/PERFIL"/>
    <s v="MUNICIPALIDAD DISTRITAL"/>
    <s v="RUBRO A (GGLL Y MANCO)"/>
    <s v="Alta Necesidad"/>
    <s v="Menos Recursos"/>
  </r>
  <r>
    <n v="154"/>
    <s v="SOLI-2012-32501742"/>
    <x v="4"/>
    <s v="MOHO"/>
    <s v=""/>
    <s v="EDUCACIÓN"/>
    <s v="MEJORAMIENTO DE LOS SERVICIOS EDUCATIVOS EN LA INSTITUCION EDUCATIVA SECUNDARIA NINANTAYA,  DEL CENTRO POBLADO DE NINANTAYA, DISTRITO DE MOHO, PROVINCIA DE MOHO - PUNO"/>
    <n v="1693870"/>
    <n v="1693870"/>
    <s v="PROYECTOS DE INVERSIÓN"/>
    <s v="MUNICIPALIDAD PROVINCIAL"/>
    <s v="RUBRO A (GGLL Y MANCO)"/>
    <s v="Alta Necesidad"/>
    <s v="Menos Recursos"/>
  </r>
  <r>
    <n v="155"/>
    <s v="SOLI-2012-32501744"/>
    <x v="16"/>
    <s v="CAYLLOMA"/>
    <s v="COPORAQUE"/>
    <s v="PREVENCION Y MITIGACION DE DESASTRES"/>
    <s v="CONSTRUCCION DE DEFENSA RIBEREÑA EN EL RIO COPORAQUE DISTRITO DE COPORAQUE, PROVINCIA DE CAYLLOMA, REGION AREQUIPA"/>
    <n v="119628"/>
    <n v="119628"/>
    <s v="ESTUDIOS DE PRE INVERSIÓN/PERFIL"/>
    <s v="MUNICIPALIDAD DISTRITAL"/>
    <s v="RUBRO A (GGLL Y MANCO)"/>
    <s v="Necesidad Media"/>
    <s v="Menos Recursos"/>
  </r>
  <r>
    <n v="156"/>
    <s v="SOLI-2012-32501756"/>
    <x v="1"/>
    <s v="LA MAR"/>
    <s v="AYNA"/>
    <s v="SANEAMIENTO (RESIDUOS SOLIDOS)"/>
    <s v="AMPLIACION Y MEJORAMIENTO DE LA GESTION INTEGRAL DE LOS RESIDUOS SOLIDOS MUNICIPALES EN LA ZONA URBANA DEL, DISTRITO DE AYNA - LA MAR - AYACUCHO"/>
    <n v="2824871"/>
    <n v="2824871"/>
    <s v="PROYECTOS DE INVERSIÓN"/>
    <s v="MUNICIPALIDAD DISTRITAL"/>
    <s v="RUBRO A (GGLL Y MANCO)"/>
    <s v="Muy Alta Necesidad"/>
    <s v="Menos Recursos"/>
  </r>
  <r>
    <n v="157"/>
    <s v="SOLI-2012-32501758"/>
    <x v="4"/>
    <s v="CARABAYA"/>
    <s v="OLLACHEA"/>
    <s v="EDUCACIÓN"/>
    <s v="MEJORAMIENTO DE LOS SERVICIOS DE EDUCACION SECUNDARIA EN LA IE OLLACHEA DEL DISTRITO DE OLLACHEA, PROVINCIA DE CARABAYA - PUNO"/>
    <n v="2028459"/>
    <n v="2028459"/>
    <s v="PROYECTOS DE INVERSIÓN"/>
    <s v="MUNICIPALIDAD DISTRITAL"/>
    <s v="RUBRO A (GGLL Y MANCO)"/>
    <s v="Muy Alta Necesidad"/>
    <s v="Menos Recursos"/>
  </r>
  <r>
    <n v="158"/>
    <s v="SOLI-2012-32501765"/>
    <x v="5"/>
    <s v="CASTROVIRREYNA"/>
    <s v="SAN JUAN"/>
    <s v="VIAL"/>
    <s v="MEJORAMIENTO DEL CAMINO VECINAL ECHOCAN - PURHUAY DISTRITO DE SAN JUAN, PROVINCIA DE CASTROVIRREYNA - HUANCAVELICA"/>
    <n v="74836"/>
    <n v="74836"/>
    <s v="ESTUDIOS DE PRE INVERSIÓN/PERFIL"/>
    <s v="MUNICIPALIDAD DISTRITAL"/>
    <s v="RUBRO A (GGLL Y MANCO)"/>
    <s v="Alta Necesidad"/>
    <s v="Menos Recursos"/>
  </r>
  <r>
    <n v="159"/>
    <s v="SOLI-2012-32501791"/>
    <x v="1"/>
    <s v="LA MAR"/>
    <s v="AYNA"/>
    <s v="PRODUCTIVO HUALLAGA, VRAEM Y ZONAS DE FRONTERA"/>
    <s v="MEJORAMIENTO DE SERVICIOS DE TRANSFERENCIA DE TECNOLOGIA PARA EL PROCESAMIENTO DE GRANOS DE CACAO EN  08 LOCALIDADES DEL , DISTRITO DE AYNA - LA MAR - AYACUCHO"/>
    <n v="1765972"/>
    <n v="1765972"/>
    <s v="PROYECTOS DE INVERSIÓN"/>
    <s v="MUNICIPALIDAD DISTRITAL"/>
    <s v="RUBRO A (GGLL Y MANCO)"/>
    <s v="Muy Alta Necesidad"/>
    <s v="Menos Recursos"/>
  </r>
  <r>
    <n v="160"/>
    <s v="SOLI-2012-32501793"/>
    <x v="4"/>
    <s v="AZANGARO"/>
    <s v="JOSE DOMINGO CHOQUEHUANCA"/>
    <s v="SALUD"/>
    <s v="MEJORAMIENTO DE LA CAPACIDAD RESOLUTIVA DEL CENTRO DE SALUD DE JOSE DOMINGO CHOQUEHUANCA ,, DISTRITO DE JOSE DOMINGO CHOQUEHUANCA - AZANGARO - PUNO"/>
    <n v="5251276"/>
    <n v="5251276"/>
    <s v="PROYECTOS DE INVERSIÓN"/>
    <s v="MUNICIPALIDAD DISTRITAL"/>
    <s v="RUBRO A (GGLL Y MANCO)"/>
    <s v="Alta Necesidad"/>
    <s v="Menos Recursos"/>
  </r>
  <r>
    <n v="161"/>
    <s v="SOLI-2012-32501828"/>
    <x v="10"/>
    <s v="BONGARA"/>
    <s v="CHURUJA"/>
    <s v="PREVENCION Y MITIGACION DE DESASTRES"/>
    <s v="MEJORAMIENTO DEL SERVICIO DE PROTECCIÓN Y CONTROL DE INUNDACIONES EN LA ZONA URBANA DE LA LOCALIDAD DE CHURUJA, DISTRITO DE CHURUJA - BONGARA - AMAZONAS"/>
    <n v="579946.4"/>
    <n v="579946.4"/>
    <s v="ESTUDIOS DE PRE INVERSIÓN/PERFIL"/>
    <s v="MUNICIPALIDAD DISTRITAL"/>
    <s v="RUBRO A (GGLL Y MANCO)"/>
    <s v="Alta Necesidad"/>
    <s v="Menos Recursos"/>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abla dinámica1" cacheId="0" applyNumberFormats="0" applyBorderFormats="0" applyFontFormats="0" applyPatternFormats="0" applyAlignmentFormats="0" applyWidthHeightFormats="1" dataCaption="Datos" showMissing="1" preserveFormatting="1" useAutoFormatting="1" itemPrintTitles="1" compactData="0" createdVersion="1" updatedVersion="3" indent="0" gridDropZones="1" showMemberPropertyTips="0">
  <location ref="A3:B24" firstHeaderRow="2" firstDataRow="2" firstDataCol="1"/>
  <pivotFields count="14">
    <pivotField compact="0" outline="0" subtotalTop="0" showAll="0" includeNewItemsInFilter="1"/>
    <pivotField compact="0" outline="0" subtotalTop="0" showAll="0" includeNewItemsInFilter="1"/>
    <pivotField axis="axisRow" dataField="1" compact="0" outline="0" subtotalTop="0" showAll="0" includeNewItemsInFilter="1">
      <items count="20">
        <item x="10"/>
        <item x="9"/>
        <item x="15"/>
        <item x="16"/>
        <item x="1"/>
        <item x="8"/>
        <item x="17"/>
        <item x="5"/>
        <item x="0"/>
        <item x="13"/>
        <item x="2"/>
        <item x="18"/>
        <item x="14"/>
        <item x="11"/>
        <item x="7"/>
        <item x="12"/>
        <item x="4"/>
        <item x="3"/>
        <item x="6"/>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numFmtId="4"/>
    <pivotField compact="0" outline="0" subtotalTop="0" showAll="0" includeNewItemsInFilter="1" numFmtId="4"/>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1">
    <field x="2"/>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Cuenta de REGIÓN" fld="2" subtotal="count" baseField="0" baseItem="0"/>
  </dataFields>
  <pivotTableStyleInfo showRowHeaders="1" showColHeaders="1" showRowStripes="0" showColStripes="0" showLastColumn="1"/>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AL171"/>
  <sheetViews>
    <sheetView tabSelected="1" view="pageBreakPreview" zoomScale="88" zoomScaleSheetLayoutView="88" workbookViewId="0" topLeftCell="A1">
      <selection activeCell="F9" sqref="F9"/>
    </sheetView>
  </sheetViews>
  <sheetFormatPr defaultColWidth="11.421875" defaultRowHeight="15"/>
  <cols>
    <col min="1" max="1" width="3.8515625" style="2" customWidth="1"/>
    <col min="2" max="2" width="36.57421875" style="15" customWidth="1"/>
    <col min="3" max="3" width="9.28125" style="2" hidden="1" customWidth="1"/>
    <col min="4" max="4" width="37.8515625" style="16" customWidth="1"/>
    <col min="5" max="5" width="8.7109375" style="2" customWidth="1"/>
    <col min="6" max="6" width="45.140625" style="17" customWidth="1"/>
    <col min="7" max="7" width="14.00390625" style="46" hidden="1" customWidth="1"/>
    <col min="8" max="8" width="16.7109375" style="37" customWidth="1"/>
    <col min="9" max="9" width="16.421875" style="4" customWidth="1"/>
    <col min="10" max="10" width="12.57421875" style="30" customWidth="1"/>
    <col min="11" max="11" width="15.57421875" style="1" customWidth="1"/>
    <col min="12" max="12" width="17.8515625" style="1" customWidth="1"/>
    <col min="13" max="17" width="17.8515625" style="1" hidden="1" customWidth="1"/>
    <col min="18" max="21" width="17.8515625" style="63" hidden="1" customWidth="1"/>
    <col min="22" max="22" width="13.57421875" style="63" hidden="1" customWidth="1"/>
    <col min="23" max="23" width="17.8515625" style="63" hidden="1" customWidth="1"/>
    <col min="24" max="26" width="14.8515625" style="63" hidden="1" customWidth="1"/>
    <col min="27" max="27" width="28.8515625" style="2" hidden="1" customWidth="1"/>
    <col min="28" max="32" width="16.28125" style="2" hidden="1" customWidth="1"/>
    <col min="33" max="33" width="27.57421875" style="6" hidden="1" customWidth="1"/>
    <col min="34" max="34" width="17.57421875" style="6" hidden="1" customWidth="1"/>
    <col min="35" max="35" width="15.140625" style="6" hidden="1" customWidth="1"/>
    <col min="36" max="36" width="12.57421875" style="14" hidden="1" customWidth="1"/>
    <col min="37" max="37" width="13.421875" style="14" hidden="1" customWidth="1"/>
    <col min="38" max="38" width="11.421875" style="2" hidden="1" customWidth="1"/>
    <col min="39" max="40" width="11.421875" style="2" customWidth="1"/>
    <col min="41" max="16384" width="11.421875" style="2" customWidth="1"/>
  </cols>
  <sheetData>
    <row r="1" spans="1:13" ht="15" customHeight="1">
      <c r="A1" s="118" t="s">
        <v>1214</v>
      </c>
      <c r="B1" s="118"/>
      <c r="C1" s="118"/>
      <c r="D1" s="118"/>
      <c r="E1" s="118"/>
      <c r="F1" s="118"/>
      <c r="G1" s="118"/>
      <c r="H1" s="118"/>
      <c r="I1" s="118"/>
      <c r="J1" s="118"/>
      <c r="K1" s="118"/>
      <c r="L1" s="118"/>
      <c r="M1" s="91"/>
    </row>
    <row r="2" spans="1:32" ht="15" customHeight="1">
      <c r="A2" s="119" t="s">
        <v>1215</v>
      </c>
      <c r="B2" s="119"/>
      <c r="C2" s="119"/>
      <c r="D2" s="119"/>
      <c r="E2" s="119"/>
      <c r="F2" s="119"/>
      <c r="G2" s="119"/>
      <c r="H2" s="119"/>
      <c r="I2" s="119"/>
      <c r="J2" s="119"/>
      <c r="K2" s="119"/>
      <c r="L2" s="119"/>
      <c r="M2" s="92"/>
      <c r="N2" s="47"/>
      <c r="O2" s="47"/>
      <c r="P2" s="47"/>
      <c r="Q2" s="47"/>
      <c r="R2" s="64"/>
      <c r="S2" s="64"/>
      <c r="T2" s="64"/>
      <c r="U2" s="64"/>
      <c r="V2" s="64"/>
      <c r="W2" s="64"/>
      <c r="X2" s="64"/>
      <c r="Y2" s="64"/>
      <c r="Z2" s="64"/>
      <c r="AA2" s="47"/>
      <c r="AB2" s="47"/>
      <c r="AC2" s="47"/>
      <c r="AD2" s="47"/>
      <c r="AE2" s="47"/>
      <c r="AF2" s="47"/>
    </row>
    <row r="3" spans="1:32" ht="15" customHeight="1">
      <c r="A3" s="119" t="s">
        <v>811</v>
      </c>
      <c r="B3" s="119"/>
      <c r="C3" s="119"/>
      <c r="D3" s="119"/>
      <c r="E3" s="119"/>
      <c r="F3" s="119"/>
      <c r="G3" s="119"/>
      <c r="H3" s="119"/>
      <c r="I3" s="119"/>
      <c r="J3" s="119"/>
      <c r="K3" s="119"/>
      <c r="L3" s="119"/>
      <c r="M3" s="92"/>
      <c r="N3" s="47"/>
      <c r="O3" s="47"/>
      <c r="P3" s="47"/>
      <c r="Q3" s="47"/>
      <c r="R3" s="64"/>
      <c r="S3" s="64"/>
      <c r="T3" s="64"/>
      <c r="U3" s="64"/>
      <c r="V3" s="64"/>
      <c r="W3" s="64"/>
      <c r="X3" s="64"/>
      <c r="Y3" s="64"/>
      <c r="Z3" s="64"/>
      <c r="AA3" s="47"/>
      <c r="AB3" s="47"/>
      <c r="AC3" s="47"/>
      <c r="AD3" s="47"/>
      <c r="AE3" s="47"/>
      <c r="AF3" s="47"/>
    </row>
    <row r="4" spans="1:32" ht="15" customHeight="1">
      <c r="A4" s="116" t="s">
        <v>812</v>
      </c>
      <c r="B4" s="116"/>
      <c r="C4" s="116"/>
      <c r="D4" s="116"/>
      <c r="E4" s="116"/>
      <c r="F4" s="116"/>
      <c r="G4" s="116"/>
      <c r="H4" s="116"/>
      <c r="I4" s="116"/>
      <c r="J4" s="116"/>
      <c r="K4" s="116"/>
      <c r="L4" s="116"/>
      <c r="M4" s="94"/>
      <c r="N4" s="47"/>
      <c r="O4" s="47"/>
      <c r="P4" s="47"/>
      <c r="Q4" s="47"/>
      <c r="R4" s="64"/>
      <c r="S4" s="64"/>
      <c r="T4" s="64"/>
      <c r="U4" s="64"/>
      <c r="V4" s="64"/>
      <c r="W4" s="64"/>
      <c r="X4" s="64"/>
      <c r="Y4" s="64"/>
      <c r="Z4" s="64"/>
      <c r="AA4" s="47"/>
      <c r="AB4" s="47"/>
      <c r="AC4" s="47"/>
      <c r="AD4" s="47"/>
      <c r="AE4" s="47"/>
      <c r="AF4" s="47"/>
    </row>
    <row r="5" spans="1:26" ht="15" customHeight="1">
      <c r="A5" s="116"/>
      <c r="B5" s="116"/>
      <c r="C5" s="116"/>
      <c r="D5" s="116"/>
      <c r="E5" s="116"/>
      <c r="F5" s="116"/>
      <c r="G5" s="116"/>
      <c r="H5" s="116"/>
      <c r="I5" s="116"/>
      <c r="J5" s="116"/>
      <c r="K5" s="116"/>
      <c r="L5" s="116"/>
      <c r="M5" s="93"/>
      <c r="N5" s="2"/>
      <c r="O5" s="2"/>
      <c r="P5" s="2"/>
      <c r="Q5" s="2"/>
      <c r="R5" s="65"/>
      <c r="S5" s="65"/>
      <c r="T5" s="65"/>
      <c r="U5" s="65"/>
      <c r="V5" s="65"/>
      <c r="W5" s="65"/>
      <c r="X5" s="65"/>
      <c r="Y5" s="65"/>
      <c r="Z5" s="65"/>
    </row>
    <row r="6" spans="1:37" s="25" customFormat="1" ht="35.25" customHeight="1" hidden="1">
      <c r="A6" s="48"/>
      <c r="B6" s="48"/>
      <c r="C6" s="48"/>
      <c r="D6" s="48"/>
      <c r="E6" s="48"/>
      <c r="F6" s="48"/>
      <c r="G6" s="48"/>
      <c r="H6" s="48"/>
      <c r="I6" s="48"/>
      <c r="J6" s="48"/>
      <c r="K6" s="48"/>
      <c r="L6" s="60" t="s">
        <v>817</v>
      </c>
      <c r="M6" s="60" t="s">
        <v>818</v>
      </c>
      <c r="N6" s="60" t="s">
        <v>817</v>
      </c>
      <c r="O6" s="60" t="s">
        <v>818</v>
      </c>
      <c r="P6" s="60" t="s">
        <v>817</v>
      </c>
      <c r="Q6" s="60" t="s">
        <v>818</v>
      </c>
      <c r="R6" s="115" t="s">
        <v>820</v>
      </c>
      <c r="S6" s="115"/>
      <c r="T6" s="115"/>
      <c r="U6" s="65"/>
      <c r="V6" s="66"/>
      <c r="W6" s="66"/>
      <c r="X6" s="66"/>
      <c r="Y6" s="66"/>
      <c r="Z6" s="66"/>
      <c r="AG6" s="26"/>
      <c r="AH6" s="26"/>
      <c r="AI6" s="26"/>
      <c r="AJ6" s="27"/>
      <c r="AK6" s="27"/>
    </row>
    <row r="7" spans="1:38" s="43" customFormat="1" ht="62.25" customHeight="1">
      <c r="A7" s="102" t="s">
        <v>416</v>
      </c>
      <c r="B7" s="103" t="s">
        <v>541</v>
      </c>
      <c r="C7" s="104" t="s">
        <v>540</v>
      </c>
      <c r="D7" s="103" t="s">
        <v>543</v>
      </c>
      <c r="E7" s="103" t="s">
        <v>565</v>
      </c>
      <c r="F7" s="102" t="s">
        <v>816</v>
      </c>
      <c r="G7" s="105" t="s">
        <v>544</v>
      </c>
      <c r="H7" s="102" t="s">
        <v>545</v>
      </c>
      <c r="I7" s="103" t="s">
        <v>552</v>
      </c>
      <c r="J7" s="104" t="s">
        <v>815</v>
      </c>
      <c r="K7" s="103" t="s">
        <v>546</v>
      </c>
      <c r="L7" s="106" t="s">
        <v>550</v>
      </c>
      <c r="M7" s="83" t="s">
        <v>819</v>
      </c>
      <c r="N7" s="83" t="s">
        <v>551</v>
      </c>
      <c r="O7" s="83" t="s">
        <v>989</v>
      </c>
      <c r="P7" s="83" t="s">
        <v>1021</v>
      </c>
      <c r="Q7" s="83" t="s">
        <v>1022</v>
      </c>
      <c r="R7" s="62" t="s">
        <v>821</v>
      </c>
      <c r="S7" s="62" t="s">
        <v>824</v>
      </c>
      <c r="T7" s="62" t="s">
        <v>1023</v>
      </c>
      <c r="U7" s="83" t="s">
        <v>822</v>
      </c>
      <c r="V7" s="62" t="s">
        <v>823</v>
      </c>
      <c r="W7" s="61" t="s">
        <v>991</v>
      </c>
      <c r="X7" s="69" t="s">
        <v>825</v>
      </c>
      <c r="Y7" s="61" t="s">
        <v>3</v>
      </c>
      <c r="Z7" s="61" t="s">
        <v>990</v>
      </c>
      <c r="AA7" s="40" t="s">
        <v>62</v>
      </c>
      <c r="AB7" s="39" t="s">
        <v>826</v>
      </c>
      <c r="AC7" s="44" t="s">
        <v>4</v>
      </c>
      <c r="AD7" s="44" t="s">
        <v>0</v>
      </c>
      <c r="AE7" s="45" t="s">
        <v>1</v>
      </c>
      <c r="AF7" s="39" t="s">
        <v>2</v>
      </c>
      <c r="AG7" s="41" t="s">
        <v>388</v>
      </c>
      <c r="AH7" s="41" t="s">
        <v>391</v>
      </c>
      <c r="AI7" s="41" t="s">
        <v>392</v>
      </c>
      <c r="AJ7" s="41" t="s">
        <v>405</v>
      </c>
      <c r="AK7" s="41" t="s">
        <v>406</v>
      </c>
      <c r="AL7" s="42"/>
    </row>
    <row r="8" spans="1:38" s="43" customFormat="1" ht="18" customHeight="1">
      <c r="A8" s="107"/>
      <c r="B8" s="108" t="s">
        <v>813</v>
      </c>
      <c r="C8" s="109"/>
      <c r="D8" s="110"/>
      <c r="E8" s="110"/>
      <c r="F8" s="107"/>
      <c r="G8" s="111"/>
      <c r="H8" s="107"/>
      <c r="I8" s="110"/>
      <c r="J8" s="109"/>
      <c r="K8" s="110"/>
      <c r="L8" s="112"/>
      <c r="M8" s="88">
        <f>SUM(M9:M170)</f>
        <v>108111394</v>
      </c>
      <c r="N8" s="88">
        <f aca="true" t="shared" si="0" ref="N8:Q8">SUM(N9:N170)</f>
        <v>85198146</v>
      </c>
      <c r="O8" s="88">
        <f t="shared" si="0"/>
        <v>85198146</v>
      </c>
      <c r="P8" s="88">
        <f t="shared" si="0"/>
        <v>379308</v>
      </c>
      <c r="Q8" s="88">
        <f t="shared" si="0"/>
        <v>379308</v>
      </c>
      <c r="R8" s="88">
        <f>SUM(R9:R170)</f>
        <v>108111367.68000004</v>
      </c>
      <c r="S8" s="88">
        <f aca="true" t="shared" si="1" ref="S8:T8">SUM(S9:S170)</f>
        <v>85198137.34</v>
      </c>
      <c r="T8" s="88">
        <f t="shared" si="1"/>
        <v>379307.65</v>
      </c>
      <c r="U8" s="56"/>
      <c r="V8" s="56"/>
      <c r="W8" s="56"/>
      <c r="X8" s="56"/>
      <c r="Y8" s="56"/>
      <c r="Z8" s="56"/>
      <c r="AA8" s="49"/>
      <c r="AB8" s="55"/>
      <c r="AC8" s="57"/>
      <c r="AD8" s="57"/>
      <c r="AE8" s="58"/>
      <c r="AF8" s="55"/>
      <c r="AG8" s="50"/>
      <c r="AH8" s="50"/>
      <c r="AI8" s="50"/>
      <c r="AJ8" s="50"/>
      <c r="AK8" s="50"/>
      <c r="AL8" s="42"/>
    </row>
    <row r="9" spans="1:37" s="3" customFormat="1" ht="54" customHeight="1">
      <c r="A9" s="95">
        <v>1</v>
      </c>
      <c r="B9" s="96" t="s">
        <v>421</v>
      </c>
      <c r="C9" s="97" t="s">
        <v>564</v>
      </c>
      <c r="D9" s="96" t="s">
        <v>542</v>
      </c>
      <c r="E9" s="97"/>
      <c r="F9" s="54" t="s">
        <v>615</v>
      </c>
      <c r="G9" s="35" t="s">
        <v>646</v>
      </c>
      <c r="H9" s="98" t="s">
        <v>129</v>
      </c>
      <c r="I9" s="71">
        <v>103778.8</v>
      </c>
      <c r="J9" s="96" t="s">
        <v>547</v>
      </c>
      <c r="K9" s="35" t="s">
        <v>549</v>
      </c>
      <c r="L9" s="71">
        <v>103779</v>
      </c>
      <c r="M9" s="67">
        <f>ROUNDUP(R9,0)</f>
        <v>103779</v>
      </c>
      <c r="N9" s="67">
        <v>0</v>
      </c>
      <c r="O9" s="67">
        <f>ROUNDUP(S9,0)</f>
        <v>0</v>
      </c>
      <c r="P9" s="67">
        <v>0</v>
      </c>
      <c r="Q9" s="67">
        <f>ROUNDUP(T9,0)</f>
        <v>0</v>
      </c>
      <c r="R9" s="89">
        <v>103778.8</v>
      </c>
      <c r="S9" s="67"/>
      <c r="T9" s="67"/>
      <c r="U9" s="67">
        <f>SUM(R9:T9)</f>
        <v>103778.8</v>
      </c>
      <c r="V9" s="67">
        <f>+I9-U9</f>
        <v>0</v>
      </c>
      <c r="W9" s="67" t="s">
        <v>993</v>
      </c>
      <c r="X9" s="70">
        <v>5462.059999999998</v>
      </c>
      <c r="Y9" s="70">
        <v>109240.86</v>
      </c>
      <c r="Z9" s="67"/>
      <c r="AA9" s="19" t="s">
        <v>49</v>
      </c>
      <c r="AB9" s="18" t="s">
        <v>827</v>
      </c>
      <c r="AC9" s="28" t="s">
        <v>149</v>
      </c>
      <c r="AD9" s="28" t="s">
        <v>150</v>
      </c>
      <c r="AE9" s="28" t="s">
        <v>398</v>
      </c>
      <c r="AF9" s="23" t="s">
        <v>151</v>
      </c>
      <c r="AG9" s="21" t="s">
        <v>389</v>
      </c>
      <c r="AH9" s="21" t="s">
        <v>67</v>
      </c>
      <c r="AI9" s="21" t="s">
        <v>64</v>
      </c>
      <c r="AJ9" s="22">
        <v>55</v>
      </c>
      <c r="AK9" s="22">
        <v>61.98</v>
      </c>
    </row>
    <row r="10" spans="1:37" s="3" customFormat="1" ht="54" customHeight="1">
      <c r="A10" s="95">
        <f>+A9+1</f>
        <v>2</v>
      </c>
      <c r="B10" s="96" t="s">
        <v>420</v>
      </c>
      <c r="C10" s="97" t="s">
        <v>564</v>
      </c>
      <c r="D10" s="96" t="s">
        <v>542</v>
      </c>
      <c r="E10" s="97"/>
      <c r="F10" s="54" t="s">
        <v>616</v>
      </c>
      <c r="G10" s="35" t="s">
        <v>647</v>
      </c>
      <c r="H10" s="98" t="s">
        <v>129</v>
      </c>
      <c r="I10" s="71">
        <v>92560</v>
      </c>
      <c r="J10" s="96" t="s">
        <v>547</v>
      </c>
      <c r="K10" s="35" t="s">
        <v>549</v>
      </c>
      <c r="L10" s="71">
        <v>92560</v>
      </c>
      <c r="M10" s="67">
        <f aca="true" t="shared" si="2" ref="M10:M73">ROUNDUP(R10,0)</f>
        <v>92560</v>
      </c>
      <c r="N10" s="67">
        <v>0</v>
      </c>
      <c r="O10" s="67">
        <f aca="true" t="shared" si="3" ref="O10:O73">ROUNDUP(S10,0)</f>
        <v>0</v>
      </c>
      <c r="P10" s="67">
        <v>0</v>
      </c>
      <c r="Q10" s="67">
        <f aca="true" t="shared" si="4" ref="Q10:Q73">ROUNDUP(T10,0)</f>
        <v>0</v>
      </c>
      <c r="R10" s="89">
        <v>92560</v>
      </c>
      <c r="S10" s="67"/>
      <c r="T10" s="67"/>
      <c r="U10" s="67">
        <f aca="true" t="shared" si="5" ref="U10:U73">SUM(R10:T10)</f>
        <v>92560</v>
      </c>
      <c r="V10" s="67">
        <f aca="true" t="shared" si="6" ref="V10:V73">+I10-U10</f>
        <v>0</v>
      </c>
      <c r="W10" s="67" t="s">
        <v>994</v>
      </c>
      <c r="X10" s="70">
        <v>93.60000000000582</v>
      </c>
      <c r="Y10" s="70">
        <v>92653.6</v>
      </c>
      <c r="Z10" s="67"/>
      <c r="AA10" s="19" t="s">
        <v>49</v>
      </c>
      <c r="AB10" s="18" t="s">
        <v>828</v>
      </c>
      <c r="AC10" s="28" t="s">
        <v>130</v>
      </c>
      <c r="AD10" s="28" t="s">
        <v>152</v>
      </c>
      <c r="AE10" s="28" t="s">
        <v>399</v>
      </c>
      <c r="AF10" s="23" t="s">
        <v>153</v>
      </c>
      <c r="AG10" s="21" t="s">
        <v>389</v>
      </c>
      <c r="AH10" s="21" t="s">
        <v>63</v>
      </c>
      <c r="AI10" s="21" t="s">
        <v>64</v>
      </c>
      <c r="AJ10" s="22">
        <v>65</v>
      </c>
      <c r="AK10" s="22">
        <v>51.6</v>
      </c>
    </row>
    <row r="11" spans="1:37" s="3" customFormat="1" ht="54" customHeight="1">
      <c r="A11" s="95">
        <f aca="true" t="shared" si="7" ref="A11:A74">+A10+1</f>
        <v>3</v>
      </c>
      <c r="B11" s="96" t="s">
        <v>418</v>
      </c>
      <c r="C11" s="97" t="s">
        <v>564</v>
      </c>
      <c r="D11" s="96" t="s">
        <v>542</v>
      </c>
      <c r="E11" s="97" t="s">
        <v>554</v>
      </c>
      <c r="F11" s="99" t="s">
        <v>370</v>
      </c>
      <c r="G11" s="97" t="s">
        <v>648</v>
      </c>
      <c r="H11" s="100" t="s">
        <v>129</v>
      </c>
      <c r="I11" s="71">
        <v>579366</v>
      </c>
      <c r="J11" s="96" t="s">
        <v>547</v>
      </c>
      <c r="K11" s="35" t="s">
        <v>549</v>
      </c>
      <c r="L11" s="71">
        <v>579366</v>
      </c>
      <c r="M11" s="67">
        <f t="shared" si="2"/>
        <v>579366</v>
      </c>
      <c r="N11" s="67">
        <v>0</v>
      </c>
      <c r="O11" s="67">
        <f t="shared" si="3"/>
        <v>0</v>
      </c>
      <c r="P11" s="67">
        <v>0</v>
      </c>
      <c r="Q11" s="67">
        <f t="shared" si="4"/>
        <v>0</v>
      </c>
      <c r="R11" s="89">
        <v>579366</v>
      </c>
      <c r="S11" s="67"/>
      <c r="T11" s="67"/>
      <c r="U11" s="67">
        <f t="shared" si="5"/>
        <v>579366</v>
      </c>
      <c r="V11" s="67">
        <f t="shared" si="6"/>
        <v>0</v>
      </c>
      <c r="W11" s="67" t="s">
        <v>995</v>
      </c>
      <c r="X11" s="70">
        <v>580.4000000000233</v>
      </c>
      <c r="Y11" s="70">
        <v>579946.4</v>
      </c>
      <c r="Z11" s="67"/>
      <c r="AA11" s="19" t="s">
        <v>49</v>
      </c>
      <c r="AB11" s="18" t="s">
        <v>829</v>
      </c>
      <c r="AC11" s="29" t="s">
        <v>130</v>
      </c>
      <c r="AD11" s="29" t="s">
        <v>369</v>
      </c>
      <c r="AE11" s="29" t="s">
        <v>399</v>
      </c>
      <c r="AF11" s="20" t="s">
        <v>370</v>
      </c>
      <c r="AG11" s="21" t="s">
        <v>389</v>
      </c>
      <c r="AH11" s="21" t="s">
        <v>63</v>
      </c>
      <c r="AI11" s="21" t="s">
        <v>64</v>
      </c>
      <c r="AJ11" s="22">
        <v>65</v>
      </c>
      <c r="AK11" s="22">
        <v>78.48</v>
      </c>
    </row>
    <row r="12" spans="1:37" s="3" customFormat="1" ht="54" customHeight="1">
      <c r="A12" s="95">
        <f t="shared" si="7"/>
        <v>4</v>
      </c>
      <c r="B12" s="96" t="s">
        <v>419</v>
      </c>
      <c r="C12" s="97" t="s">
        <v>564</v>
      </c>
      <c r="D12" s="96" t="s">
        <v>542</v>
      </c>
      <c r="E12" s="97"/>
      <c r="F12" s="54" t="s">
        <v>617</v>
      </c>
      <c r="G12" s="35" t="s">
        <v>649</v>
      </c>
      <c r="H12" s="98" t="s">
        <v>129</v>
      </c>
      <c r="I12" s="71">
        <v>145288</v>
      </c>
      <c r="J12" s="96" t="s">
        <v>547</v>
      </c>
      <c r="K12" s="35" t="s">
        <v>549</v>
      </c>
      <c r="L12" s="71">
        <v>145288</v>
      </c>
      <c r="M12" s="67">
        <f t="shared" si="2"/>
        <v>145288</v>
      </c>
      <c r="N12" s="67">
        <v>0</v>
      </c>
      <c r="O12" s="67">
        <f t="shared" si="3"/>
        <v>0</v>
      </c>
      <c r="P12" s="67">
        <v>0</v>
      </c>
      <c r="Q12" s="67">
        <f t="shared" si="4"/>
        <v>0</v>
      </c>
      <c r="R12" s="89">
        <v>145288</v>
      </c>
      <c r="S12" s="67"/>
      <c r="T12" s="67"/>
      <c r="U12" s="67">
        <f t="shared" si="5"/>
        <v>145288</v>
      </c>
      <c r="V12" s="67">
        <f t="shared" si="6"/>
        <v>0</v>
      </c>
      <c r="W12" s="67" t="s">
        <v>1072</v>
      </c>
      <c r="X12" s="70">
        <v>145.82000000000698</v>
      </c>
      <c r="Y12" s="70">
        <v>145433.82</v>
      </c>
      <c r="Z12" s="67"/>
      <c r="AA12" s="19" t="s">
        <v>49</v>
      </c>
      <c r="AB12" s="18" t="s">
        <v>830</v>
      </c>
      <c r="AC12" s="28" t="s">
        <v>158</v>
      </c>
      <c r="AD12" s="28" t="s">
        <v>159</v>
      </c>
      <c r="AE12" s="28" t="s">
        <v>397</v>
      </c>
      <c r="AF12" s="23" t="s">
        <v>160</v>
      </c>
      <c r="AG12" s="21" t="s">
        <v>389</v>
      </c>
      <c r="AH12" s="21" t="s">
        <v>63</v>
      </c>
      <c r="AI12" s="21" t="s">
        <v>64</v>
      </c>
      <c r="AJ12" s="22">
        <v>80</v>
      </c>
      <c r="AK12" s="22">
        <v>67.46</v>
      </c>
    </row>
    <row r="13" spans="1:37" s="3" customFormat="1" ht="54" customHeight="1">
      <c r="A13" s="95">
        <f t="shared" si="7"/>
        <v>5</v>
      </c>
      <c r="B13" s="96" t="s">
        <v>417</v>
      </c>
      <c r="C13" s="97" t="s">
        <v>564</v>
      </c>
      <c r="D13" s="96" t="s">
        <v>542</v>
      </c>
      <c r="E13" s="97"/>
      <c r="F13" s="54" t="s">
        <v>618</v>
      </c>
      <c r="G13" s="35" t="s">
        <v>650</v>
      </c>
      <c r="H13" s="98" t="s">
        <v>129</v>
      </c>
      <c r="I13" s="71">
        <v>88647.26</v>
      </c>
      <c r="J13" s="96" t="s">
        <v>547</v>
      </c>
      <c r="K13" s="35" t="s">
        <v>549</v>
      </c>
      <c r="L13" s="71">
        <v>88648</v>
      </c>
      <c r="M13" s="67">
        <f t="shared" si="2"/>
        <v>88648</v>
      </c>
      <c r="N13" s="67">
        <v>0</v>
      </c>
      <c r="O13" s="67">
        <f t="shared" si="3"/>
        <v>0</v>
      </c>
      <c r="P13" s="67">
        <v>0</v>
      </c>
      <c r="Q13" s="67">
        <f t="shared" si="4"/>
        <v>0</v>
      </c>
      <c r="R13" s="89">
        <v>88647.26</v>
      </c>
      <c r="S13" s="67"/>
      <c r="T13" s="67"/>
      <c r="U13" s="67">
        <f t="shared" si="5"/>
        <v>88647.26</v>
      </c>
      <c r="V13" s="67">
        <f t="shared" si="6"/>
        <v>0</v>
      </c>
      <c r="W13" s="67" t="s">
        <v>997</v>
      </c>
      <c r="X13" s="70">
        <v>88.74000000000524</v>
      </c>
      <c r="Y13" s="70">
        <v>88736</v>
      </c>
      <c r="Z13" s="67"/>
      <c r="AA13" s="19" t="s">
        <v>49</v>
      </c>
      <c r="AB13" s="18" t="s">
        <v>831</v>
      </c>
      <c r="AC13" s="28" t="s">
        <v>130</v>
      </c>
      <c r="AD13" s="28" t="s">
        <v>131</v>
      </c>
      <c r="AE13" s="28" t="s">
        <v>394</v>
      </c>
      <c r="AF13" s="23" t="s">
        <v>132</v>
      </c>
      <c r="AG13" s="21" t="s">
        <v>389</v>
      </c>
      <c r="AH13" s="21" t="s">
        <v>63</v>
      </c>
      <c r="AI13" s="21" t="s">
        <v>64</v>
      </c>
      <c r="AJ13" s="22">
        <v>70</v>
      </c>
      <c r="AK13" s="22">
        <v>52.14</v>
      </c>
    </row>
    <row r="14" spans="1:37" s="3" customFormat="1" ht="54" customHeight="1">
      <c r="A14" s="95">
        <f t="shared" si="7"/>
        <v>6</v>
      </c>
      <c r="B14" s="96" t="s">
        <v>417</v>
      </c>
      <c r="C14" s="97" t="s">
        <v>564</v>
      </c>
      <c r="D14" s="96" t="s">
        <v>542</v>
      </c>
      <c r="E14" s="97"/>
      <c r="F14" s="54" t="s">
        <v>619</v>
      </c>
      <c r="G14" s="35" t="s">
        <v>651</v>
      </c>
      <c r="H14" s="98" t="s">
        <v>129</v>
      </c>
      <c r="I14" s="71">
        <v>81774.74</v>
      </c>
      <c r="J14" s="96" t="s">
        <v>547</v>
      </c>
      <c r="K14" s="35" t="s">
        <v>549</v>
      </c>
      <c r="L14" s="71">
        <v>81775</v>
      </c>
      <c r="M14" s="67">
        <f t="shared" si="2"/>
        <v>81775</v>
      </c>
      <c r="N14" s="67">
        <v>0</v>
      </c>
      <c r="O14" s="67">
        <f t="shared" si="3"/>
        <v>0</v>
      </c>
      <c r="P14" s="67">
        <v>0</v>
      </c>
      <c r="Q14" s="67">
        <f t="shared" si="4"/>
        <v>0</v>
      </c>
      <c r="R14" s="89">
        <v>81774.74</v>
      </c>
      <c r="S14" s="67"/>
      <c r="T14" s="67"/>
      <c r="U14" s="67">
        <f t="shared" si="5"/>
        <v>81774.74</v>
      </c>
      <c r="V14" s="67">
        <f t="shared" si="6"/>
        <v>0</v>
      </c>
      <c r="W14" s="67" t="s">
        <v>996</v>
      </c>
      <c r="X14" s="70">
        <v>81.86000000000058</v>
      </c>
      <c r="Y14" s="70">
        <v>81856.6</v>
      </c>
      <c r="Z14" s="67"/>
      <c r="AA14" s="19" t="s">
        <v>49</v>
      </c>
      <c r="AB14" s="18" t="s">
        <v>832</v>
      </c>
      <c r="AC14" s="28" t="s">
        <v>130</v>
      </c>
      <c r="AD14" s="28" t="s">
        <v>131</v>
      </c>
      <c r="AE14" s="28" t="s">
        <v>399</v>
      </c>
      <c r="AF14" s="23" t="s">
        <v>136</v>
      </c>
      <c r="AG14" s="21" t="s">
        <v>389</v>
      </c>
      <c r="AH14" s="21" t="s">
        <v>63</v>
      </c>
      <c r="AI14" s="21" t="s">
        <v>64</v>
      </c>
      <c r="AJ14" s="22">
        <v>65</v>
      </c>
      <c r="AK14" s="22">
        <v>54.1</v>
      </c>
    </row>
    <row r="15" spans="1:37" s="3" customFormat="1" ht="54" customHeight="1">
      <c r="A15" s="95">
        <f t="shared" si="7"/>
        <v>7</v>
      </c>
      <c r="B15" s="96" t="s">
        <v>422</v>
      </c>
      <c r="C15" s="97" t="s">
        <v>564</v>
      </c>
      <c r="D15" s="96" t="s">
        <v>542</v>
      </c>
      <c r="E15" s="97"/>
      <c r="F15" s="99" t="s">
        <v>620</v>
      </c>
      <c r="G15" s="97" t="s">
        <v>652</v>
      </c>
      <c r="H15" s="100" t="s">
        <v>129</v>
      </c>
      <c r="I15" s="71">
        <v>80353</v>
      </c>
      <c r="J15" s="96" t="s">
        <v>547</v>
      </c>
      <c r="K15" s="35" t="s">
        <v>549</v>
      </c>
      <c r="L15" s="71">
        <v>80353</v>
      </c>
      <c r="M15" s="67">
        <f t="shared" si="2"/>
        <v>80353</v>
      </c>
      <c r="N15" s="67">
        <v>0</v>
      </c>
      <c r="O15" s="67">
        <f t="shared" si="3"/>
        <v>0</v>
      </c>
      <c r="P15" s="67">
        <v>0</v>
      </c>
      <c r="Q15" s="67">
        <f t="shared" si="4"/>
        <v>0</v>
      </c>
      <c r="R15" s="89">
        <v>80353</v>
      </c>
      <c r="S15" s="67"/>
      <c r="T15" s="67"/>
      <c r="U15" s="67">
        <f t="shared" si="5"/>
        <v>80353</v>
      </c>
      <c r="V15" s="67">
        <f t="shared" si="6"/>
        <v>0</v>
      </c>
      <c r="W15" s="67" t="s">
        <v>998</v>
      </c>
      <c r="X15" s="70">
        <v>85</v>
      </c>
      <c r="Y15" s="70">
        <v>80438</v>
      </c>
      <c r="Z15" s="67"/>
      <c r="AA15" s="19" t="s">
        <v>49</v>
      </c>
      <c r="AB15" s="18" t="s">
        <v>834</v>
      </c>
      <c r="AC15" s="29" t="s">
        <v>267</v>
      </c>
      <c r="AD15" s="29" t="s">
        <v>268</v>
      </c>
      <c r="AE15" s="29" t="s">
        <v>393</v>
      </c>
      <c r="AF15" s="20" t="s">
        <v>269</v>
      </c>
      <c r="AG15" s="21" t="s">
        <v>389</v>
      </c>
      <c r="AH15" s="21" t="s">
        <v>63</v>
      </c>
      <c r="AI15" s="21" t="s">
        <v>64</v>
      </c>
      <c r="AJ15" s="22">
        <v>60</v>
      </c>
      <c r="AK15" s="22">
        <v>51.3</v>
      </c>
    </row>
    <row r="16" spans="1:37" s="3" customFormat="1" ht="54" customHeight="1">
      <c r="A16" s="95">
        <f t="shared" si="7"/>
        <v>8</v>
      </c>
      <c r="B16" s="96" t="s">
        <v>426</v>
      </c>
      <c r="C16" s="97" t="s">
        <v>564</v>
      </c>
      <c r="D16" s="96" t="s">
        <v>542</v>
      </c>
      <c r="E16" s="97"/>
      <c r="F16" s="54" t="s">
        <v>621</v>
      </c>
      <c r="G16" s="35" t="s">
        <v>653</v>
      </c>
      <c r="H16" s="98" t="s">
        <v>48</v>
      </c>
      <c r="I16" s="71">
        <v>135741</v>
      </c>
      <c r="J16" s="96" t="s">
        <v>547</v>
      </c>
      <c r="K16" s="35" t="s">
        <v>549</v>
      </c>
      <c r="L16" s="71">
        <v>135741</v>
      </c>
      <c r="M16" s="67">
        <f t="shared" si="2"/>
        <v>135741</v>
      </c>
      <c r="N16" s="67">
        <v>0</v>
      </c>
      <c r="O16" s="67">
        <f t="shared" si="3"/>
        <v>0</v>
      </c>
      <c r="P16" s="67">
        <v>0</v>
      </c>
      <c r="Q16" s="67">
        <f t="shared" si="4"/>
        <v>0</v>
      </c>
      <c r="R16" s="89">
        <v>135741</v>
      </c>
      <c r="S16" s="67"/>
      <c r="T16" s="67"/>
      <c r="U16" s="67">
        <f t="shared" si="5"/>
        <v>135741</v>
      </c>
      <c r="V16" s="67">
        <f t="shared" si="6"/>
        <v>0</v>
      </c>
      <c r="W16" s="67" t="s">
        <v>1181</v>
      </c>
      <c r="X16" s="70">
        <v>136</v>
      </c>
      <c r="Y16" s="70">
        <v>135877</v>
      </c>
      <c r="Z16" s="67"/>
      <c r="AA16" s="19" t="s">
        <v>49</v>
      </c>
      <c r="AB16" s="18" t="s">
        <v>835</v>
      </c>
      <c r="AC16" s="28" t="s">
        <v>173</v>
      </c>
      <c r="AD16" s="28" t="s">
        <v>218</v>
      </c>
      <c r="AE16" s="28" t="s">
        <v>395</v>
      </c>
      <c r="AF16" s="23" t="s">
        <v>219</v>
      </c>
      <c r="AG16" s="21" t="s">
        <v>389</v>
      </c>
      <c r="AH16" s="21" t="s">
        <v>63</v>
      </c>
      <c r="AI16" s="21" t="s">
        <v>64</v>
      </c>
      <c r="AJ16" s="22">
        <v>60</v>
      </c>
      <c r="AK16" s="22">
        <v>54.64</v>
      </c>
    </row>
    <row r="17" spans="1:37" s="3" customFormat="1" ht="54" customHeight="1">
      <c r="A17" s="95">
        <f t="shared" si="7"/>
        <v>9</v>
      </c>
      <c r="B17" s="96" t="s">
        <v>427</v>
      </c>
      <c r="C17" s="97" t="s">
        <v>564</v>
      </c>
      <c r="D17" s="96" t="s">
        <v>542</v>
      </c>
      <c r="E17" s="97"/>
      <c r="F17" s="99" t="s">
        <v>622</v>
      </c>
      <c r="G17" s="97" t="s">
        <v>654</v>
      </c>
      <c r="H17" s="100" t="s">
        <v>48</v>
      </c>
      <c r="I17" s="71">
        <v>192405.21</v>
      </c>
      <c r="J17" s="96" t="s">
        <v>547</v>
      </c>
      <c r="K17" s="35" t="s">
        <v>549</v>
      </c>
      <c r="L17" s="71">
        <v>192406</v>
      </c>
      <c r="M17" s="67">
        <f t="shared" si="2"/>
        <v>192406</v>
      </c>
      <c r="N17" s="67">
        <v>0</v>
      </c>
      <c r="O17" s="67">
        <f t="shared" si="3"/>
        <v>0</v>
      </c>
      <c r="P17" s="67">
        <v>0</v>
      </c>
      <c r="Q17" s="67">
        <f t="shared" si="4"/>
        <v>0</v>
      </c>
      <c r="R17" s="89">
        <v>192405.21</v>
      </c>
      <c r="S17" s="67"/>
      <c r="T17" s="67"/>
      <c r="U17" s="67">
        <f t="shared" si="5"/>
        <v>192405.21</v>
      </c>
      <c r="V17" s="67">
        <f t="shared" si="6"/>
        <v>0</v>
      </c>
      <c r="W17" s="67" t="s">
        <v>1073</v>
      </c>
      <c r="X17" s="70">
        <v>10126.589999999997</v>
      </c>
      <c r="Y17" s="70">
        <v>202531.8</v>
      </c>
      <c r="Z17" s="67"/>
      <c r="AA17" s="19" t="s">
        <v>49</v>
      </c>
      <c r="AB17" s="18" t="s">
        <v>836</v>
      </c>
      <c r="AC17" s="29" t="s">
        <v>258</v>
      </c>
      <c r="AD17" s="29" t="s">
        <v>296</v>
      </c>
      <c r="AE17" s="29" t="s">
        <v>399</v>
      </c>
      <c r="AF17" s="20" t="s">
        <v>297</v>
      </c>
      <c r="AG17" s="21" t="s">
        <v>389</v>
      </c>
      <c r="AH17" s="21" t="s">
        <v>67</v>
      </c>
      <c r="AI17" s="21" t="s">
        <v>64</v>
      </c>
      <c r="AJ17" s="22">
        <v>55</v>
      </c>
      <c r="AK17" s="22">
        <v>59.1</v>
      </c>
    </row>
    <row r="18" spans="1:37" s="3" customFormat="1" ht="60" customHeight="1">
      <c r="A18" s="95">
        <f t="shared" si="7"/>
        <v>10</v>
      </c>
      <c r="B18" s="96" t="s">
        <v>423</v>
      </c>
      <c r="C18" s="97" t="s">
        <v>564</v>
      </c>
      <c r="D18" s="96" t="s">
        <v>542</v>
      </c>
      <c r="E18" s="97"/>
      <c r="F18" s="54" t="s">
        <v>623</v>
      </c>
      <c r="G18" s="35" t="s">
        <v>655</v>
      </c>
      <c r="H18" s="98" t="s">
        <v>48</v>
      </c>
      <c r="I18" s="71">
        <v>267139.96</v>
      </c>
      <c r="J18" s="96" t="s">
        <v>547</v>
      </c>
      <c r="K18" s="35" t="s">
        <v>549</v>
      </c>
      <c r="L18" s="71">
        <v>267140</v>
      </c>
      <c r="M18" s="67">
        <f t="shared" si="2"/>
        <v>267140</v>
      </c>
      <c r="N18" s="67">
        <v>0</v>
      </c>
      <c r="O18" s="67">
        <f t="shared" si="3"/>
        <v>0</v>
      </c>
      <c r="P18" s="67">
        <v>0</v>
      </c>
      <c r="Q18" s="67">
        <f t="shared" si="4"/>
        <v>0</v>
      </c>
      <c r="R18" s="89">
        <v>267139.96</v>
      </c>
      <c r="S18" s="67"/>
      <c r="T18" s="67"/>
      <c r="U18" s="67">
        <f t="shared" si="5"/>
        <v>267139.96</v>
      </c>
      <c r="V18" s="67">
        <f t="shared" si="6"/>
        <v>0</v>
      </c>
      <c r="W18" s="67" t="s">
        <v>1074</v>
      </c>
      <c r="X18" s="70">
        <v>5451.839999999967</v>
      </c>
      <c r="Y18" s="70">
        <v>272591.8</v>
      </c>
      <c r="Z18" s="67"/>
      <c r="AA18" s="19" t="s">
        <v>49</v>
      </c>
      <c r="AB18" s="18" t="s">
        <v>837</v>
      </c>
      <c r="AC18" s="28" t="s">
        <v>126</v>
      </c>
      <c r="AD18" s="28" t="s">
        <v>127</v>
      </c>
      <c r="AE18" s="28" t="s">
        <v>393</v>
      </c>
      <c r="AF18" s="23" t="s">
        <v>128</v>
      </c>
      <c r="AG18" s="21" t="s">
        <v>389</v>
      </c>
      <c r="AH18" s="21" t="s">
        <v>65</v>
      </c>
      <c r="AI18" s="21" t="s">
        <v>64</v>
      </c>
      <c r="AJ18" s="22">
        <v>70</v>
      </c>
      <c r="AK18" s="22">
        <v>60.26</v>
      </c>
    </row>
    <row r="19" spans="1:37" s="3" customFormat="1" ht="67.5" customHeight="1">
      <c r="A19" s="95">
        <f t="shared" si="7"/>
        <v>11</v>
      </c>
      <c r="B19" s="96" t="s">
        <v>424</v>
      </c>
      <c r="C19" s="97" t="s">
        <v>564</v>
      </c>
      <c r="D19" s="96" t="s">
        <v>542</v>
      </c>
      <c r="E19" s="97"/>
      <c r="F19" s="54" t="s">
        <v>624</v>
      </c>
      <c r="G19" s="35" t="s">
        <v>656</v>
      </c>
      <c r="H19" s="98" t="s">
        <v>48</v>
      </c>
      <c r="I19" s="71">
        <v>148354.56</v>
      </c>
      <c r="J19" s="96" t="s">
        <v>547</v>
      </c>
      <c r="K19" s="35" t="s">
        <v>549</v>
      </c>
      <c r="L19" s="71">
        <v>148355</v>
      </c>
      <c r="M19" s="67">
        <f t="shared" si="2"/>
        <v>148355</v>
      </c>
      <c r="N19" s="67">
        <v>0</v>
      </c>
      <c r="O19" s="67">
        <f t="shared" si="3"/>
        <v>0</v>
      </c>
      <c r="P19" s="67">
        <v>0</v>
      </c>
      <c r="Q19" s="67">
        <f t="shared" si="4"/>
        <v>0</v>
      </c>
      <c r="R19" s="89">
        <v>148354.56</v>
      </c>
      <c r="S19" s="67"/>
      <c r="T19" s="67"/>
      <c r="U19" s="67">
        <f t="shared" si="5"/>
        <v>148354.56</v>
      </c>
      <c r="V19" s="67">
        <f t="shared" si="6"/>
        <v>0</v>
      </c>
      <c r="W19" s="67" t="s">
        <v>1182</v>
      </c>
      <c r="X19" s="70">
        <v>3027.640000000014</v>
      </c>
      <c r="Y19" s="70">
        <v>151382.2</v>
      </c>
      <c r="Z19" s="67"/>
      <c r="AA19" s="19" t="s">
        <v>49</v>
      </c>
      <c r="AB19" s="18" t="s">
        <v>838</v>
      </c>
      <c r="AC19" s="28" t="s">
        <v>196</v>
      </c>
      <c r="AD19" s="28" t="s">
        <v>197</v>
      </c>
      <c r="AE19" s="28" t="s">
        <v>396</v>
      </c>
      <c r="AF19" s="23" t="s">
        <v>198</v>
      </c>
      <c r="AG19" s="21" t="s">
        <v>389</v>
      </c>
      <c r="AH19" s="21" t="s">
        <v>63</v>
      </c>
      <c r="AI19" s="21" t="s">
        <v>64</v>
      </c>
      <c r="AJ19" s="22">
        <v>65</v>
      </c>
      <c r="AK19" s="22">
        <v>69.8</v>
      </c>
    </row>
    <row r="20" spans="1:37" s="3" customFormat="1" ht="54" customHeight="1">
      <c r="A20" s="95">
        <f t="shared" si="7"/>
        <v>12</v>
      </c>
      <c r="B20" s="96" t="s">
        <v>425</v>
      </c>
      <c r="C20" s="97" t="s">
        <v>564</v>
      </c>
      <c r="D20" s="96" t="s">
        <v>542</v>
      </c>
      <c r="E20" s="97"/>
      <c r="F20" s="99" t="s">
        <v>625</v>
      </c>
      <c r="G20" s="97" t="s">
        <v>657</v>
      </c>
      <c r="H20" s="100" t="s">
        <v>48</v>
      </c>
      <c r="I20" s="71">
        <v>200792</v>
      </c>
      <c r="J20" s="96" t="s">
        <v>547</v>
      </c>
      <c r="K20" s="35" t="s">
        <v>549</v>
      </c>
      <c r="L20" s="71">
        <v>200792</v>
      </c>
      <c r="M20" s="67">
        <f t="shared" si="2"/>
        <v>200792</v>
      </c>
      <c r="N20" s="67">
        <v>0</v>
      </c>
      <c r="O20" s="67">
        <f t="shared" si="3"/>
        <v>0</v>
      </c>
      <c r="P20" s="67">
        <v>0</v>
      </c>
      <c r="Q20" s="67">
        <f t="shared" si="4"/>
        <v>0</v>
      </c>
      <c r="R20" s="89">
        <v>200792</v>
      </c>
      <c r="S20" s="67"/>
      <c r="T20" s="67"/>
      <c r="U20" s="67">
        <f t="shared" si="5"/>
        <v>200792</v>
      </c>
      <c r="V20" s="67">
        <f t="shared" si="6"/>
        <v>0</v>
      </c>
      <c r="W20" s="67" t="s">
        <v>1075</v>
      </c>
      <c r="X20" s="70">
        <v>201</v>
      </c>
      <c r="Y20" s="70">
        <v>200993</v>
      </c>
      <c r="Z20" s="67"/>
      <c r="AA20" s="19" t="s">
        <v>49</v>
      </c>
      <c r="AB20" s="18" t="s">
        <v>839</v>
      </c>
      <c r="AC20" s="29" t="s">
        <v>304</v>
      </c>
      <c r="AD20" s="29" t="s">
        <v>305</v>
      </c>
      <c r="AE20" s="29" t="s">
        <v>400</v>
      </c>
      <c r="AF20" s="20" t="s">
        <v>306</v>
      </c>
      <c r="AG20" s="21" t="s">
        <v>389</v>
      </c>
      <c r="AH20" s="21" t="s">
        <v>63</v>
      </c>
      <c r="AI20" s="21" t="s">
        <v>64</v>
      </c>
      <c r="AJ20" s="22">
        <v>65</v>
      </c>
      <c r="AK20" s="22">
        <v>53.78</v>
      </c>
    </row>
    <row r="21" spans="1:37" s="3" customFormat="1" ht="56.25" customHeight="1">
      <c r="A21" s="95">
        <f t="shared" si="7"/>
        <v>13</v>
      </c>
      <c r="B21" s="96" t="s">
        <v>553</v>
      </c>
      <c r="C21" s="97" t="s">
        <v>753</v>
      </c>
      <c r="D21" s="99" t="s">
        <v>260</v>
      </c>
      <c r="E21" s="95">
        <v>244012</v>
      </c>
      <c r="F21" s="99" t="s">
        <v>260</v>
      </c>
      <c r="G21" s="97"/>
      <c r="H21" s="100" t="s">
        <v>48</v>
      </c>
      <c r="I21" s="71">
        <v>2456549.65</v>
      </c>
      <c r="J21" s="96" t="s">
        <v>548</v>
      </c>
      <c r="K21" s="35" t="s">
        <v>549</v>
      </c>
      <c r="L21" s="71">
        <v>2456550</v>
      </c>
      <c r="M21" s="67">
        <f t="shared" si="2"/>
        <v>2456550</v>
      </c>
      <c r="N21" s="67">
        <v>0</v>
      </c>
      <c r="O21" s="67">
        <f t="shared" si="3"/>
        <v>0</v>
      </c>
      <c r="P21" s="67">
        <v>0</v>
      </c>
      <c r="Q21" s="67">
        <f t="shared" si="4"/>
        <v>0</v>
      </c>
      <c r="R21" s="89">
        <v>2456549.65</v>
      </c>
      <c r="S21" s="67"/>
      <c r="T21" s="67"/>
      <c r="U21" s="67">
        <f t="shared" si="5"/>
        <v>2456549.65</v>
      </c>
      <c r="V21" s="67">
        <f t="shared" si="6"/>
        <v>0</v>
      </c>
      <c r="W21" s="67" t="s">
        <v>1180</v>
      </c>
      <c r="X21" s="70">
        <v>50133.669999999925</v>
      </c>
      <c r="Y21" s="70">
        <v>2506683.32</v>
      </c>
      <c r="Z21" s="67">
        <v>2506683</v>
      </c>
      <c r="AA21" s="19" t="s">
        <v>49</v>
      </c>
      <c r="AB21" s="18" t="s">
        <v>840</v>
      </c>
      <c r="AC21" s="29" t="s">
        <v>258</v>
      </c>
      <c r="AD21" s="29" t="s">
        <v>259</v>
      </c>
      <c r="AE21" s="29" t="s">
        <v>397</v>
      </c>
      <c r="AF21" s="20" t="s">
        <v>260</v>
      </c>
      <c r="AG21" s="21" t="s">
        <v>389</v>
      </c>
      <c r="AH21" s="21" t="s">
        <v>63</v>
      </c>
      <c r="AI21" s="21" t="s">
        <v>64</v>
      </c>
      <c r="AJ21" s="22">
        <v>65</v>
      </c>
      <c r="AK21" s="22">
        <v>53.55</v>
      </c>
    </row>
    <row r="22" spans="1:37" s="3" customFormat="1" ht="54" customHeight="1">
      <c r="A22" s="95">
        <f t="shared" si="7"/>
        <v>14</v>
      </c>
      <c r="B22" s="96" t="s">
        <v>428</v>
      </c>
      <c r="C22" s="97" t="s">
        <v>564</v>
      </c>
      <c r="D22" s="96" t="s">
        <v>542</v>
      </c>
      <c r="E22" s="97"/>
      <c r="F22" s="54" t="s">
        <v>626</v>
      </c>
      <c r="G22" s="35" t="s">
        <v>658</v>
      </c>
      <c r="H22" s="98" t="s">
        <v>48</v>
      </c>
      <c r="I22" s="71">
        <v>63847.6</v>
      </c>
      <c r="J22" s="96" t="s">
        <v>547</v>
      </c>
      <c r="K22" s="35" t="s">
        <v>549</v>
      </c>
      <c r="L22" s="71">
        <v>63848</v>
      </c>
      <c r="M22" s="67">
        <f t="shared" si="2"/>
        <v>63848</v>
      </c>
      <c r="N22" s="67">
        <v>0</v>
      </c>
      <c r="O22" s="67">
        <f t="shared" si="3"/>
        <v>0</v>
      </c>
      <c r="P22" s="67">
        <v>0</v>
      </c>
      <c r="Q22" s="67">
        <f t="shared" si="4"/>
        <v>0</v>
      </c>
      <c r="R22" s="89">
        <v>63847.6</v>
      </c>
      <c r="S22" s="67"/>
      <c r="T22" s="67"/>
      <c r="U22" s="67">
        <f t="shared" si="5"/>
        <v>63847.6</v>
      </c>
      <c r="V22" s="67">
        <f t="shared" si="6"/>
        <v>0</v>
      </c>
      <c r="W22" s="67" t="s">
        <v>1183</v>
      </c>
      <c r="X22" s="70">
        <v>3360.4000000000015</v>
      </c>
      <c r="Y22" s="70">
        <v>67208</v>
      </c>
      <c r="Z22" s="67"/>
      <c r="AA22" s="19" t="s">
        <v>49</v>
      </c>
      <c r="AB22" s="18" t="s">
        <v>841</v>
      </c>
      <c r="AC22" s="28" t="s">
        <v>173</v>
      </c>
      <c r="AD22" s="28" t="s">
        <v>174</v>
      </c>
      <c r="AE22" s="28" t="s">
        <v>395</v>
      </c>
      <c r="AF22" s="23" t="s">
        <v>175</v>
      </c>
      <c r="AG22" s="21" t="s">
        <v>389</v>
      </c>
      <c r="AH22" s="21" t="s">
        <v>67</v>
      </c>
      <c r="AI22" s="21" t="s">
        <v>64</v>
      </c>
      <c r="AJ22" s="22">
        <v>55</v>
      </c>
      <c r="AK22" s="22">
        <v>55.46</v>
      </c>
    </row>
    <row r="23" spans="1:37" s="3" customFormat="1" ht="54" customHeight="1">
      <c r="A23" s="95">
        <f t="shared" si="7"/>
        <v>15</v>
      </c>
      <c r="B23" s="96" t="s">
        <v>430</v>
      </c>
      <c r="C23" s="97" t="s">
        <v>564</v>
      </c>
      <c r="D23" s="96" t="s">
        <v>542</v>
      </c>
      <c r="E23" s="97"/>
      <c r="F23" s="99" t="s">
        <v>627</v>
      </c>
      <c r="G23" s="97" t="s">
        <v>659</v>
      </c>
      <c r="H23" s="100" t="s">
        <v>31</v>
      </c>
      <c r="I23" s="71">
        <v>58727</v>
      </c>
      <c r="J23" s="96" t="s">
        <v>547</v>
      </c>
      <c r="K23" s="35" t="s">
        <v>549</v>
      </c>
      <c r="L23" s="71">
        <v>58727</v>
      </c>
      <c r="M23" s="67">
        <f t="shared" si="2"/>
        <v>58727</v>
      </c>
      <c r="N23" s="67">
        <v>0</v>
      </c>
      <c r="O23" s="67">
        <f t="shared" si="3"/>
        <v>0</v>
      </c>
      <c r="P23" s="67">
        <v>0</v>
      </c>
      <c r="Q23" s="67">
        <f t="shared" si="4"/>
        <v>0</v>
      </c>
      <c r="R23" s="89">
        <v>58727</v>
      </c>
      <c r="S23" s="67"/>
      <c r="T23" s="67"/>
      <c r="U23" s="67">
        <f t="shared" si="5"/>
        <v>58727</v>
      </c>
      <c r="V23" s="67">
        <f t="shared" si="6"/>
        <v>0</v>
      </c>
      <c r="W23" s="67" t="s">
        <v>999</v>
      </c>
      <c r="X23" s="70">
        <v>59</v>
      </c>
      <c r="Y23" s="70">
        <v>58786</v>
      </c>
      <c r="Z23" s="67"/>
      <c r="AA23" s="19" t="s">
        <v>49</v>
      </c>
      <c r="AB23" s="18" t="s">
        <v>842</v>
      </c>
      <c r="AC23" s="29" t="s">
        <v>33</v>
      </c>
      <c r="AD23" s="29" t="s">
        <v>312</v>
      </c>
      <c r="AE23" s="29" t="s">
        <v>393</v>
      </c>
      <c r="AF23" s="20" t="s">
        <v>313</v>
      </c>
      <c r="AG23" s="21" t="s">
        <v>389</v>
      </c>
      <c r="AH23" s="21" t="s">
        <v>65</v>
      </c>
      <c r="AI23" s="21" t="s">
        <v>64</v>
      </c>
      <c r="AJ23" s="22">
        <v>75</v>
      </c>
      <c r="AK23" s="22">
        <v>50.98</v>
      </c>
    </row>
    <row r="24" spans="1:37" s="3" customFormat="1" ht="54" customHeight="1">
      <c r="A24" s="95">
        <f t="shared" si="7"/>
        <v>16</v>
      </c>
      <c r="B24" s="96" t="s">
        <v>432</v>
      </c>
      <c r="C24" s="97" t="s">
        <v>564</v>
      </c>
      <c r="D24" s="96" t="s">
        <v>542</v>
      </c>
      <c r="E24" s="97"/>
      <c r="F24" s="99" t="s">
        <v>628</v>
      </c>
      <c r="G24" s="97" t="s">
        <v>660</v>
      </c>
      <c r="H24" s="100" t="s">
        <v>31</v>
      </c>
      <c r="I24" s="71">
        <v>49923</v>
      </c>
      <c r="J24" s="96" t="s">
        <v>547</v>
      </c>
      <c r="K24" s="35" t="s">
        <v>549</v>
      </c>
      <c r="L24" s="71">
        <v>49923</v>
      </c>
      <c r="M24" s="67">
        <f t="shared" si="2"/>
        <v>49923</v>
      </c>
      <c r="N24" s="67">
        <v>0</v>
      </c>
      <c r="O24" s="67">
        <f t="shared" si="3"/>
        <v>0</v>
      </c>
      <c r="P24" s="67">
        <v>0</v>
      </c>
      <c r="Q24" s="67">
        <f t="shared" si="4"/>
        <v>0</v>
      </c>
      <c r="R24" s="89">
        <v>49923</v>
      </c>
      <c r="S24" s="67"/>
      <c r="T24" s="67"/>
      <c r="U24" s="67">
        <f t="shared" si="5"/>
        <v>49923</v>
      </c>
      <c r="V24" s="67">
        <f t="shared" si="6"/>
        <v>0</v>
      </c>
      <c r="W24" s="67" t="s">
        <v>1000</v>
      </c>
      <c r="X24" s="70">
        <v>50</v>
      </c>
      <c r="Y24" s="70">
        <v>49973</v>
      </c>
      <c r="Z24" s="67"/>
      <c r="AA24" s="19" t="s">
        <v>49</v>
      </c>
      <c r="AB24" s="18" t="s">
        <v>843</v>
      </c>
      <c r="AC24" s="29" t="s">
        <v>245</v>
      </c>
      <c r="AD24" s="29" t="s">
        <v>246</v>
      </c>
      <c r="AE24" s="29" t="s">
        <v>398</v>
      </c>
      <c r="AF24" s="20" t="s">
        <v>247</v>
      </c>
      <c r="AG24" s="21" t="s">
        <v>389</v>
      </c>
      <c r="AH24" s="21" t="s">
        <v>65</v>
      </c>
      <c r="AI24" s="21" t="s">
        <v>64</v>
      </c>
      <c r="AJ24" s="22">
        <v>65</v>
      </c>
      <c r="AK24" s="22">
        <v>66.82</v>
      </c>
    </row>
    <row r="25" spans="1:37" s="36" customFormat="1" ht="68.25" customHeight="1">
      <c r="A25" s="95">
        <f t="shared" si="7"/>
        <v>17</v>
      </c>
      <c r="B25" s="96" t="s">
        <v>433</v>
      </c>
      <c r="C25" s="97" t="s">
        <v>564</v>
      </c>
      <c r="D25" s="96" t="s">
        <v>542</v>
      </c>
      <c r="E25" s="97"/>
      <c r="F25" s="99" t="s">
        <v>988</v>
      </c>
      <c r="G25" s="97" t="s">
        <v>661</v>
      </c>
      <c r="H25" s="100" t="s">
        <v>31</v>
      </c>
      <c r="I25" s="71">
        <v>72381</v>
      </c>
      <c r="J25" s="96" t="s">
        <v>547</v>
      </c>
      <c r="K25" s="35" t="s">
        <v>549</v>
      </c>
      <c r="L25" s="71">
        <v>72381</v>
      </c>
      <c r="M25" s="71">
        <f t="shared" si="2"/>
        <v>72381</v>
      </c>
      <c r="N25" s="71">
        <v>0</v>
      </c>
      <c r="O25" s="71">
        <f t="shared" si="3"/>
        <v>0</v>
      </c>
      <c r="P25" s="71">
        <v>0</v>
      </c>
      <c r="Q25" s="67">
        <f t="shared" si="4"/>
        <v>0</v>
      </c>
      <c r="R25" s="89">
        <v>72381</v>
      </c>
      <c r="S25" s="71"/>
      <c r="T25" s="71"/>
      <c r="U25" s="67">
        <f t="shared" si="5"/>
        <v>72381</v>
      </c>
      <c r="V25" s="71">
        <f t="shared" si="6"/>
        <v>0</v>
      </c>
      <c r="W25" s="71" t="s">
        <v>1001</v>
      </c>
      <c r="X25" s="72">
        <v>73</v>
      </c>
      <c r="Y25" s="72">
        <v>72454</v>
      </c>
      <c r="Z25" s="71"/>
      <c r="AA25" s="31" t="s">
        <v>49</v>
      </c>
      <c r="AB25" s="18" t="s">
        <v>845</v>
      </c>
      <c r="AC25" s="38" t="s">
        <v>52</v>
      </c>
      <c r="AD25" s="38" t="s">
        <v>53</v>
      </c>
      <c r="AE25" s="38" t="s">
        <v>396</v>
      </c>
      <c r="AF25" s="53" t="s">
        <v>359</v>
      </c>
      <c r="AG25" s="51" t="s">
        <v>389</v>
      </c>
      <c r="AH25" s="51" t="s">
        <v>65</v>
      </c>
      <c r="AI25" s="51" t="s">
        <v>64</v>
      </c>
      <c r="AJ25" s="52">
        <v>65</v>
      </c>
      <c r="AK25" s="52">
        <v>53.96</v>
      </c>
    </row>
    <row r="26" spans="1:37" s="3" customFormat="1" ht="54" customHeight="1">
      <c r="A26" s="95">
        <f t="shared" si="7"/>
        <v>18</v>
      </c>
      <c r="B26" s="96" t="s">
        <v>431</v>
      </c>
      <c r="C26" s="97" t="s">
        <v>564</v>
      </c>
      <c r="D26" s="96" t="s">
        <v>542</v>
      </c>
      <c r="E26" s="97"/>
      <c r="F26" s="99" t="s">
        <v>629</v>
      </c>
      <c r="G26" s="97" t="s">
        <v>662</v>
      </c>
      <c r="H26" s="100" t="s">
        <v>31</v>
      </c>
      <c r="I26" s="71">
        <v>55136</v>
      </c>
      <c r="J26" s="96" t="s">
        <v>547</v>
      </c>
      <c r="K26" s="35" t="s">
        <v>549</v>
      </c>
      <c r="L26" s="71">
        <v>55136</v>
      </c>
      <c r="M26" s="67">
        <f t="shared" si="2"/>
        <v>55136</v>
      </c>
      <c r="N26" s="67">
        <v>0</v>
      </c>
      <c r="O26" s="67">
        <f t="shared" si="3"/>
        <v>0</v>
      </c>
      <c r="P26" s="67">
        <v>0</v>
      </c>
      <c r="Q26" s="67">
        <f t="shared" si="4"/>
        <v>0</v>
      </c>
      <c r="R26" s="89">
        <v>55136</v>
      </c>
      <c r="S26" s="67"/>
      <c r="T26" s="67"/>
      <c r="U26" s="67">
        <f t="shared" si="5"/>
        <v>55136</v>
      </c>
      <c r="V26" s="67">
        <f t="shared" si="6"/>
        <v>0</v>
      </c>
      <c r="W26" s="67" t="s">
        <v>1002</v>
      </c>
      <c r="X26" s="70">
        <v>56</v>
      </c>
      <c r="Y26" s="70">
        <v>55192</v>
      </c>
      <c r="Z26" s="67"/>
      <c r="AA26" s="19" t="s">
        <v>49</v>
      </c>
      <c r="AB26" s="18" t="s">
        <v>844</v>
      </c>
      <c r="AC26" s="29" t="s">
        <v>278</v>
      </c>
      <c r="AD26" s="29" t="s">
        <v>279</v>
      </c>
      <c r="AE26" s="29" t="s">
        <v>398</v>
      </c>
      <c r="AF26" s="20" t="s">
        <v>280</v>
      </c>
      <c r="AG26" s="21" t="s">
        <v>389</v>
      </c>
      <c r="AH26" s="21" t="s">
        <v>65</v>
      </c>
      <c r="AI26" s="21" t="s">
        <v>64</v>
      </c>
      <c r="AJ26" s="22">
        <v>70</v>
      </c>
      <c r="AK26" s="22">
        <v>69.62</v>
      </c>
    </row>
    <row r="27" spans="1:37" s="36" customFormat="1" ht="54" customHeight="1">
      <c r="A27" s="95">
        <f t="shared" si="7"/>
        <v>19</v>
      </c>
      <c r="B27" s="96" t="s">
        <v>434</v>
      </c>
      <c r="C27" s="97" t="s">
        <v>754</v>
      </c>
      <c r="D27" s="54" t="s">
        <v>224</v>
      </c>
      <c r="E27" s="101">
        <v>244763</v>
      </c>
      <c r="F27" s="54" t="s">
        <v>224</v>
      </c>
      <c r="G27" s="35"/>
      <c r="H27" s="98" t="s">
        <v>31</v>
      </c>
      <c r="I27" s="71">
        <v>9369095</v>
      </c>
      <c r="J27" s="96" t="s">
        <v>548</v>
      </c>
      <c r="K27" s="35" t="s">
        <v>549</v>
      </c>
      <c r="L27" s="71">
        <v>3492520</v>
      </c>
      <c r="M27" s="71">
        <f t="shared" si="2"/>
        <v>3492520</v>
      </c>
      <c r="N27" s="71">
        <v>5876575</v>
      </c>
      <c r="O27" s="71">
        <f t="shared" si="3"/>
        <v>5876575</v>
      </c>
      <c r="P27" s="71">
        <v>0</v>
      </c>
      <c r="Q27" s="67">
        <f t="shared" si="4"/>
        <v>0</v>
      </c>
      <c r="R27" s="89">
        <v>3492520</v>
      </c>
      <c r="S27" s="89">
        <v>5876575</v>
      </c>
      <c r="T27" s="71"/>
      <c r="U27" s="67">
        <f t="shared" si="5"/>
        <v>9369095</v>
      </c>
      <c r="V27" s="71">
        <f t="shared" si="6"/>
        <v>0</v>
      </c>
      <c r="W27" s="71" t="s">
        <v>1003</v>
      </c>
      <c r="X27" s="72">
        <v>493111</v>
      </c>
      <c r="Y27" s="72">
        <v>9862206</v>
      </c>
      <c r="Z27" s="71">
        <f>+Y27</f>
        <v>9862206</v>
      </c>
      <c r="AA27" s="31" t="s">
        <v>49</v>
      </c>
      <c r="AB27" s="18" t="s">
        <v>847</v>
      </c>
      <c r="AC27" s="34" t="s">
        <v>32</v>
      </c>
      <c r="AD27" s="34" t="s">
        <v>61</v>
      </c>
      <c r="AE27" s="34" t="s">
        <v>399</v>
      </c>
      <c r="AF27" s="32" t="s">
        <v>224</v>
      </c>
      <c r="AG27" s="51" t="s">
        <v>389</v>
      </c>
      <c r="AH27" s="51" t="s">
        <v>67</v>
      </c>
      <c r="AI27" s="51" t="s">
        <v>64</v>
      </c>
      <c r="AJ27" s="52">
        <v>50</v>
      </c>
      <c r="AK27" s="52">
        <v>50.27</v>
      </c>
    </row>
    <row r="28" spans="1:37" s="3" customFormat="1" ht="66.75" customHeight="1">
      <c r="A28" s="95">
        <f t="shared" si="7"/>
        <v>20</v>
      </c>
      <c r="B28" s="96" t="s">
        <v>429</v>
      </c>
      <c r="C28" s="97" t="s">
        <v>564</v>
      </c>
      <c r="D28" s="96" t="s">
        <v>542</v>
      </c>
      <c r="E28" s="97"/>
      <c r="F28" s="99" t="s">
        <v>630</v>
      </c>
      <c r="G28" s="97" t="s">
        <v>806</v>
      </c>
      <c r="H28" s="100" t="s">
        <v>31</v>
      </c>
      <c r="I28" s="71">
        <v>140990</v>
      </c>
      <c r="J28" s="96" t="s">
        <v>547</v>
      </c>
      <c r="K28" s="35" t="s">
        <v>549</v>
      </c>
      <c r="L28" s="71">
        <v>140990</v>
      </c>
      <c r="M28" s="67">
        <f t="shared" si="2"/>
        <v>140990</v>
      </c>
      <c r="N28" s="67">
        <v>0</v>
      </c>
      <c r="O28" s="67">
        <f t="shared" si="3"/>
        <v>0</v>
      </c>
      <c r="P28" s="67">
        <v>0</v>
      </c>
      <c r="Q28" s="67">
        <f t="shared" si="4"/>
        <v>0</v>
      </c>
      <c r="R28" s="89">
        <v>140990</v>
      </c>
      <c r="S28" s="67"/>
      <c r="T28" s="67"/>
      <c r="U28" s="67">
        <f t="shared" si="5"/>
        <v>140990</v>
      </c>
      <c r="V28" s="67">
        <f t="shared" si="6"/>
        <v>0</v>
      </c>
      <c r="W28" s="67" t="s">
        <v>1004</v>
      </c>
      <c r="X28" s="70">
        <v>142</v>
      </c>
      <c r="Y28" s="70">
        <v>141132</v>
      </c>
      <c r="Z28" s="67"/>
      <c r="AA28" s="19" t="s">
        <v>50</v>
      </c>
      <c r="AB28" s="18" t="s">
        <v>846</v>
      </c>
      <c r="AC28" s="29" t="s">
        <v>278</v>
      </c>
      <c r="AD28" s="29" t="s">
        <v>69</v>
      </c>
      <c r="AE28" s="29" t="s">
        <v>393</v>
      </c>
      <c r="AF28" s="20" t="s">
        <v>311</v>
      </c>
      <c r="AG28" s="21" t="s">
        <v>389</v>
      </c>
      <c r="AH28" s="21" t="s">
        <v>65</v>
      </c>
      <c r="AI28" s="21" t="s">
        <v>64</v>
      </c>
      <c r="AJ28" s="22">
        <v>65</v>
      </c>
      <c r="AK28" s="22">
        <v>51.6</v>
      </c>
    </row>
    <row r="29" spans="1:37" s="3" customFormat="1" ht="54" customHeight="1">
      <c r="A29" s="95">
        <f t="shared" si="7"/>
        <v>21</v>
      </c>
      <c r="B29" s="96" t="s">
        <v>438</v>
      </c>
      <c r="C29" s="97" t="s">
        <v>564</v>
      </c>
      <c r="D29" s="96" t="s">
        <v>542</v>
      </c>
      <c r="E29" s="97"/>
      <c r="F29" s="99" t="s">
        <v>631</v>
      </c>
      <c r="G29" s="97" t="s">
        <v>663</v>
      </c>
      <c r="H29" s="100" t="s">
        <v>227</v>
      </c>
      <c r="I29" s="71">
        <v>131190.84</v>
      </c>
      <c r="J29" s="96" t="s">
        <v>547</v>
      </c>
      <c r="K29" s="35" t="s">
        <v>549</v>
      </c>
      <c r="L29" s="71">
        <v>131191</v>
      </c>
      <c r="M29" s="67">
        <f t="shared" si="2"/>
        <v>131191</v>
      </c>
      <c r="N29" s="67">
        <v>0</v>
      </c>
      <c r="O29" s="67">
        <f t="shared" si="3"/>
        <v>0</v>
      </c>
      <c r="P29" s="67">
        <v>0</v>
      </c>
      <c r="Q29" s="67">
        <f t="shared" si="4"/>
        <v>0</v>
      </c>
      <c r="R29" s="89">
        <v>131190.84</v>
      </c>
      <c r="S29" s="67"/>
      <c r="T29" s="67"/>
      <c r="U29" s="67">
        <f t="shared" si="5"/>
        <v>131190.84</v>
      </c>
      <c r="V29" s="67">
        <f t="shared" si="6"/>
        <v>0</v>
      </c>
      <c r="W29" s="67" t="s">
        <v>1005</v>
      </c>
      <c r="X29" s="70">
        <v>1325.1600000000035</v>
      </c>
      <c r="Y29" s="70">
        <v>132516</v>
      </c>
      <c r="Z29" s="67"/>
      <c r="AA29" s="19" t="s">
        <v>49</v>
      </c>
      <c r="AB29" s="18" t="s">
        <v>848</v>
      </c>
      <c r="AC29" s="29" t="s">
        <v>275</v>
      </c>
      <c r="AD29" s="29" t="s">
        <v>276</v>
      </c>
      <c r="AE29" s="29" t="s">
        <v>398</v>
      </c>
      <c r="AF29" s="20" t="s">
        <v>277</v>
      </c>
      <c r="AG29" s="21" t="s">
        <v>389</v>
      </c>
      <c r="AH29" s="21" t="s">
        <v>63</v>
      </c>
      <c r="AI29" s="21" t="s">
        <v>64</v>
      </c>
      <c r="AJ29" s="22">
        <v>60</v>
      </c>
      <c r="AK29" s="22">
        <v>67.96</v>
      </c>
    </row>
    <row r="30" spans="1:37" s="3" customFormat="1" ht="54" customHeight="1">
      <c r="A30" s="95">
        <f t="shared" si="7"/>
        <v>22</v>
      </c>
      <c r="B30" s="96" t="s">
        <v>436</v>
      </c>
      <c r="C30" s="97" t="s">
        <v>564</v>
      </c>
      <c r="D30" s="96" t="s">
        <v>542</v>
      </c>
      <c r="E30" s="97"/>
      <c r="F30" s="99" t="s">
        <v>632</v>
      </c>
      <c r="G30" s="97" t="s">
        <v>664</v>
      </c>
      <c r="H30" s="100" t="s">
        <v>227</v>
      </c>
      <c r="I30" s="71">
        <v>113646</v>
      </c>
      <c r="J30" s="96" t="s">
        <v>547</v>
      </c>
      <c r="K30" s="35" t="s">
        <v>549</v>
      </c>
      <c r="L30" s="71">
        <v>113646</v>
      </c>
      <c r="M30" s="67">
        <f t="shared" si="2"/>
        <v>113646</v>
      </c>
      <c r="N30" s="67">
        <v>0</v>
      </c>
      <c r="O30" s="67">
        <f t="shared" si="3"/>
        <v>0</v>
      </c>
      <c r="P30" s="67">
        <v>0</v>
      </c>
      <c r="Q30" s="67">
        <f t="shared" si="4"/>
        <v>0</v>
      </c>
      <c r="R30" s="89">
        <v>113646</v>
      </c>
      <c r="S30" s="67"/>
      <c r="T30" s="67"/>
      <c r="U30" s="67">
        <f t="shared" si="5"/>
        <v>113646</v>
      </c>
      <c r="V30" s="67">
        <f t="shared" si="6"/>
        <v>0</v>
      </c>
      <c r="W30" s="67" t="s">
        <v>1006</v>
      </c>
      <c r="X30" s="70">
        <v>5982</v>
      </c>
      <c r="Y30" s="70">
        <v>119628</v>
      </c>
      <c r="Z30" s="67"/>
      <c r="AA30" s="19" t="s">
        <v>49</v>
      </c>
      <c r="AB30" s="18" t="s">
        <v>850</v>
      </c>
      <c r="AC30" s="29" t="s">
        <v>228</v>
      </c>
      <c r="AD30" s="29" t="s">
        <v>361</v>
      </c>
      <c r="AE30" s="29" t="s">
        <v>399</v>
      </c>
      <c r="AF30" s="20" t="s">
        <v>362</v>
      </c>
      <c r="AG30" s="21" t="s">
        <v>389</v>
      </c>
      <c r="AH30" s="21" t="s">
        <v>67</v>
      </c>
      <c r="AI30" s="21" t="s">
        <v>64</v>
      </c>
      <c r="AJ30" s="22">
        <v>65</v>
      </c>
      <c r="AK30" s="22">
        <v>64.08</v>
      </c>
    </row>
    <row r="31" spans="1:37" s="3" customFormat="1" ht="54" customHeight="1">
      <c r="A31" s="95">
        <f t="shared" si="7"/>
        <v>23</v>
      </c>
      <c r="B31" s="96" t="s">
        <v>439</v>
      </c>
      <c r="C31" s="97" t="s">
        <v>564</v>
      </c>
      <c r="D31" s="96" t="s">
        <v>542</v>
      </c>
      <c r="E31" s="97"/>
      <c r="F31" s="99" t="s">
        <v>633</v>
      </c>
      <c r="G31" s="97" t="s">
        <v>665</v>
      </c>
      <c r="H31" s="100" t="s">
        <v>227</v>
      </c>
      <c r="I31" s="71">
        <v>113166.72</v>
      </c>
      <c r="J31" s="96" t="s">
        <v>547</v>
      </c>
      <c r="K31" s="35" t="s">
        <v>549</v>
      </c>
      <c r="L31" s="71">
        <v>113167</v>
      </c>
      <c r="M31" s="67">
        <f t="shared" si="2"/>
        <v>113167</v>
      </c>
      <c r="N31" s="67">
        <v>0</v>
      </c>
      <c r="O31" s="67">
        <f t="shared" si="3"/>
        <v>0</v>
      </c>
      <c r="P31" s="67">
        <v>0</v>
      </c>
      <c r="Q31" s="67">
        <f t="shared" si="4"/>
        <v>0</v>
      </c>
      <c r="R31" s="89">
        <v>113166.72</v>
      </c>
      <c r="S31" s="67"/>
      <c r="T31" s="67"/>
      <c r="U31" s="67">
        <f t="shared" si="5"/>
        <v>113166.72</v>
      </c>
      <c r="V31" s="67">
        <f t="shared" si="6"/>
        <v>0</v>
      </c>
      <c r="W31" s="67" t="s">
        <v>1007</v>
      </c>
      <c r="X31" s="70">
        <v>113.27999999999884</v>
      </c>
      <c r="Y31" s="70">
        <v>113280</v>
      </c>
      <c r="Z31" s="67"/>
      <c r="AA31" s="19" t="s">
        <v>49</v>
      </c>
      <c r="AB31" s="18" t="s">
        <v>852</v>
      </c>
      <c r="AC31" s="29" t="s">
        <v>228</v>
      </c>
      <c r="AD31" s="29" t="s">
        <v>318</v>
      </c>
      <c r="AE31" s="29" t="s">
        <v>395</v>
      </c>
      <c r="AF31" s="20" t="s">
        <v>319</v>
      </c>
      <c r="AG31" s="21" t="s">
        <v>389</v>
      </c>
      <c r="AH31" s="21" t="s">
        <v>63</v>
      </c>
      <c r="AI31" s="21" t="s">
        <v>64</v>
      </c>
      <c r="AJ31" s="22">
        <v>60</v>
      </c>
      <c r="AK31" s="22">
        <v>60.3</v>
      </c>
    </row>
    <row r="32" spans="1:37" s="3" customFormat="1" ht="66" customHeight="1">
      <c r="A32" s="95">
        <f t="shared" si="7"/>
        <v>24</v>
      </c>
      <c r="B32" s="96" t="s">
        <v>435</v>
      </c>
      <c r="C32" s="97" t="s">
        <v>564</v>
      </c>
      <c r="D32" s="96" t="s">
        <v>542</v>
      </c>
      <c r="E32" s="97"/>
      <c r="F32" s="99" t="s">
        <v>634</v>
      </c>
      <c r="G32" s="97" t="s">
        <v>666</v>
      </c>
      <c r="H32" s="100" t="s">
        <v>227</v>
      </c>
      <c r="I32" s="71">
        <v>96363</v>
      </c>
      <c r="J32" s="96" t="s">
        <v>547</v>
      </c>
      <c r="K32" s="35" t="s">
        <v>549</v>
      </c>
      <c r="L32" s="71">
        <v>96363</v>
      </c>
      <c r="M32" s="67">
        <f t="shared" si="2"/>
        <v>96363</v>
      </c>
      <c r="N32" s="67">
        <v>0</v>
      </c>
      <c r="O32" s="67">
        <f t="shared" si="3"/>
        <v>0</v>
      </c>
      <c r="P32" s="67">
        <v>0</v>
      </c>
      <c r="Q32" s="67">
        <f t="shared" si="4"/>
        <v>0</v>
      </c>
      <c r="R32" s="89">
        <v>96363</v>
      </c>
      <c r="S32" s="67"/>
      <c r="T32" s="67"/>
      <c r="U32" s="67">
        <f t="shared" si="5"/>
        <v>96363</v>
      </c>
      <c r="V32" s="67">
        <f t="shared" si="6"/>
        <v>0</v>
      </c>
      <c r="W32" s="67" t="s">
        <v>1008</v>
      </c>
      <c r="X32" s="70">
        <v>97.2100000000064</v>
      </c>
      <c r="Y32" s="70">
        <v>96460.21</v>
      </c>
      <c r="Z32" s="67"/>
      <c r="AA32" s="19" t="s">
        <v>49</v>
      </c>
      <c r="AB32" s="18" t="s">
        <v>849</v>
      </c>
      <c r="AC32" s="29" t="s">
        <v>68</v>
      </c>
      <c r="AD32" s="29" t="s">
        <v>283</v>
      </c>
      <c r="AE32" s="29" t="s">
        <v>397</v>
      </c>
      <c r="AF32" s="20" t="s">
        <v>284</v>
      </c>
      <c r="AG32" s="21" t="s">
        <v>389</v>
      </c>
      <c r="AH32" s="21" t="s">
        <v>63</v>
      </c>
      <c r="AI32" s="21" t="s">
        <v>64</v>
      </c>
      <c r="AJ32" s="22">
        <v>65</v>
      </c>
      <c r="AK32" s="22">
        <v>65.12</v>
      </c>
    </row>
    <row r="33" spans="1:37" s="3" customFormat="1" ht="54" customHeight="1">
      <c r="A33" s="95">
        <f t="shared" si="7"/>
        <v>25</v>
      </c>
      <c r="B33" s="96" t="s">
        <v>437</v>
      </c>
      <c r="C33" s="97" t="s">
        <v>755</v>
      </c>
      <c r="D33" s="99" t="s">
        <v>230</v>
      </c>
      <c r="E33" s="95">
        <v>230073</v>
      </c>
      <c r="F33" s="99" t="s">
        <v>230</v>
      </c>
      <c r="G33" s="97"/>
      <c r="H33" s="100" t="s">
        <v>227</v>
      </c>
      <c r="I33" s="71">
        <v>902560</v>
      </c>
      <c r="J33" s="96" t="s">
        <v>548</v>
      </c>
      <c r="K33" s="35" t="s">
        <v>549</v>
      </c>
      <c r="L33" s="71">
        <v>902560</v>
      </c>
      <c r="M33" s="67">
        <f t="shared" si="2"/>
        <v>902560</v>
      </c>
      <c r="N33" s="67">
        <v>0</v>
      </c>
      <c r="O33" s="67">
        <f t="shared" si="3"/>
        <v>0</v>
      </c>
      <c r="P33" s="67">
        <v>0</v>
      </c>
      <c r="Q33" s="67">
        <f t="shared" si="4"/>
        <v>0</v>
      </c>
      <c r="R33" s="89">
        <v>902560</v>
      </c>
      <c r="S33" s="67"/>
      <c r="T33" s="67"/>
      <c r="U33" s="67">
        <f t="shared" si="5"/>
        <v>902560</v>
      </c>
      <c r="V33" s="67">
        <f t="shared" si="6"/>
        <v>0</v>
      </c>
      <c r="W33" s="67" t="s">
        <v>1009</v>
      </c>
      <c r="X33" s="70">
        <v>47504</v>
      </c>
      <c r="Y33" s="70">
        <v>950064</v>
      </c>
      <c r="Z33" s="67"/>
      <c r="AA33" s="19" t="s">
        <v>49</v>
      </c>
      <c r="AB33" s="18" t="s">
        <v>851</v>
      </c>
      <c r="AC33" s="29" t="s">
        <v>228</v>
      </c>
      <c r="AD33" s="29" t="s">
        <v>229</v>
      </c>
      <c r="AE33" s="29" t="s">
        <v>399</v>
      </c>
      <c r="AF33" s="20" t="s">
        <v>230</v>
      </c>
      <c r="AG33" s="21" t="s">
        <v>389</v>
      </c>
      <c r="AH33" s="21" t="s">
        <v>67</v>
      </c>
      <c r="AI33" s="21" t="s">
        <v>64</v>
      </c>
      <c r="AJ33" s="22">
        <v>65</v>
      </c>
      <c r="AK33" s="22">
        <v>51.44</v>
      </c>
    </row>
    <row r="34" spans="1:37" s="3" customFormat="1" ht="54" customHeight="1">
      <c r="A34" s="95">
        <f t="shared" si="7"/>
        <v>26</v>
      </c>
      <c r="B34" s="96" t="s">
        <v>440</v>
      </c>
      <c r="C34" s="97" t="s">
        <v>564</v>
      </c>
      <c r="D34" s="96" t="s">
        <v>542</v>
      </c>
      <c r="E34" s="97"/>
      <c r="F34" s="99" t="s">
        <v>635</v>
      </c>
      <c r="G34" s="97" t="s">
        <v>667</v>
      </c>
      <c r="H34" s="100" t="s">
        <v>227</v>
      </c>
      <c r="I34" s="71">
        <v>78814.85</v>
      </c>
      <c r="J34" s="96" t="s">
        <v>547</v>
      </c>
      <c r="K34" s="35" t="s">
        <v>549</v>
      </c>
      <c r="L34" s="71">
        <v>78815</v>
      </c>
      <c r="M34" s="67">
        <f t="shared" si="2"/>
        <v>78815</v>
      </c>
      <c r="N34" s="67">
        <v>0</v>
      </c>
      <c r="O34" s="67">
        <f t="shared" si="3"/>
        <v>0</v>
      </c>
      <c r="P34" s="67">
        <v>0</v>
      </c>
      <c r="Q34" s="67">
        <f t="shared" si="4"/>
        <v>0</v>
      </c>
      <c r="R34" s="89">
        <v>78814.85</v>
      </c>
      <c r="S34" s="67"/>
      <c r="T34" s="67"/>
      <c r="U34" s="67">
        <f t="shared" si="5"/>
        <v>78814.85</v>
      </c>
      <c r="V34" s="67">
        <f t="shared" si="6"/>
        <v>0</v>
      </c>
      <c r="W34" s="67" t="s">
        <v>1010</v>
      </c>
      <c r="X34" s="70">
        <v>4148.149999999994</v>
      </c>
      <c r="Y34" s="70">
        <v>82963</v>
      </c>
      <c r="Z34" s="67"/>
      <c r="AA34" s="19" t="s">
        <v>49</v>
      </c>
      <c r="AB34" s="18" t="s">
        <v>853</v>
      </c>
      <c r="AC34" s="29" t="s">
        <v>228</v>
      </c>
      <c r="AD34" s="29" t="s">
        <v>349</v>
      </c>
      <c r="AE34" s="29" t="s">
        <v>393</v>
      </c>
      <c r="AF34" s="20" t="s">
        <v>350</v>
      </c>
      <c r="AG34" s="21" t="s">
        <v>389</v>
      </c>
      <c r="AH34" s="21" t="s">
        <v>67</v>
      </c>
      <c r="AI34" s="21" t="s">
        <v>64</v>
      </c>
      <c r="AJ34" s="22">
        <v>60</v>
      </c>
      <c r="AK34" s="22">
        <v>58.5</v>
      </c>
    </row>
    <row r="35" spans="1:37" s="3" customFormat="1" ht="54" customHeight="1">
      <c r="A35" s="95">
        <f t="shared" si="7"/>
        <v>27</v>
      </c>
      <c r="B35" s="96" t="s">
        <v>445</v>
      </c>
      <c r="C35" s="97" t="s">
        <v>756</v>
      </c>
      <c r="D35" s="99" t="s">
        <v>310</v>
      </c>
      <c r="E35" s="95">
        <v>202034</v>
      </c>
      <c r="F35" s="99" t="s">
        <v>310</v>
      </c>
      <c r="G35" s="97"/>
      <c r="H35" s="100" t="s">
        <v>8</v>
      </c>
      <c r="I35" s="71">
        <v>1197493.49</v>
      </c>
      <c r="J35" s="96" t="s">
        <v>548</v>
      </c>
      <c r="K35" s="35" t="s">
        <v>549</v>
      </c>
      <c r="L35" s="71">
        <v>804823</v>
      </c>
      <c r="M35" s="67">
        <f t="shared" si="2"/>
        <v>804823</v>
      </c>
      <c r="N35" s="67">
        <v>392672</v>
      </c>
      <c r="O35" s="67">
        <f t="shared" si="3"/>
        <v>392672</v>
      </c>
      <c r="P35" s="67">
        <v>0</v>
      </c>
      <c r="Q35" s="67">
        <f t="shared" si="4"/>
        <v>0</v>
      </c>
      <c r="R35" s="89">
        <v>804822.45</v>
      </c>
      <c r="S35" s="89">
        <v>392671.04</v>
      </c>
      <c r="T35" s="67"/>
      <c r="U35" s="67">
        <f t="shared" si="5"/>
        <v>1197493.49</v>
      </c>
      <c r="V35" s="67">
        <f t="shared" si="6"/>
        <v>0</v>
      </c>
      <c r="W35" s="67" t="s">
        <v>1012</v>
      </c>
      <c r="X35" s="70">
        <v>6017.560000000056</v>
      </c>
      <c r="Y35" s="70">
        <v>1203511.05</v>
      </c>
      <c r="Z35" s="67"/>
      <c r="AA35" s="19" t="s">
        <v>49</v>
      </c>
      <c r="AB35" s="18" t="s">
        <v>891</v>
      </c>
      <c r="AC35" s="29" t="s">
        <v>11</v>
      </c>
      <c r="AD35" s="29" t="s">
        <v>55</v>
      </c>
      <c r="AE35" s="29" t="s">
        <v>395</v>
      </c>
      <c r="AF35" s="20" t="s">
        <v>310</v>
      </c>
      <c r="AG35" s="21" t="s">
        <v>389</v>
      </c>
      <c r="AH35" s="21" t="s">
        <v>65</v>
      </c>
      <c r="AI35" s="21" t="s">
        <v>64</v>
      </c>
      <c r="AJ35" s="22">
        <v>70</v>
      </c>
      <c r="AK35" s="22">
        <v>68.08</v>
      </c>
    </row>
    <row r="36" spans="1:37" s="3" customFormat="1" ht="54" customHeight="1">
      <c r="A36" s="95">
        <f t="shared" si="7"/>
        <v>28</v>
      </c>
      <c r="B36" s="96" t="s">
        <v>458</v>
      </c>
      <c r="C36" s="97" t="s">
        <v>757</v>
      </c>
      <c r="D36" s="54" t="s">
        <v>90</v>
      </c>
      <c r="E36" s="101">
        <v>243116</v>
      </c>
      <c r="F36" s="54" t="s">
        <v>90</v>
      </c>
      <c r="G36" s="35"/>
      <c r="H36" s="98" t="s">
        <v>8</v>
      </c>
      <c r="I36" s="71">
        <v>869601.81</v>
      </c>
      <c r="J36" s="96" t="s">
        <v>548</v>
      </c>
      <c r="K36" s="35" t="s">
        <v>549</v>
      </c>
      <c r="L36" s="71">
        <v>421715</v>
      </c>
      <c r="M36" s="67">
        <f t="shared" si="2"/>
        <v>421715</v>
      </c>
      <c r="N36" s="67">
        <v>447887</v>
      </c>
      <c r="O36" s="67">
        <f t="shared" si="3"/>
        <v>447887</v>
      </c>
      <c r="P36" s="67">
        <v>0</v>
      </c>
      <c r="Q36" s="67">
        <f t="shared" si="4"/>
        <v>0</v>
      </c>
      <c r="R36" s="89">
        <v>421714.91</v>
      </c>
      <c r="S36" s="89">
        <v>447886.9</v>
      </c>
      <c r="T36" s="67"/>
      <c r="U36" s="67">
        <f t="shared" si="5"/>
        <v>869601.81</v>
      </c>
      <c r="V36" s="67">
        <f t="shared" si="6"/>
        <v>0</v>
      </c>
      <c r="W36" s="67" t="s">
        <v>1016</v>
      </c>
      <c r="X36" s="70">
        <v>17747</v>
      </c>
      <c r="Y36" s="70">
        <v>887348.81</v>
      </c>
      <c r="Z36" s="67">
        <f>+Y36</f>
        <v>887348.81</v>
      </c>
      <c r="AA36" s="19" t="s">
        <v>49</v>
      </c>
      <c r="AB36" s="18" t="s">
        <v>890</v>
      </c>
      <c r="AC36" s="28" t="s">
        <v>11</v>
      </c>
      <c r="AD36" s="28" t="s">
        <v>89</v>
      </c>
      <c r="AE36" s="28" t="s">
        <v>393</v>
      </c>
      <c r="AF36" s="23" t="s">
        <v>90</v>
      </c>
      <c r="AG36" s="21" t="s">
        <v>389</v>
      </c>
      <c r="AH36" s="21" t="s">
        <v>65</v>
      </c>
      <c r="AI36" s="21" t="s">
        <v>64</v>
      </c>
      <c r="AJ36" s="22">
        <v>65</v>
      </c>
      <c r="AK36" s="22">
        <v>54.71</v>
      </c>
    </row>
    <row r="37" spans="1:37" s="3" customFormat="1" ht="54" customHeight="1">
      <c r="A37" s="95">
        <f t="shared" si="7"/>
        <v>29</v>
      </c>
      <c r="B37" s="96" t="s">
        <v>459</v>
      </c>
      <c r="C37" s="97" t="s">
        <v>564</v>
      </c>
      <c r="D37" s="96" t="s">
        <v>542</v>
      </c>
      <c r="E37" s="97"/>
      <c r="F37" s="54" t="s">
        <v>636</v>
      </c>
      <c r="G37" s="35" t="s">
        <v>668</v>
      </c>
      <c r="H37" s="98" t="s">
        <v>8</v>
      </c>
      <c r="I37" s="71">
        <v>87327</v>
      </c>
      <c r="J37" s="96" t="s">
        <v>547</v>
      </c>
      <c r="K37" s="35" t="s">
        <v>549</v>
      </c>
      <c r="L37" s="71">
        <v>87327</v>
      </c>
      <c r="M37" s="67">
        <f t="shared" si="2"/>
        <v>87327</v>
      </c>
      <c r="N37" s="67">
        <v>0</v>
      </c>
      <c r="O37" s="67">
        <f t="shared" si="3"/>
        <v>0</v>
      </c>
      <c r="P37" s="67">
        <v>0</v>
      </c>
      <c r="Q37" s="67">
        <f t="shared" si="4"/>
        <v>0</v>
      </c>
      <c r="R37" s="89">
        <v>87327</v>
      </c>
      <c r="S37" s="67"/>
      <c r="T37" s="67"/>
      <c r="U37" s="67">
        <f t="shared" si="5"/>
        <v>87327</v>
      </c>
      <c r="V37" s="67">
        <f t="shared" si="6"/>
        <v>0</v>
      </c>
      <c r="W37" s="67" t="s">
        <v>1017</v>
      </c>
      <c r="X37" s="70">
        <v>1783</v>
      </c>
      <c r="Y37" s="70">
        <v>89110</v>
      </c>
      <c r="Z37" s="67"/>
      <c r="AA37" s="19" t="s">
        <v>49</v>
      </c>
      <c r="AB37" s="18" t="s">
        <v>889</v>
      </c>
      <c r="AC37" s="28" t="s">
        <v>11</v>
      </c>
      <c r="AD37" s="28" t="s">
        <v>82</v>
      </c>
      <c r="AE37" s="28" t="s">
        <v>394</v>
      </c>
      <c r="AF37" s="23" t="s">
        <v>83</v>
      </c>
      <c r="AG37" s="21" t="s">
        <v>389</v>
      </c>
      <c r="AH37" s="21" t="s">
        <v>65</v>
      </c>
      <c r="AI37" s="21" t="s">
        <v>64</v>
      </c>
      <c r="AJ37" s="22">
        <v>65</v>
      </c>
      <c r="AK37" s="22">
        <v>54.62</v>
      </c>
    </row>
    <row r="38" spans="1:37" s="3" customFormat="1" ht="54" customHeight="1">
      <c r="A38" s="95">
        <f t="shared" si="7"/>
        <v>30</v>
      </c>
      <c r="B38" s="96" t="s">
        <v>410</v>
      </c>
      <c r="C38" s="97" t="s">
        <v>564</v>
      </c>
      <c r="D38" s="96" t="s">
        <v>542</v>
      </c>
      <c r="E38" s="97"/>
      <c r="F38" s="99" t="s">
        <v>238</v>
      </c>
      <c r="G38" s="97" t="s">
        <v>669</v>
      </c>
      <c r="H38" s="100" t="s">
        <v>8</v>
      </c>
      <c r="I38" s="71">
        <v>188181</v>
      </c>
      <c r="J38" s="96" t="s">
        <v>547</v>
      </c>
      <c r="K38" s="35" t="s">
        <v>549</v>
      </c>
      <c r="L38" s="71">
        <v>188181</v>
      </c>
      <c r="M38" s="67">
        <f t="shared" si="2"/>
        <v>188181</v>
      </c>
      <c r="N38" s="67">
        <v>0</v>
      </c>
      <c r="O38" s="67">
        <f t="shared" si="3"/>
        <v>0</v>
      </c>
      <c r="P38" s="67">
        <v>0</v>
      </c>
      <c r="Q38" s="67">
        <f t="shared" si="4"/>
        <v>0</v>
      </c>
      <c r="R38" s="89">
        <v>188181</v>
      </c>
      <c r="S38" s="67"/>
      <c r="T38" s="67"/>
      <c r="U38" s="67">
        <f t="shared" si="5"/>
        <v>188181</v>
      </c>
      <c r="V38" s="67">
        <f t="shared" si="6"/>
        <v>0</v>
      </c>
      <c r="W38" s="67" t="s">
        <v>1015</v>
      </c>
      <c r="X38" s="70">
        <v>189</v>
      </c>
      <c r="Y38" s="70">
        <v>188370</v>
      </c>
      <c r="Z38" s="67"/>
      <c r="AA38" s="19" t="s">
        <v>49</v>
      </c>
      <c r="AB38" s="18" t="s">
        <v>859</v>
      </c>
      <c r="AC38" s="29" t="s">
        <v>213</v>
      </c>
      <c r="AD38" s="29" t="s">
        <v>237</v>
      </c>
      <c r="AE38" s="29" t="s">
        <v>393</v>
      </c>
      <c r="AF38" s="20" t="s">
        <v>238</v>
      </c>
      <c r="AG38" s="21" t="s">
        <v>389</v>
      </c>
      <c r="AH38" s="21" t="s">
        <v>65</v>
      </c>
      <c r="AI38" s="21" t="s">
        <v>64</v>
      </c>
      <c r="AJ38" s="22">
        <v>80</v>
      </c>
      <c r="AK38" s="22">
        <v>60.94</v>
      </c>
    </row>
    <row r="39" spans="1:37" s="3" customFormat="1" ht="54" customHeight="1">
      <c r="A39" s="95">
        <f t="shared" si="7"/>
        <v>31</v>
      </c>
      <c r="B39" s="96" t="s">
        <v>410</v>
      </c>
      <c r="C39" s="97" t="s">
        <v>564</v>
      </c>
      <c r="D39" s="96" t="s">
        <v>542</v>
      </c>
      <c r="E39" s="97"/>
      <c r="F39" s="99" t="s">
        <v>241</v>
      </c>
      <c r="G39" s="97" t="s">
        <v>670</v>
      </c>
      <c r="H39" s="100" t="s">
        <v>8</v>
      </c>
      <c r="I39" s="71">
        <v>103896</v>
      </c>
      <c r="J39" s="96" t="s">
        <v>547</v>
      </c>
      <c r="K39" s="35" t="s">
        <v>549</v>
      </c>
      <c r="L39" s="71">
        <v>103896</v>
      </c>
      <c r="M39" s="67">
        <f t="shared" si="2"/>
        <v>103896</v>
      </c>
      <c r="N39" s="67">
        <v>0</v>
      </c>
      <c r="O39" s="67">
        <f t="shared" si="3"/>
        <v>0</v>
      </c>
      <c r="P39" s="67">
        <v>0</v>
      </c>
      <c r="Q39" s="67">
        <f t="shared" si="4"/>
        <v>0</v>
      </c>
      <c r="R39" s="89">
        <v>103896</v>
      </c>
      <c r="S39" s="67"/>
      <c r="T39" s="67"/>
      <c r="U39" s="67">
        <f t="shared" si="5"/>
        <v>103896</v>
      </c>
      <c r="V39" s="67">
        <f t="shared" si="6"/>
        <v>0</v>
      </c>
      <c r="W39" s="67" t="s">
        <v>1018</v>
      </c>
      <c r="X39" s="70">
        <v>104</v>
      </c>
      <c r="Y39" s="70">
        <v>104000</v>
      </c>
      <c r="Z39" s="67"/>
      <c r="AA39" s="19" t="s">
        <v>49</v>
      </c>
      <c r="AB39" s="18" t="s">
        <v>860</v>
      </c>
      <c r="AC39" s="29" t="s">
        <v>213</v>
      </c>
      <c r="AD39" s="29" t="s">
        <v>237</v>
      </c>
      <c r="AE39" s="29" t="s">
        <v>393</v>
      </c>
      <c r="AF39" s="20" t="s">
        <v>241</v>
      </c>
      <c r="AG39" s="21" t="s">
        <v>389</v>
      </c>
      <c r="AH39" s="21" t="s">
        <v>65</v>
      </c>
      <c r="AI39" s="21" t="s">
        <v>64</v>
      </c>
      <c r="AJ39" s="22">
        <v>80</v>
      </c>
      <c r="AK39" s="22">
        <v>59.26</v>
      </c>
    </row>
    <row r="40" spans="1:37" s="3" customFormat="1" ht="54" customHeight="1">
      <c r="A40" s="95">
        <f t="shared" si="7"/>
        <v>32</v>
      </c>
      <c r="B40" s="96" t="s">
        <v>442</v>
      </c>
      <c r="C40" s="97" t="s">
        <v>758</v>
      </c>
      <c r="D40" s="99" t="s">
        <v>366</v>
      </c>
      <c r="E40" s="95">
        <v>247789</v>
      </c>
      <c r="F40" s="99" t="s">
        <v>366</v>
      </c>
      <c r="G40" s="97"/>
      <c r="H40" s="100" t="s">
        <v>8</v>
      </c>
      <c r="I40" s="71">
        <v>1764206.02</v>
      </c>
      <c r="J40" s="96" t="s">
        <v>548</v>
      </c>
      <c r="K40" s="35" t="s">
        <v>549</v>
      </c>
      <c r="L40" s="71">
        <v>208024</v>
      </c>
      <c r="M40" s="67">
        <f t="shared" si="2"/>
        <v>208024</v>
      </c>
      <c r="N40" s="67">
        <v>1176875</v>
      </c>
      <c r="O40" s="67">
        <f t="shared" si="3"/>
        <v>1176875</v>
      </c>
      <c r="P40" s="67">
        <v>379308</v>
      </c>
      <c r="Q40" s="67">
        <f t="shared" si="4"/>
        <v>379308</v>
      </c>
      <c r="R40" s="89">
        <v>208023.55</v>
      </c>
      <c r="S40" s="90">
        <v>1176874.82</v>
      </c>
      <c r="T40" s="89">
        <v>379307.65</v>
      </c>
      <c r="U40" s="67">
        <f t="shared" si="5"/>
        <v>1764206.02</v>
      </c>
      <c r="V40" s="78">
        <f t="shared" si="6"/>
        <v>0</v>
      </c>
      <c r="W40" s="67" t="s">
        <v>1030</v>
      </c>
      <c r="X40" s="67">
        <v>1765.9799999999814</v>
      </c>
      <c r="Y40" s="70">
        <v>1765972</v>
      </c>
      <c r="Z40" s="67">
        <f>+Y40</f>
        <v>1765972</v>
      </c>
      <c r="AA40" s="19" t="s">
        <v>49</v>
      </c>
      <c r="AB40" s="18" t="s">
        <v>866</v>
      </c>
      <c r="AC40" s="29" t="s">
        <v>29</v>
      </c>
      <c r="AD40" s="29" t="s">
        <v>363</v>
      </c>
      <c r="AE40" s="29" t="s">
        <v>253</v>
      </c>
      <c r="AF40" s="20" t="s">
        <v>366</v>
      </c>
      <c r="AG40" s="21" t="s">
        <v>389</v>
      </c>
      <c r="AH40" s="21" t="s">
        <v>65</v>
      </c>
      <c r="AI40" s="21" t="s">
        <v>64</v>
      </c>
      <c r="AJ40" s="22">
        <v>75</v>
      </c>
      <c r="AK40" s="22">
        <v>61.19</v>
      </c>
    </row>
    <row r="41" spans="1:37" s="3" customFormat="1" ht="54" customHeight="1">
      <c r="A41" s="95">
        <f t="shared" si="7"/>
        <v>33</v>
      </c>
      <c r="B41" s="96" t="s">
        <v>442</v>
      </c>
      <c r="C41" s="97" t="s">
        <v>759</v>
      </c>
      <c r="D41" s="99" t="s">
        <v>364</v>
      </c>
      <c r="E41" s="95">
        <v>248022</v>
      </c>
      <c r="F41" s="99" t="s">
        <v>364</v>
      </c>
      <c r="G41" s="97"/>
      <c r="H41" s="100" t="s">
        <v>8</v>
      </c>
      <c r="I41" s="71">
        <v>2822046.12</v>
      </c>
      <c r="J41" s="96" t="s">
        <v>548</v>
      </c>
      <c r="K41" s="35" t="s">
        <v>549</v>
      </c>
      <c r="L41" s="71">
        <v>1709174</v>
      </c>
      <c r="M41" s="67">
        <f t="shared" si="2"/>
        <v>1709174</v>
      </c>
      <c r="N41" s="67">
        <v>1112874</v>
      </c>
      <c r="O41" s="67">
        <f t="shared" si="3"/>
        <v>1112874</v>
      </c>
      <c r="P41" s="67">
        <v>0</v>
      </c>
      <c r="Q41" s="67">
        <f t="shared" si="4"/>
        <v>0</v>
      </c>
      <c r="R41" s="89">
        <v>1709173.07</v>
      </c>
      <c r="S41" s="90">
        <v>1112873.05</v>
      </c>
      <c r="T41" s="71"/>
      <c r="U41" s="67">
        <f t="shared" si="5"/>
        <v>2822046.12</v>
      </c>
      <c r="V41" s="71">
        <f t="shared" si="6"/>
        <v>0</v>
      </c>
      <c r="W41" s="67" t="s">
        <v>1029</v>
      </c>
      <c r="X41" s="70">
        <v>2824.8799999998882</v>
      </c>
      <c r="Y41" s="70">
        <v>2824871</v>
      </c>
      <c r="Z41" s="67">
        <f>+Y41</f>
        <v>2824871</v>
      </c>
      <c r="AA41" s="19" t="s">
        <v>49</v>
      </c>
      <c r="AB41" s="18" t="s">
        <v>867</v>
      </c>
      <c r="AC41" s="29" t="s">
        <v>29</v>
      </c>
      <c r="AD41" s="29" t="s">
        <v>363</v>
      </c>
      <c r="AE41" s="29" t="s">
        <v>398</v>
      </c>
      <c r="AF41" s="20" t="s">
        <v>364</v>
      </c>
      <c r="AG41" s="21" t="s">
        <v>389</v>
      </c>
      <c r="AH41" s="21" t="s">
        <v>65</v>
      </c>
      <c r="AI41" s="21" t="s">
        <v>64</v>
      </c>
      <c r="AJ41" s="22">
        <v>75</v>
      </c>
      <c r="AK41" s="22">
        <v>60.98</v>
      </c>
    </row>
    <row r="42" spans="1:37" s="3" customFormat="1" ht="54" customHeight="1">
      <c r="A42" s="95">
        <f t="shared" si="7"/>
        <v>34</v>
      </c>
      <c r="B42" s="96" t="s">
        <v>446</v>
      </c>
      <c r="C42" s="97" t="s">
        <v>760</v>
      </c>
      <c r="D42" s="54" t="s">
        <v>85</v>
      </c>
      <c r="E42" s="101">
        <v>242742</v>
      </c>
      <c r="F42" s="54" t="s">
        <v>85</v>
      </c>
      <c r="G42" s="35"/>
      <c r="H42" s="98" t="s">
        <v>8</v>
      </c>
      <c r="I42" s="71">
        <v>1576618</v>
      </c>
      <c r="J42" s="96" t="s">
        <v>548</v>
      </c>
      <c r="K42" s="35" t="s">
        <v>549</v>
      </c>
      <c r="L42" s="71">
        <v>333939</v>
      </c>
      <c r="M42" s="67">
        <f t="shared" si="2"/>
        <v>333939</v>
      </c>
      <c r="N42" s="67">
        <v>1242680</v>
      </c>
      <c r="O42" s="67">
        <f t="shared" si="3"/>
        <v>1242680</v>
      </c>
      <c r="P42" s="67">
        <v>0</v>
      </c>
      <c r="Q42" s="67">
        <f t="shared" si="4"/>
        <v>0</v>
      </c>
      <c r="R42" s="89">
        <v>333938.79</v>
      </c>
      <c r="S42" s="89">
        <v>1242679.21</v>
      </c>
      <c r="T42" s="67"/>
      <c r="U42" s="67">
        <f t="shared" si="5"/>
        <v>1576618</v>
      </c>
      <c r="V42" s="67">
        <f t="shared" si="6"/>
        <v>0</v>
      </c>
      <c r="W42" s="67" t="s">
        <v>1034</v>
      </c>
      <c r="X42" s="70">
        <v>32176</v>
      </c>
      <c r="Y42" s="70">
        <v>1608794</v>
      </c>
      <c r="Z42" s="67">
        <f>+Y42</f>
        <v>1608794</v>
      </c>
      <c r="AA42" s="19" t="s">
        <v>49</v>
      </c>
      <c r="AB42" s="18" t="s">
        <v>881</v>
      </c>
      <c r="AC42" s="28" t="s">
        <v>23</v>
      </c>
      <c r="AD42" s="28" t="s">
        <v>84</v>
      </c>
      <c r="AE42" s="28" t="s">
        <v>393</v>
      </c>
      <c r="AF42" s="23" t="s">
        <v>85</v>
      </c>
      <c r="AG42" s="21" t="s">
        <v>389</v>
      </c>
      <c r="AH42" s="21" t="s">
        <v>63</v>
      </c>
      <c r="AI42" s="21" t="s">
        <v>64</v>
      </c>
      <c r="AJ42" s="22">
        <v>70</v>
      </c>
      <c r="AK42" s="22">
        <v>62.77</v>
      </c>
    </row>
    <row r="43" spans="1:37" s="3" customFormat="1" ht="54" customHeight="1">
      <c r="A43" s="95">
        <f t="shared" si="7"/>
        <v>35</v>
      </c>
      <c r="B43" s="96" t="s">
        <v>446</v>
      </c>
      <c r="C43" s="97" t="s">
        <v>564</v>
      </c>
      <c r="D43" s="96" t="s">
        <v>542</v>
      </c>
      <c r="E43" s="97"/>
      <c r="F43" s="54" t="s">
        <v>637</v>
      </c>
      <c r="G43" s="35" t="s">
        <v>671</v>
      </c>
      <c r="H43" s="98" t="s">
        <v>8</v>
      </c>
      <c r="I43" s="71">
        <v>46807</v>
      </c>
      <c r="J43" s="96" t="s">
        <v>547</v>
      </c>
      <c r="K43" s="35" t="s">
        <v>549</v>
      </c>
      <c r="L43" s="71">
        <v>46807</v>
      </c>
      <c r="M43" s="67">
        <f t="shared" si="2"/>
        <v>46807</v>
      </c>
      <c r="N43" s="67">
        <v>0</v>
      </c>
      <c r="O43" s="67">
        <f t="shared" si="3"/>
        <v>0</v>
      </c>
      <c r="P43" s="67">
        <v>0</v>
      </c>
      <c r="Q43" s="67">
        <f t="shared" si="4"/>
        <v>0</v>
      </c>
      <c r="R43" s="89">
        <v>46807</v>
      </c>
      <c r="S43" s="67"/>
      <c r="T43" s="67"/>
      <c r="U43" s="67">
        <f t="shared" si="5"/>
        <v>46807</v>
      </c>
      <c r="V43" s="67">
        <f t="shared" si="6"/>
        <v>0</v>
      </c>
      <c r="W43" s="67" t="s">
        <v>1032</v>
      </c>
      <c r="X43" s="70">
        <v>956</v>
      </c>
      <c r="Y43" s="70">
        <v>47763</v>
      </c>
      <c r="Z43" s="67"/>
      <c r="AA43" s="19" t="s">
        <v>49</v>
      </c>
      <c r="AB43" s="18" t="s">
        <v>882</v>
      </c>
      <c r="AC43" s="28" t="s">
        <v>23</v>
      </c>
      <c r="AD43" s="28" t="s">
        <v>84</v>
      </c>
      <c r="AE43" s="28" t="s">
        <v>396</v>
      </c>
      <c r="AF43" s="23" t="s">
        <v>87</v>
      </c>
      <c r="AG43" s="21" t="s">
        <v>389</v>
      </c>
      <c r="AH43" s="21" t="s">
        <v>63</v>
      </c>
      <c r="AI43" s="21" t="s">
        <v>64</v>
      </c>
      <c r="AJ43" s="22">
        <v>65</v>
      </c>
      <c r="AK43" s="22">
        <v>58.62</v>
      </c>
    </row>
    <row r="44" spans="1:37" s="3" customFormat="1" ht="54" customHeight="1">
      <c r="A44" s="95">
        <f t="shared" si="7"/>
        <v>36</v>
      </c>
      <c r="B44" s="96" t="s">
        <v>446</v>
      </c>
      <c r="C44" s="97" t="s">
        <v>564</v>
      </c>
      <c r="D44" s="96" t="s">
        <v>542</v>
      </c>
      <c r="E44" s="97"/>
      <c r="F44" s="54" t="s">
        <v>638</v>
      </c>
      <c r="G44" s="35" t="s">
        <v>672</v>
      </c>
      <c r="H44" s="98" t="s">
        <v>8</v>
      </c>
      <c r="I44" s="71">
        <v>62823</v>
      </c>
      <c r="J44" s="96" t="s">
        <v>547</v>
      </c>
      <c r="K44" s="35" t="s">
        <v>549</v>
      </c>
      <c r="L44" s="71">
        <v>62823</v>
      </c>
      <c r="M44" s="67">
        <f t="shared" si="2"/>
        <v>62823</v>
      </c>
      <c r="N44" s="67">
        <v>0</v>
      </c>
      <c r="O44" s="67">
        <f t="shared" si="3"/>
        <v>0</v>
      </c>
      <c r="P44" s="67">
        <v>0</v>
      </c>
      <c r="Q44" s="67">
        <f t="shared" si="4"/>
        <v>0</v>
      </c>
      <c r="R44" s="89">
        <v>62823</v>
      </c>
      <c r="S44" s="67"/>
      <c r="T44" s="67"/>
      <c r="U44" s="67">
        <f t="shared" si="5"/>
        <v>62823</v>
      </c>
      <c r="V44" s="67">
        <f t="shared" si="6"/>
        <v>0</v>
      </c>
      <c r="W44" s="67" t="s">
        <v>1035</v>
      </c>
      <c r="X44" s="70">
        <v>4608</v>
      </c>
      <c r="Y44" s="70">
        <v>67431</v>
      </c>
      <c r="Z44" s="67"/>
      <c r="AA44" s="19" t="s">
        <v>49</v>
      </c>
      <c r="AB44" s="18" t="s">
        <v>883</v>
      </c>
      <c r="AC44" s="28" t="s">
        <v>23</v>
      </c>
      <c r="AD44" s="28" t="s">
        <v>84</v>
      </c>
      <c r="AE44" s="28" t="s">
        <v>395</v>
      </c>
      <c r="AF44" s="23" t="s">
        <v>86</v>
      </c>
      <c r="AG44" s="21" t="s">
        <v>389</v>
      </c>
      <c r="AH44" s="21" t="s">
        <v>63</v>
      </c>
      <c r="AI44" s="21" t="s">
        <v>64</v>
      </c>
      <c r="AJ44" s="22">
        <v>65</v>
      </c>
      <c r="AK44" s="22">
        <v>55.58</v>
      </c>
    </row>
    <row r="45" spans="1:37" s="3" customFormat="1" ht="54" customHeight="1">
      <c r="A45" s="95">
        <f t="shared" si="7"/>
        <v>37</v>
      </c>
      <c r="B45" s="96" t="s">
        <v>460</v>
      </c>
      <c r="C45" s="97" t="s">
        <v>564</v>
      </c>
      <c r="D45" s="96" t="s">
        <v>542</v>
      </c>
      <c r="E45" s="97"/>
      <c r="F45" s="54" t="s">
        <v>639</v>
      </c>
      <c r="G45" s="35" t="s">
        <v>673</v>
      </c>
      <c r="H45" s="98" t="s">
        <v>8</v>
      </c>
      <c r="I45" s="71">
        <v>43012</v>
      </c>
      <c r="J45" s="96" t="s">
        <v>547</v>
      </c>
      <c r="K45" s="35" t="s">
        <v>549</v>
      </c>
      <c r="L45" s="71">
        <v>43012</v>
      </c>
      <c r="M45" s="67">
        <f t="shared" si="2"/>
        <v>43012</v>
      </c>
      <c r="N45" s="67">
        <v>0</v>
      </c>
      <c r="O45" s="67">
        <f t="shared" si="3"/>
        <v>0</v>
      </c>
      <c r="P45" s="67">
        <v>0</v>
      </c>
      <c r="Q45" s="67">
        <f t="shared" si="4"/>
        <v>0</v>
      </c>
      <c r="R45" s="89">
        <v>43012</v>
      </c>
      <c r="S45" s="67"/>
      <c r="T45" s="67"/>
      <c r="U45" s="67">
        <f t="shared" si="5"/>
        <v>43012</v>
      </c>
      <c r="V45" s="67">
        <f t="shared" si="6"/>
        <v>0</v>
      </c>
      <c r="W45" s="67" t="s">
        <v>1036</v>
      </c>
      <c r="X45" s="70">
        <v>878</v>
      </c>
      <c r="Y45" s="70">
        <v>43890</v>
      </c>
      <c r="Z45" s="67"/>
      <c r="AA45" s="19" t="s">
        <v>49</v>
      </c>
      <c r="AB45" s="18" t="s">
        <v>888</v>
      </c>
      <c r="AC45" s="28" t="s">
        <v>11</v>
      </c>
      <c r="AD45" s="28" t="s">
        <v>91</v>
      </c>
      <c r="AE45" s="28" t="s">
        <v>393</v>
      </c>
      <c r="AF45" s="23" t="s">
        <v>92</v>
      </c>
      <c r="AG45" s="21" t="s">
        <v>389</v>
      </c>
      <c r="AH45" s="21" t="s">
        <v>63</v>
      </c>
      <c r="AI45" s="21" t="s">
        <v>64</v>
      </c>
      <c r="AJ45" s="22">
        <v>65</v>
      </c>
      <c r="AK45" s="22">
        <v>50.6</v>
      </c>
    </row>
    <row r="46" spans="1:37" s="3" customFormat="1" ht="54" customHeight="1">
      <c r="A46" s="95">
        <f t="shared" si="7"/>
        <v>38</v>
      </c>
      <c r="B46" s="96" t="s">
        <v>452</v>
      </c>
      <c r="C46" s="97" t="s">
        <v>761</v>
      </c>
      <c r="D46" s="99" t="s">
        <v>274</v>
      </c>
      <c r="E46" s="95">
        <v>245892</v>
      </c>
      <c r="F46" s="99" t="s">
        <v>274</v>
      </c>
      <c r="G46" s="97"/>
      <c r="H46" s="100" t="s">
        <v>8</v>
      </c>
      <c r="I46" s="71">
        <v>5209363.17</v>
      </c>
      <c r="J46" s="96" t="s">
        <v>548</v>
      </c>
      <c r="K46" s="35" t="s">
        <v>549</v>
      </c>
      <c r="L46" s="71">
        <v>435777</v>
      </c>
      <c r="M46" s="67">
        <f t="shared" si="2"/>
        <v>435777</v>
      </c>
      <c r="N46" s="67">
        <v>4773587</v>
      </c>
      <c r="O46" s="67">
        <f t="shared" si="3"/>
        <v>4773587</v>
      </c>
      <c r="P46" s="67">
        <v>0</v>
      </c>
      <c r="Q46" s="67">
        <f t="shared" si="4"/>
        <v>0</v>
      </c>
      <c r="R46" s="89">
        <v>435776.38</v>
      </c>
      <c r="S46" s="89">
        <v>4773586.79</v>
      </c>
      <c r="T46" s="67"/>
      <c r="U46" s="67">
        <f t="shared" si="5"/>
        <v>5209363.17</v>
      </c>
      <c r="V46" s="71">
        <f t="shared" si="6"/>
        <v>0</v>
      </c>
      <c r="W46" s="67" t="s">
        <v>1038</v>
      </c>
      <c r="X46" s="70">
        <v>52619.830000000075</v>
      </c>
      <c r="Y46" s="70">
        <v>5261983</v>
      </c>
      <c r="Z46" s="67">
        <f>+Y46</f>
        <v>5261983</v>
      </c>
      <c r="AA46" s="19" t="s">
        <v>49</v>
      </c>
      <c r="AB46" s="18" t="s">
        <v>870</v>
      </c>
      <c r="AC46" s="29" t="s">
        <v>27</v>
      </c>
      <c r="AD46" s="29" t="s">
        <v>273</v>
      </c>
      <c r="AE46" s="29" t="s">
        <v>395</v>
      </c>
      <c r="AF46" s="20" t="s">
        <v>274</v>
      </c>
      <c r="AG46" s="21" t="s">
        <v>389</v>
      </c>
      <c r="AH46" s="21" t="s">
        <v>63</v>
      </c>
      <c r="AI46" s="21" t="s">
        <v>64</v>
      </c>
      <c r="AJ46" s="22">
        <v>65</v>
      </c>
      <c r="AK46" s="22">
        <v>70.54</v>
      </c>
    </row>
    <row r="47" spans="1:37" s="3" customFormat="1" ht="54" customHeight="1">
      <c r="A47" s="95">
        <f t="shared" si="7"/>
        <v>39</v>
      </c>
      <c r="B47" s="96" t="s">
        <v>463</v>
      </c>
      <c r="C47" s="97" t="s">
        <v>564</v>
      </c>
      <c r="D47" s="96" t="s">
        <v>542</v>
      </c>
      <c r="E47" s="97"/>
      <c r="F47" s="54" t="s">
        <v>640</v>
      </c>
      <c r="G47" s="35" t="s">
        <v>674</v>
      </c>
      <c r="H47" s="98" t="s">
        <v>8</v>
      </c>
      <c r="I47" s="71">
        <v>51371</v>
      </c>
      <c r="J47" s="96" t="s">
        <v>547</v>
      </c>
      <c r="K47" s="35" t="s">
        <v>549</v>
      </c>
      <c r="L47" s="71">
        <v>51371</v>
      </c>
      <c r="M47" s="67">
        <f t="shared" si="2"/>
        <v>51371</v>
      </c>
      <c r="N47" s="67">
        <v>0</v>
      </c>
      <c r="O47" s="67">
        <f t="shared" si="3"/>
        <v>0</v>
      </c>
      <c r="P47" s="67">
        <v>0</v>
      </c>
      <c r="Q47" s="67">
        <f t="shared" si="4"/>
        <v>0</v>
      </c>
      <c r="R47" s="89">
        <v>51371</v>
      </c>
      <c r="S47" s="67"/>
      <c r="T47" s="67"/>
      <c r="U47" s="67">
        <f t="shared" si="5"/>
        <v>51371</v>
      </c>
      <c r="V47" s="67">
        <f t="shared" si="6"/>
        <v>0</v>
      </c>
      <c r="W47" s="67" t="s">
        <v>1039</v>
      </c>
      <c r="X47" s="70">
        <v>3279</v>
      </c>
      <c r="Y47" s="70">
        <v>54650</v>
      </c>
      <c r="Z47" s="67"/>
      <c r="AA47" s="19" t="s">
        <v>49</v>
      </c>
      <c r="AB47" s="18" t="s">
        <v>876</v>
      </c>
      <c r="AC47" s="28" t="s">
        <v>27</v>
      </c>
      <c r="AD47" s="28" t="s">
        <v>88</v>
      </c>
      <c r="AE47" s="28" t="s">
        <v>393</v>
      </c>
      <c r="AF47" s="23" t="s">
        <v>371</v>
      </c>
      <c r="AG47" s="21" t="s">
        <v>389</v>
      </c>
      <c r="AH47" s="21" t="s">
        <v>63</v>
      </c>
      <c r="AI47" s="21" t="s">
        <v>64</v>
      </c>
      <c r="AJ47" s="22">
        <v>60</v>
      </c>
      <c r="AK47" s="22">
        <v>65.96</v>
      </c>
    </row>
    <row r="48" spans="1:37" s="3" customFormat="1" ht="63" customHeight="1">
      <c r="A48" s="95">
        <f t="shared" si="7"/>
        <v>40</v>
      </c>
      <c r="B48" s="96" t="s">
        <v>447</v>
      </c>
      <c r="C48" s="97" t="s">
        <v>564</v>
      </c>
      <c r="D48" s="96" t="s">
        <v>542</v>
      </c>
      <c r="E48" s="97"/>
      <c r="F48" s="54" t="s">
        <v>641</v>
      </c>
      <c r="G48" s="35" t="s">
        <v>675</v>
      </c>
      <c r="H48" s="98" t="s">
        <v>8</v>
      </c>
      <c r="I48" s="71">
        <v>224836</v>
      </c>
      <c r="J48" s="96" t="s">
        <v>547</v>
      </c>
      <c r="K48" s="35" t="s">
        <v>549</v>
      </c>
      <c r="L48" s="71">
        <v>224836</v>
      </c>
      <c r="M48" s="67">
        <f t="shared" si="2"/>
        <v>224836</v>
      </c>
      <c r="N48" s="67">
        <v>0</v>
      </c>
      <c r="O48" s="67">
        <f t="shared" si="3"/>
        <v>0</v>
      </c>
      <c r="P48" s="67">
        <v>0</v>
      </c>
      <c r="Q48" s="67">
        <f t="shared" si="4"/>
        <v>0</v>
      </c>
      <c r="R48" s="89">
        <v>224836</v>
      </c>
      <c r="S48" s="67"/>
      <c r="T48" s="67"/>
      <c r="U48" s="67">
        <f t="shared" si="5"/>
        <v>224836</v>
      </c>
      <c r="V48" s="67">
        <f t="shared" si="6"/>
        <v>0</v>
      </c>
      <c r="W48" s="67" t="s">
        <v>1040</v>
      </c>
      <c r="X48" s="70">
        <v>4589</v>
      </c>
      <c r="Y48" s="70">
        <v>229425</v>
      </c>
      <c r="Z48" s="67"/>
      <c r="AA48" s="19" t="s">
        <v>49</v>
      </c>
      <c r="AB48" s="18" t="s">
        <v>871</v>
      </c>
      <c r="AC48" s="28" t="s">
        <v>27</v>
      </c>
      <c r="AD48" s="28" t="s">
        <v>75</v>
      </c>
      <c r="AE48" s="28" t="s">
        <v>400</v>
      </c>
      <c r="AF48" s="23" t="s">
        <v>207</v>
      </c>
      <c r="AG48" s="21" t="s">
        <v>389</v>
      </c>
      <c r="AH48" s="21" t="s">
        <v>65</v>
      </c>
      <c r="AI48" s="21" t="s">
        <v>64</v>
      </c>
      <c r="AJ48" s="22">
        <v>70</v>
      </c>
      <c r="AK48" s="22">
        <v>61.62</v>
      </c>
    </row>
    <row r="49" spans="1:37" s="3" customFormat="1" ht="54" customHeight="1">
      <c r="A49" s="95">
        <f t="shared" si="7"/>
        <v>41</v>
      </c>
      <c r="B49" s="96" t="s">
        <v>447</v>
      </c>
      <c r="C49" s="97" t="s">
        <v>762</v>
      </c>
      <c r="D49" s="54" t="s">
        <v>76</v>
      </c>
      <c r="E49" s="101">
        <v>247232</v>
      </c>
      <c r="F49" s="54" t="s">
        <v>76</v>
      </c>
      <c r="G49" s="35"/>
      <c r="H49" s="98" t="s">
        <v>8</v>
      </c>
      <c r="I49" s="71">
        <v>1900271</v>
      </c>
      <c r="J49" s="96" t="s">
        <v>548</v>
      </c>
      <c r="K49" s="35" t="s">
        <v>549</v>
      </c>
      <c r="L49" s="71">
        <v>1265442</v>
      </c>
      <c r="M49" s="67">
        <f t="shared" si="2"/>
        <v>1265442</v>
      </c>
      <c r="N49" s="67">
        <v>634829</v>
      </c>
      <c r="O49" s="67">
        <f t="shared" si="3"/>
        <v>634829</v>
      </c>
      <c r="P49" s="67">
        <v>0</v>
      </c>
      <c r="Q49" s="67">
        <f t="shared" si="4"/>
        <v>0</v>
      </c>
      <c r="R49" s="89">
        <v>1265442</v>
      </c>
      <c r="S49" s="89">
        <v>634829</v>
      </c>
      <c r="T49" s="67"/>
      <c r="U49" s="67">
        <f t="shared" si="5"/>
        <v>1900271</v>
      </c>
      <c r="V49" s="67">
        <f t="shared" si="6"/>
        <v>0</v>
      </c>
      <c r="W49" s="67" t="s">
        <v>1042</v>
      </c>
      <c r="X49" s="70">
        <v>45974</v>
      </c>
      <c r="Y49" s="70">
        <v>1946245</v>
      </c>
      <c r="Z49" s="67">
        <f>+Y49</f>
        <v>1946245</v>
      </c>
      <c r="AA49" s="19" t="s">
        <v>49</v>
      </c>
      <c r="AB49" s="18" t="s">
        <v>872</v>
      </c>
      <c r="AC49" s="28" t="s">
        <v>27</v>
      </c>
      <c r="AD49" s="28" t="s">
        <v>75</v>
      </c>
      <c r="AE49" s="28" t="s">
        <v>393</v>
      </c>
      <c r="AF49" s="23" t="s">
        <v>76</v>
      </c>
      <c r="AG49" s="21" t="s">
        <v>389</v>
      </c>
      <c r="AH49" s="21" t="s">
        <v>65</v>
      </c>
      <c r="AI49" s="21" t="s">
        <v>64</v>
      </c>
      <c r="AJ49" s="22">
        <v>70</v>
      </c>
      <c r="AK49" s="22">
        <v>51.37</v>
      </c>
    </row>
    <row r="50" spans="1:37" s="3" customFormat="1" ht="54" customHeight="1">
      <c r="A50" s="95">
        <f t="shared" si="7"/>
        <v>42</v>
      </c>
      <c r="B50" s="96" t="s">
        <v>461</v>
      </c>
      <c r="C50" s="97" t="s">
        <v>564</v>
      </c>
      <c r="D50" s="96" t="s">
        <v>542</v>
      </c>
      <c r="E50" s="97"/>
      <c r="F50" s="99" t="s">
        <v>282</v>
      </c>
      <c r="G50" s="97" t="s">
        <v>676</v>
      </c>
      <c r="H50" s="100" t="s">
        <v>8</v>
      </c>
      <c r="I50" s="71">
        <v>38311</v>
      </c>
      <c r="J50" s="96" t="s">
        <v>547</v>
      </c>
      <c r="K50" s="35" t="s">
        <v>549</v>
      </c>
      <c r="L50" s="71">
        <v>38311</v>
      </c>
      <c r="M50" s="67">
        <f t="shared" si="2"/>
        <v>38311</v>
      </c>
      <c r="N50" s="67">
        <v>0</v>
      </c>
      <c r="O50" s="67">
        <f t="shared" si="3"/>
        <v>0</v>
      </c>
      <c r="P50" s="67">
        <v>0</v>
      </c>
      <c r="Q50" s="67">
        <f t="shared" si="4"/>
        <v>0</v>
      </c>
      <c r="R50" s="89">
        <v>38311</v>
      </c>
      <c r="S50" s="67"/>
      <c r="T50" s="67"/>
      <c r="U50" s="67">
        <f t="shared" si="5"/>
        <v>38311</v>
      </c>
      <c r="V50" s="67">
        <f t="shared" si="6"/>
        <v>0</v>
      </c>
      <c r="W50" s="67" t="s">
        <v>1043</v>
      </c>
      <c r="X50" s="70">
        <v>39</v>
      </c>
      <c r="Y50" s="70">
        <v>38350</v>
      </c>
      <c r="Z50" s="67"/>
      <c r="AA50" s="19" t="s">
        <v>49</v>
      </c>
      <c r="AB50" s="18" t="s">
        <v>877</v>
      </c>
      <c r="AC50" s="29" t="s">
        <v>38</v>
      </c>
      <c r="AD50" s="29" t="s">
        <v>281</v>
      </c>
      <c r="AE50" s="29" t="s">
        <v>393</v>
      </c>
      <c r="AF50" s="20" t="s">
        <v>282</v>
      </c>
      <c r="AG50" s="21" t="s">
        <v>389</v>
      </c>
      <c r="AH50" s="21" t="s">
        <v>63</v>
      </c>
      <c r="AI50" s="21" t="s">
        <v>64</v>
      </c>
      <c r="AJ50" s="22">
        <v>65</v>
      </c>
      <c r="AK50" s="22">
        <v>50.6</v>
      </c>
    </row>
    <row r="51" spans="1:37" s="3" customFormat="1" ht="54" customHeight="1">
      <c r="A51" s="95">
        <f t="shared" si="7"/>
        <v>43</v>
      </c>
      <c r="B51" s="96" t="s">
        <v>456</v>
      </c>
      <c r="C51" s="97" t="s">
        <v>763</v>
      </c>
      <c r="D51" s="54" t="s">
        <v>556</v>
      </c>
      <c r="E51" s="101">
        <v>241904</v>
      </c>
      <c r="F51" s="54" t="s">
        <v>556</v>
      </c>
      <c r="G51" s="35"/>
      <c r="H51" s="98" t="s">
        <v>8</v>
      </c>
      <c r="I51" s="71">
        <v>1413645</v>
      </c>
      <c r="J51" s="96" t="s">
        <v>548</v>
      </c>
      <c r="K51" s="35" t="s">
        <v>549</v>
      </c>
      <c r="L51" s="71">
        <v>366221</v>
      </c>
      <c r="M51" s="67">
        <f t="shared" si="2"/>
        <v>366221</v>
      </c>
      <c r="N51" s="67">
        <v>1047425</v>
      </c>
      <c r="O51" s="67">
        <f t="shared" si="3"/>
        <v>1047425</v>
      </c>
      <c r="P51" s="67">
        <v>0</v>
      </c>
      <c r="Q51" s="67">
        <f t="shared" si="4"/>
        <v>0</v>
      </c>
      <c r="R51" s="89">
        <v>366220.11</v>
      </c>
      <c r="S51" s="89">
        <v>1047424.89</v>
      </c>
      <c r="T51" s="67"/>
      <c r="U51" s="67">
        <f t="shared" si="5"/>
        <v>1413645</v>
      </c>
      <c r="V51" s="67">
        <f t="shared" si="6"/>
        <v>0</v>
      </c>
      <c r="W51" s="67" t="s">
        <v>1045</v>
      </c>
      <c r="X51" s="70">
        <v>28850</v>
      </c>
      <c r="Y51" s="70">
        <v>1442495</v>
      </c>
      <c r="Z51" s="67"/>
      <c r="AA51" s="19" t="s">
        <v>49</v>
      </c>
      <c r="AB51" s="18" t="s">
        <v>887</v>
      </c>
      <c r="AC51" s="28" t="s">
        <v>11</v>
      </c>
      <c r="AD51" s="28" t="s">
        <v>80</v>
      </c>
      <c r="AE51" s="28" t="s">
        <v>393</v>
      </c>
      <c r="AF51" s="23" t="s">
        <v>81</v>
      </c>
      <c r="AG51" s="21" t="s">
        <v>389</v>
      </c>
      <c r="AH51" s="21" t="s">
        <v>65</v>
      </c>
      <c r="AI51" s="21" t="s">
        <v>64</v>
      </c>
      <c r="AJ51" s="22">
        <v>65</v>
      </c>
      <c r="AK51" s="22">
        <v>56.92</v>
      </c>
    </row>
    <row r="52" spans="1:37" s="3" customFormat="1" ht="58.5" customHeight="1">
      <c r="A52" s="95">
        <f t="shared" si="7"/>
        <v>44</v>
      </c>
      <c r="B52" s="96" t="s">
        <v>462</v>
      </c>
      <c r="C52" s="97" t="s">
        <v>564</v>
      </c>
      <c r="D52" s="96" t="s">
        <v>542</v>
      </c>
      <c r="E52" s="97"/>
      <c r="F52" s="54" t="s">
        <v>566</v>
      </c>
      <c r="G52" s="35" t="s">
        <v>677</v>
      </c>
      <c r="H52" s="98" t="s">
        <v>8</v>
      </c>
      <c r="I52" s="71">
        <v>46783</v>
      </c>
      <c r="J52" s="96" t="s">
        <v>547</v>
      </c>
      <c r="K52" s="35" t="s">
        <v>549</v>
      </c>
      <c r="L52" s="71">
        <v>46783</v>
      </c>
      <c r="M52" s="67">
        <f t="shared" si="2"/>
        <v>46783</v>
      </c>
      <c r="N52" s="67">
        <v>0</v>
      </c>
      <c r="O52" s="67">
        <f t="shared" si="3"/>
        <v>0</v>
      </c>
      <c r="P52" s="67">
        <v>0</v>
      </c>
      <c r="Q52" s="67">
        <f t="shared" si="4"/>
        <v>0</v>
      </c>
      <c r="R52" s="89">
        <v>46783</v>
      </c>
      <c r="S52" s="67"/>
      <c r="T52" s="67"/>
      <c r="U52" s="67">
        <f t="shared" si="5"/>
        <v>46783</v>
      </c>
      <c r="V52" s="67">
        <f t="shared" si="6"/>
        <v>0</v>
      </c>
      <c r="W52" s="67" t="s">
        <v>1046</v>
      </c>
      <c r="X52" s="70">
        <v>3000</v>
      </c>
      <c r="Y52" s="70">
        <v>49783</v>
      </c>
      <c r="Z52" s="67"/>
      <c r="AA52" s="19" t="s">
        <v>49</v>
      </c>
      <c r="AB52" s="18" t="s">
        <v>879</v>
      </c>
      <c r="AC52" s="28" t="s">
        <v>94</v>
      </c>
      <c r="AD52" s="28" t="s">
        <v>44</v>
      </c>
      <c r="AE52" s="28" t="s">
        <v>393</v>
      </c>
      <c r="AF52" s="23" t="s">
        <v>372</v>
      </c>
      <c r="AG52" s="21" t="s">
        <v>389</v>
      </c>
      <c r="AH52" s="21" t="s">
        <v>63</v>
      </c>
      <c r="AI52" s="21" t="s">
        <v>64</v>
      </c>
      <c r="AJ52" s="22">
        <v>60</v>
      </c>
      <c r="AK52" s="22">
        <v>71.48</v>
      </c>
    </row>
    <row r="53" spans="1:37" s="3" customFormat="1" ht="60" customHeight="1">
      <c r="A53" s="95">
        <f t="shared" si="7"/>
        <v>45</v>
      </c>
      <c r="B53" s="96" t="s">
        <v>444</v>
      </c>
      <c r="C53" s="97" t="s">
        <v>564</v>
      </c>
      <c r="D53" s="96" t="s">
        <v>542</v>
      </c>
      <c r="E53" s="97"/>
      <c r="F53" s="99" t="s">
        <v>337</v>
      </c>
      <c r="G53" s="97" t="s">
        <v>678</v>
      </c>
      <c r="H53" s="100" t="s">
        <v>8</v>
      </c>
      <c r="I53" s="71">
        <v>158190</v>
      </c>
      <c r="J53" s="96" t="s">
        <v>547</v>
      </c>
      <c r="K53" s="35" t="s">
        <v>549</v>
      </c>
      <c r="L53" s="71">
        <v>158190</v>
      </c>
      <c r="M53" s="67">
        <f t="shared" si="2"/>
        <v>158190</v>
      </c>
      <c r="N53" s="67">
        <v>0</v>
      </c>
      <c r="O53" s="67">
        <f t="shared" si="3"/>
        <v>0</v>
      </c>
      <c r="P53" s="67">
        <v>0</v>
      </c>
      <c r="Q53" s="67">
        <f t="shared" si="4"/>
        <v>0</v>
      </c>
      <c r="R53" s="89">
        <v>158190</v>
      </c>
      <c r="S53" s="67"/>
      <c r="T53" s="67"/>
      <c r="U53" s="67">
        <f t="shared" si="5"/>
        <v>158190</v>
      </c>
      <c r="V53" s="67">
        <f t="shared" si="6"/>
        <v>0</v>
      </c>
      <c r="W53" s="67" t="s">
        <v>1047</v>
      </c>
      <c r="X53" s="70">
        <v>159</v>
      </c>
      <c r="Y53" s="70">
        <v>158349</v>
      </c>
      <c r="Z53" s="67"/>
      <c r="AA53" s="19" t="s">
        <v>49</v>
      </c>
      <c r="AB53" s="18" t="s">
        <v>861</v>
      </c>
      <c r="AC53" s="29" t="s">
        <v>213</v>
      </c>
      <c r="AD53" s="29" t="s">
        <v>336</v>
      </c>
      <c r="AE53" s="29" t="s">
        <v>398</v>
      </c>
      <c r="AF53" s="20" t="s">
        <v>337</v>
      </c>
      <c r="AG53" s="21" t="s">
        <v>389</v>
      </c>
      <c r="AH53" s="21" t="s">
        <v>63</v>
      </c>
      <c r="AI53" s="21" t="s">
        <v>64</v>
      </c>
      <c r="AJ53" s="22">
        <v>75</v>
      </c>
      <c r="AK53" s="22">
        <v>60</v>
      </c>
    </row>
    <row r="54" spans="1:37" s="3" customFormat="1" ht="58.5" customHeight="1">
      <c r="A54" s="95">
        <f t="shared" si="7"/>
        <v>46</v>
      </c>
      <c r="B54" s="96" t="s">
        <v>449</v>
      </c>
      <c r="C54" s="97" t="s">
        <v>564</v>
      </c>
      <c r="D54" s="96" t="s">
        <v>542</v>
      </c>
      <c r="E54" s="97"/>
      <c r="F54" s="99" t="s">
        <v>1048</v>
      </c>
      <c r="G54" s="97" t="s">
        <v>679</v>
      </c>
      <c r="H54" s="100" t="s">
        <v>8</v>
      </c>
      <c r="I54" s="71">
        <v>152174</v>
      </c>
      <c r="J54" s="96" t="s">
        <v>547</v>
      </c>
      <c r="K54" s="35" t="s">
        <v>549</v>
      </c>
      <c r="L54" s="71">
        <v>152174</v>
      </c>
      <c r="M54" s="67">
        <f t="shared" si="2"/>
        <v>152174</v>
      </c>
      <c r="N54" s="67">
        <v>0</v>
      </c>
      <c r="O54" s="67">
        <f t="shared" si="3"/>
        <v>0</v>
      </c>
      <c r="P54" s="67">
        <v>0</v>
      </c>
      <c r="Q54" s="67">
        <f t="shared" si="4"/>
        <v>0</v>
      </c>
      <c r="R54" s="89">
        <v>152174</v>
      </c>
      <c r="S54" s="67"/>
      <c r="T54" s="67"/>
      <c r="U54" s="67">
        <f t="shared" si="5"/>
        <v>152174</v>
      </c>
      <c r="V54" s="67">
        <f t="shared" si="6"/>
        <v>0</v>
      </c>
      <c r="W54" s="67" t="s">
        <v>1049</v>
      </c>
      <c r="X54" s="70">
        <v>153</v>
      </c>
      <c r="Y54" s="70">
        <v>152327</v>
      </c>
      <c r="Z54" s="67"/>
      <c r="AA54" s="19" t="s">
        <v>49</v>
      </c>
      <c r="AB54" s="18" t="s">
        <v>854</v>
      </c>
      <c r="AC54" s="29" t="s">
        <v>37</v>
      </c>
      <c r="AD54" s="29" t="s">
        <v>333</v>
      </c>
      <c r="AE54" s="29" t="s">
        <v>393</v>
      </c>
      <c r="AF54" s="20" t="s">
        <v>334</v>
      </c>
      <c r="AG54" s="21" t="s">
        <v>389</v>
      </c>
      <c r="AH54" s="21" t="s">
        <v>65</v>
      </c>
      <c r="AI54" s="21" t="s">
        <v>64</v>
      </c>
      <c r="AJ54" s="22">
        <v>70</v>
      </c>
      <c r="AK54" s="22">
        <v>55.5</v>
      </c>
    </row>
    <row r="55" spans="1:37" s="3" customFormat="1" ht="54" customHeight="1">
      <c r="A55" s="95">
        <f t="shared" si="7"/>
        <v>47</v>
      </c>
      <c r="B55" s="96" t="s">
        <v>441</v>
      </c>
      <c r="C55" s="97" t="s">
        <v>564</v>
      </c>
      <c r="D55" s="96" t="s">
        <v>542</v>
      </c>
      <c r="E55" s="97"/>
      <c r="F55" s="54" t="s">
        <v>567</v>
      </c>
      <c r="G55" s="35" t="s">
        <v>680</v>
      </c>
      <c r="H55" s="98" t="s">
        <v>8</v>
      </c>
      <c r="I55" s="71">
        <v>43614</v>
      </c>
      <c r="J55" s="96" t="s">
        <v>547</v>
      </c>
      <c r="K55" s="35" t="s">
        <v>549</v>
      </c>
      <c r="L55" s="71">
        <v>43614</v>
      </c>
      <c r="M55" s="67">
        <f t="shared" si="2"/>
        <v>43614</v>
      </c>
      <c r="N55" s="67">
        <v>0</v>
      </c>
      <c r="O55" s="67">
        <f t="shared" si="3"/>
        <v>0</v>
      </c>
      <c r="P55" s="67">
        <v>0</v>
      </c>
      <c r="Q55" s="67">
        <f t="shared" si="4"/>
        <v>0</v>
      </c>
      <c r="R55" s="89">
        <v>43614</v>
      </c>
      <c r="S55" s="67"/>
      <c r="T55" s="67"/>
      <c r="U55" s="67">
        <f t="shared" si="5"/>
        <v>43614</v>
      </c>
      <c r="V55" s="67">
        <f t="shared" si="6"/>
        <v>0</v>
      </c>
      <c r="W55" s="67" t="s">
        <v>1050</v>
      </c>
      <c r="X55" s="70">
        <v>891</v>
      </c>
      <c r="Y55" s="70">
        <v>44505</v>
      </c>
      <c r="Z55" s="67"/>
      <c r="AA55" s="19" t="s">
        <v>49</v>
      </c>
      <c r="AB55" s="18" t="s">
        <v>865</v>
      </c>
      <c r="AC55" s="28" t="s">
        <v>29</v>
      </c>
      <c r="AD55" s="28" t="s">
        <v>43</v>
      </c>
      <c r="AE55" s="28" t="s">
        <v>393</v>
      </c>
      <c r="AF55" s="23" t="s">
        <v>120</v>
      </c>
      <c r="AG55" s="21" t="s">
        <v>389</v>
      </c>
      <c r="AH55" s="21" t="s">
        <v>65</v>
      </c>
      <c r="AI55" s="21" t="s">
        <v>64</v>
      </c>
      <c r="AJ55" s="22">
        <v>75</v>
      </c>
      <c r="AK55" s="22">
        <v>69.32</v>
      </c>
    </row>
    <row r="56" spans="1:37" s="3" customFormat="1" ht="54" customHeight="1">
      <c r="A56" s="95">
        <f t="shared" si="7"/>
        <v>48</v>
      </c>
      <c r="B56" s="96" t="s">
        <v>464</v>
      </c>
      <c r="C56" s="97" t="s">
        <v>564</v>
      </c>
      <c r="D56" s="96" t="s">
        <v>542</v>
      </c>
      <c r="E56" s="97"/>
      <c r="F56" s="99" t="s">
        <v>328</v>
      </c>
      <c r="G56" s="97" t="s">
        <v>681</v>
      </c>
      <c r="H56" s="100" t="s">
        <v>8</v>
      </c>
      <c r="I56" s="71">
        <v>297402</v>
      </c>
      <c r="J56" s="96" t="s">
        <v>547</v>
      </c>
      <c r="K56" s="35" t="s">
        <v>549</v>
      </c>
      <c r="L56" s="71">
        <v>297402</v>
      </c>
      <c r="M56" s="67">
        <f t="shared" si="2"/>
        <v>297402</v>
      </c>
      <c r="N56" s="67">
        <v>0</v>
      </c>
      <c r="O56" s="67">
        <f t="shared" si="3"/>
        <v>0</v>
      </c>
      <c r="P56" s="67">
        <v>0</v>
      </c>
      <c r="Q56" s="67">
        <f t="shared" si="4"/>
        <v>0</v>
      </c>
      <c r="R56" s="89">
        <v>297402</v>
      </c>
      <c r="S56" s="67"/>
      <c r="T56" s="67"/>
      <c r="U56" s="67">
        <f t="shared" si="5"/>
        <v>297402</v>
      </c>
      <c r="V56" s="67">
        <f t="shared" si="6"/>
        <v>0</v>
      </c>
      <c r="W56" s="67" t="s">
        <v>1051</v>
      </c>
      <c r="X56" s="70">
        <v>1000</v>
      </c>
      <c r="Y56" s="70">
        <v>298402</v>
      </c>
      <c r="Z56" s="67"/>
      <c r="AA56" s="19" t="s">
        <v>49</v>
      </c>
      <c r="AB56" s="18" t="s">
        <v>878</v>
      </c>
      <c r="AC56" s="29" t="s">
        <v>38</v>
      </c>
      <c r="AD56" s="29" t="s">
        <v>327</v>
      </c>
      <c r="AE56" s="29" t="s">
        <v>395</v>
      </c>
      <c r="AF56" s="20" t="s">
        <v>328</v>
      </c>
      <c r="AG56" s="21" t="s">
        <v>389</v>
      </c>
      <c r="AH56" s="21" t="s">
        <v>63</v>
      </c>
      <c r="AI56" s="21" t="s">
        <v>64</v>
      </c>
      <c r="AJ56" s="22">
        <v>60</v>
      </c>
      <c r="AK56" s="22">
        <v>61.58</v>
      </c>
    </row>
    <row r="57" spans="1:37" s="3" customFormat="1" ht="57.75" customHeight="1">
      <c r="A57" s="95">
        <f t="shared" si="7"/>
        <v>49</v>
      </c>
      <c r="B57" s="96" t="s">
        <v>448</v>
      </c>
      <c r="C57" s="97" t="s">
        <v>764</v>
      </c>
      <c r="D57" s="54" t="s">
        <v>102</v>
      </c>
      <c r="E57" s="101">
        <v>228870</v>
      </c>
      <c r="F57" s="54" t="s">
        <v>102</v>
      </c>
      <c r="G57" s="35"/>
      <c r="H57" s="98" t="s">
        <v>8</v>
      </c>
      <c r="I57" s="71">
        <v>9183241.52</v>
      </c>
      <c r="J57" s="96" t="s">
        <v>548</v>
      </c>
      <c r="K57" s="35" t="s">
        <v>549</v>
      </c>
      <c r="L57" s="71">
        <v>6853853</v>
      </c>
      <c r="M57" s="67">
        <f t="shared" si="2"/>
        <v>6853853</v>
      </c>
      <c r="N57" s="67">
        <v>2329389</v>
      </c>
      <c r="O57" s="67">
        <f t="shared" si="3"/>
        <v>2329389</v>
      </c>
      <c r="P57" s="67">
        <v>0</v>
      </c>
      <c r="Q57" s="67">
        <f t="shared" si="4"/>
        <v>0</v>
      </c>
      <c r="R57" s="89">
        <v>6853853</v>
      </c>
      <c r="S57" s="89">
        <v>2329388.52</v>
      </c>
      <c r="T57" s="67"/>
      <c r="U57" s="67">
        <f t="shared" si="5"/>
        <v>9183241.52</v>
      </c>
      <c r="V57" s="78">
        <f t="shared" si="6"/>
        <v>0</v>
      </c>
      <c r="W57" s="67" t="s">
        <v>1053</v>
      </c>
      <c r="X57" s="70">
        <v>9192.480000000447</v>
      </c>
      <c r="Y57" s="70">
        <v>9192434</v>
      </c>
      <c r="Z57" s="67">
        <f>+Y57</f>
        <v>9192434</v>
      </c>
      <c r="AA57" s="19" t="s">
        <v>49</v>
      </c>
      <c r="AB57" s="18" t="s">
        <v>856</v>
      </c>
      <c r="AC57" s="28" t="s">
        <v>35</v>
      </c>
      <c r="AD57" s="28" t="s">
        <v>101</v>
      </c>
      <c r="AE57" s="28" t="s">
        <v>399</v>
      </c>
      <c r="AF57" s="23" t="s">
        <v>102</v>
      </c>
      <c r="AG57" s="21" t="s">
        <v>389</v>
      </c>
      <c r="AH57" s="21" t="s">
        <v>65</v>
      </c>
      <c r="AI57" s="21" t="s">
        <v>64</v>
      </c>
      <c r="AJ57" s="22">
        <v>70</v>
      </c>
      <c r="AK57" s="22">
        <v>56.09</v>
      </c>
    </row>
    <row r="58" spans="1:37" s="3" customFormat="1" ht="54" customHeight="1">
      <c r="A58" s="95">
        <f t="shared" si="7"/>
        <v>50</v>
      </c>
      <c r="B58" s="96" t="s">
        <v>453</v>
      </c>
      <c r="C58" s="97" t="s">
        <v>564</v>
      </c>
      <c r="D58" s="96" t="s">
        <v>542</v>
      </c>
      <c r="E58" s="97"/>
      <c r="F58" s="54" t="s">
        <v>568</v>
      </c>
      <c r="G58" s="35" t="s">
        <v>682</v>
      </c>
      <c r="H58" s="98" t="s">
        <v>8</v>
      </c>
      <c r="I58" s="71">
        <v>104353.59</v>
      </c>
      <c r="J58" s="96" t="s">
        <v>547</v>
      </c>
      <c r="K58" s="35" t="s">
        <v>549</v>
      </c>
      <c r="L58" s="71">
        <v>104354</v>
      </c>
      <c r="M58" s="67">
        <f t="shared" si="2"/>
        <v>104354</v>
      </c>
      <c r="N58" s="67">
        <v>0</v>
      </c>
      <c r="O58" s="67">
        <f t="shared" si="3"/>
        <v>0</v>
      </c>
      <c r="P58" s="67">
        <v>0</v>
      </c>
      <c r="Q58" s="67">
        <f t="shared" si="4"/>
        <v>0</v>
      </c>
      <c r="R58" s="89">
        <v>104353.59</v>
      </c>
      <c r="S58" s="67"/>
      <c r="T58" s="67"/>
      <c r="U58" s="67">
        <f t="shared" si="5"/>
        <v>104353.59</v>
      </c>
      <c r="V58" s="67">
        <f t="shared" si="6"/>
        <v>0</v>
      </c>
      <c r="W58" s="67" t="s">
        <v>1056</v>
      </c>
      <c r="X58" s="70">
        <v>2129.6600000000035</v>
      </c>
      <c r="Y58" s="70">
        <v>106483.25</v>
      </c>
      <c r="Z58" s="67"/>
      <c r="AA58" s="19" t="s">
        <v>49</v>
      </c>
      <c r="AB58" s="18" t="s">
        <v>874</v>
      </c>
      <c r="AC58" s="28" t="s">
        <v>27</v>
      </c>
      <c r="AD58" s="28" t="s">
        <v>99</v>
      </c>
      <c r="AE58" s="28" t="s">
        <v>398</v>
      </c>
      <c r="AF58" s="23" t="s">
        <v>100</v>
      </c>
      <c r="AG58" s="21" t="s">
        <v>389</v>
      </c>
      <c r="AH58" s="21" t="s">
        <v>63</v>
      </c>
      <c r="AI58" s="21" t="s">
        <v>64</v>
      </c>
      <c r="AJ58" s="22">
        <v>65</v>
      </c>
      <c r="AK58" s="22">
        <v>55.48</v>
      </c>
    </row>
    <row r="59" spans="1:37" s="3" customFormat="1" ht="70.5" customHeight="1">
      <c r="A59" s="95">
        <f t="shared" si="7"/>
        <v>51</v>
      </c>
      <c r="B59" s="96" t="s">
        <v>453</v>
      </c>
      <c r="C59" s="97" t="s">
        <v>765</v>
      </c>
      <c r="D59" s="99" t="s">
        <v>250</v>
      </c>
      <c r="E59" s="95">
        <v>246785</v>
      </c>
      <c r="F59" s="99" t="s">
        <v>250</v>
      </c>
      <c r="G59" s="97"/>
      <c r="H59" s="100" t="s">
        <v>8</v>
      </c>
      <c r="I59" s="71">
        <v>4406893.4</v>
      </c>
      <c r="J59" s="96" t="s">
        <v>548</v>
      </c>
      <c r="K59" s="35" t="s">
        <v>549</v>
      </c>
      <c r="L59" s="71">
        <v>1761351</v>
      </c>
      <c r="M59" s="67">
        <f t="shared" si="2"/>
        <v>1761351</v>
      </c>
      <c r="N59" s="67">
        <v>2645544</v>
      </c>
      <c r="O59" s="67">
        <f t="shared" si="3"/>
        <v>2645544</v>
      </c>
      <c r="P59" s="67">
        <v>0</v>
      </c>
      <c r="Q59" s="67">
        <f t="shared" si="4"/>
        <v>0</v>
      </c>
      <c r="R59" s="89">
        <v>1761350.37</v>
      </c>
      <c r="S59" s="89">
        <v>2645543.03</v>
      </c>
      <c r="T59" s="67"/>
      <c r="U59" s="67">
        <f t="shared" si="5"/>
        <v>4406893.4</v>
      </c>
      <c r="V59" s="67">
        <f t="shared" si="6"/>
        <v>0</v>
      </c>
      <c r="W59" s="67" t="s">
        <v>1055</v>
      </c>
      <c r="X59" s="70">
        <v>89936.59999999963</v>
      </c>
      <c r="Y59" s="70">
        <v>4496830</v>
      </c>
      <c r="Z59" s="67">
        <f>+Y59</f>
        <v>4496830</v>
      </c>
      <c r="AA59" s="19" t="s">
        <v>49</v>
      </c>
      <c r="AB59" s="18" t="s">
        <v>873</v>
      </c>
      <c r="AC59" s="29" t="s">
        <v>27</v>
      </c>
      <c r="AD59" s="29" t="s">
        <v>99</v>
      </c>
      <c r="AE59" s="29" t="s">
        <v>395</v>
      </c>
      <c r="AF59" s="20" t="s">
        <v>250</v>
      </c>
      <c r="AG59" s="21" t="s">
        <v>389</v>
      </c>
      <c r="AH59" s="21" t="s">
        <v>63</v>
      </c>
      <c r="AI59" s="21" t="s">
        <v>64</v>
      </c>
      <c r="AJ59" s="22">
        <v>65</v>
      </c>
      <c r="AK59" s="22">
        <v>66.58</v>
      </c>
    </row>
    <row r="60" spans="1:37" s="3" customFormat="1" ht="60" customHeight="1">
      <c r="A60" s="95">
        <f t="shared" si="7"/>
        <v>52</v>
      </c>
      <c r="B60" s="96" t="s">
        <v>414</v>
      </c>
      <c r="C60" s="97" t="s">
        <v>564</v>
      </c>
      <c r="D60" s="96" t="s">
        <v>542</v>
      </c>
      <c r="E60" s="97"/>
      <c r="F60" s="99" t="s">
        <v>232</v>
      </c>
      <c r="G60" s="97" t="s">
        <v>683</v>
      </c>
      <c r="H60" s="100" t="s">
        <v>8</v>
      </c>
      <c r="I60" s="71">
        <v>126143</v>
      </c>
      <c r="J60" s="96" t="s">
        <v>547</v>
      </c>
      <c r="K60" s="35" t="s">
        <v>549</v>
      </c>
      <c r="L60" s="71">
        <v>126143</v>
      </c>
      <c r="M60" s="67">
        <f t="shared" si="2"/>
        <v>126143</v>
      </c>
      <c r="N60" s="67">
        <v>0</v>
      </c>
      <c r="O60" s="67">
        <f t="shared" si="3"/>
        <v>0</v>
      </c>
      <c r="P60" s="67">
        <v>0</v>
      </c>
      <c r="Q60" s="67">
        <f t="shared" si="4"/>
        <v>0</v>
      </c>
      <c r="R60" s="89">
        <v>126143</v>
      </c>
      <c r="S60" s="67"/>
      <c r="T60" s="67"/>
      <c r="U60" s="67">
        <f t="shared" si="5"/>
        <v>126143</v>
      </c>
      <c r="V60" s="67">
        <f t="shared" si="6"/>
        <v>0</v>
      </c>
      <c r="W60" s="67" t="s">
        <v>1057</v>
      </c>
      <c r="X60" s="70">
        <v>127</v>
      </c>
      <c r="Y60" s="70">
        <v>126270</v>
      </c>
      <c r="Z60" s="67"/>
      <c r="AA60" s="19" t="s">
        <v>49</v>
      </c>
      <c r="AB60" s="18" t="s">
        <v>863</v>
      </c>
      <c r="AC60" s="29" t="s">
        <v>29</v>
      </c>
      <c r="AD60" s="29" t="s">
        <v>231</v>
      </c>
      <c r="AE60" s="29" t="s">
        <v>393</v>
      </c>
      <c r="AF60" s="20" t="s">
        <v>232</v>
      </c>
      <c r="AG60" s="21" t="s">
        <v>389</v>
      </c>
      <c r="AH60" s="21" t="s">
        <v>63</v>
      </c>
      <c r="AI60" s="21" t="s">
        <v>64</v>
      </c>
      <c r="AJ60" s="22">
        <v>80</v>
      </c>
      <c r="AK60" s="22">
        <v>51</v>
      </c>
    </row>
    <row r="61" spans="1:37" s="3" customFormat="1" ht="54" customHeight="1">
      <c r="A61" s="95">
        <f t="shared" si="7"/>
        <v>53</v>
      </c>
      <c r="B61" s="96" t="s">
        <v>414</v>
      </c>
      <c r="C61" s="97" t="s">
        <v>564</v>
      </c>
      <c r="D61" s="96" t="s">
        <v>542</v>
      </c>
      <c r="E61" s="97"/>
      <c r="F61" s="99" t="s">
        <v>233</v>
      </c>
      <c r="G61" s="97" t="s">
        <v>684</v>
      </c>
      <c r="H61" s="100" t="s">
        <v>8</v>
      </c>
      <c r="I61" s="71">
        <v>134965</v>
      </c>
      <c r="J61" s="96" t="s">
        <v>547</v>
      </c>
      <c r="K61" s="35" t="s">
        <v>549</v>
      </c>
      <c r="L61" s="71">
        <v>134965</v>
      </c>
      <c r="M61" s="67">
        <f t="shared" si="2"/>
        <v>134965</v>
      </c>
      <c r="N61" s="67">
        <v>0</v>
      </c>
      <c r="O61" s="67">
        <f t="shared" si="3"/>
        <v>0</v>
      </c>
      <c r="P61" s="67">
        <v>0</v>
      </c>
      <c r="Q61" s="67">
        <f t="shared" si="4"/>
        <v>0</v>
      </c>
      <c r="R61" s="89">
        <v>134965</v>
      </c>
      <c r="S61" s="67"/>
      <c r="T61" s="67"/>
      <c r="U61" s="67">
        <f t="shared" si="5"/>
        <v>134965</v>
      </c>
      <c r="V61" s="67">
        <f t="shared" si="6"/>
        <v>0</v>
      </c>
      <c r="W61" s="67" t="s">
        <v>1058</v>
      </c>
      <c r="X61" s="70">
        <v>137</v>
      </c>
      <c r="Y61" s="70">
        <v>135102</v>
      </c>
      <c r="Z61" s="67"/>
      <c r="AA61" s="19" t="s">
        <v>49</v>
      </c>
      <c r="AB61" s="18" t="s">
        <v>864</v>
      </c>
      <c r="AC61" s="29" t="s">
        <v>29</v>
      </c>
      <c r="AD61" s="29" t="s">
        <v>231</v>
      </c>
      <c r="AE61" s="29" t="s">
        <v>400</v>
      </c>
      <c r="AF61" s="20" t="s">
        <v>233</v>
      </c>
      <c r="AG61" s="21" t="s">
        <v>389</v>
      </c>
      <c r="AH61" s="21" t="s">
        <v>63</v>
      </c>
      <c r="AI61" s="21" t="s">
        <v>64</v>
      </c>
      <c r="AJ61" s="22">
        <v>75</v>
      </c>
      <c r="AK61" s="22">
        <v>53.48</v>
      </c>
    </row>
    <row r="62" spans="1:37" s="3" customFormat="1" ht="54" customHeight="1">
      <c r="A62" s="95">
        <f t="shared" si="7"/>
        <v>54</v>
      </c>
      <c r="B62" s="96" t="s">
        <v>451</v>
      </c>
      <c r="C62" s="97" t="s">
        <v>564</v>
      </c>
      <c r="D62" s="96" t="s">
        <v>542</v>
      </c>
      <c r="E62" s="97"/>
      <c r="F62" s="54" t="s">
        <v>569</v>
      </c>
      <c r="G62" s="35" t="s">
        <v>685</v>
      </c>
      <c r="H62" s="98" t="s">
        <v>8</v>
      </c>
      <c r="I62" s="71">
        <v>79080</v>
      </c>
      <c r="J62" s="96" t="s">
        <v>547</v>
      </c>
      <c r="K62" s="35" t="s">
        <v>549</v>
      </c>
      <c r="L62" s="71">
        <v>79080</v>
      </c>
      <c r="M62" s="67">
        <f t="shared" si="2"/>
        <v>79080</v>
      </c>
      <c r="N62" s="67">
        <v>0</v>
      </c>
      <c r="O62" s="67">
        <f t="shared" si="3"/>
        <v>0</v>
      </c>
      <c r="P62" s="67">
        <v>0</v>
      </c>
      <c r="Q62" s="67">
        <f t="shared" si="4"/>
        <v>0</v>
      </c>
      <c r="R62" s="89">
        <v>79080</v>
      </c>
      <c r="S62" s="67"/>
      <c r="T62" s="67"/>
      <c r="U62" s="67">
        <f t="shared" si="5"/>
        <v>79080</v>
      </c>
      <c r="V62" s="67">
        <f t="shared" si="6"/>
        <v>0</v>
      </c>
      <c r="W62" s="67" t="s">
        <v>1059</v>
      </c>
      <c r="X62" s="70">
        <v>5100</v>
      </c>
      <c r="Y62" s="70">
        <v>84180</v>
      </c>
      <c r="Z62" s="67"/>
      <c r="AA62" s="19" t="s">
        <v>49</v>
      </c>
      <c r="AB62" s="18" t="s">
        <v>880</v>
      </c>
      <c r="AC62" s="28" t="s">
        <v>94</v>
      </c>
      <c r="AD62" s="28" t="s">
        <v>95</v>
      </c>
      <c r="AE62" s="28" t="s">
        <v>395</v>
      </c>
      <c r="AF62" s="23" t="s">
        <v>96</v>
      </c>
      <c r="AG62" s="21" t="s">
        <v>389</v>
      </c>
      <c r="AH62" s="21" t="s">
        <v>65</v>
      </c>
      <c r="AI62" s="21" t="s">
        <v>64</v>
      </c>
      <c r="AJ62" s="22">
        <v>70</v>
      </c>
      <c r="AK62" s="22">
        <v>50</v>
      </c>
    </row>
    <row r="63" spans="1:37" s="3" customFormat="1" ht="54" customHeight="1">
      <c r="A63" s="95">
        <f t="shared" si="7"/>
        <v>55</v>
      </c>
      <c r="B63" s="96" t="s">
        <v>457</v>
      </c>
      <c r="C63" s="97" t="s">
        <v>766</v>
      </c>
      <c r="D63" s="54" t="s">
        <v>210</v>
      </c>
      <c r="E63" s="101">
        <v>198851</v>
      </c>
      <c r="F63" s="54" t="s">
        <v>210</v>
      </c>
      <c r="G63" s="35"/>
      <c r="H63" s="98" t="s">
        <v>8</v>
      </c>
      <c r="I63" s="71">
        <v>1173877</v>
      </c>
      <c r="J63" s="96" t="s">
        <v>548</v>
      </c>
      <c r="K63" s="35" t="s">
        <v>549</v>
      </c>
      <c r="L63" s="71">
        <v>883034</v>
      </c>
      <c r="M63" s="67">
        <f t="shared" si="2"/>
        <v>883034</v>
      </c>
      <c r="N63" s="67">
        <v>290844</v>
      </c>
      <c r="O63" s="67">
        <f t="shared" si="3"/>
        <v>290844</v>
      </c>
      <c r="P63" s="67">
        <v>0</v>
      </c>
      <c r="Q63" s="67">
        <f t="shared" si="4"/>
        <v>0</v>
      </c>
      <c r="R63" s="89">
        <v>883033.09</v>
      </c>
      <c r="S63" s="89">
        <v>290843.91</v>
      </c>
      <c r="T63" s="67"/>
      <c r="U63" s="67">
        <f t="shared" si="5"/>
        <v>1173877</v>
      </c>
      <c r="V63" s="67">
        <f t="shared" si="6"/>
        <v>0</v>
      </c>
      <c r="W63" s="67" t="s">
        <v>1061</v>
      </c>
      <c r="X63" s="70">
        <v>1176</v>
      </c>
      <c r="Y63" s="70">
        <v>1175053</v>
      </c>
      <c r="Z63" s="67"/>
      <c r="AA63" s="19" t="s">
        <v>49</v>
      </c>
      <c r="AB63" s="18" t="s">
        <v>875</v>
      </c>
      <c r="AC63" s="28" t="s">
        <v>27</v>
      </c>
      <c r="AD63" s="28" t="s">
        <v>70</v>
      </c>
      <c r="AE63" s="28" t="s">
        <v>393</v>
      </c>
      <c r="AF63" s="23" t="s">
        <v>210</v>
      </c>
      <c r="AG63" s="21" t="s">
        <v>389</v>
      </c>
      <c r="AH63" s="21" t="s">
        <v>65</v>
      </c>
      <c r="AI63" s="21" t="s">
        <v>64</v>
      </c>
      <c r="AJ63" s="22">
        <v>65</v>
      </c>
      <c r="AK63" s="22">
        <v>54.87</v>
      </c>
    </row>
    <row r="64" spans="1:37" s="3" customFormat="1" ht="54" customHeight="1">
      <c r="A64" s="95">
        <f t="shared" si="7"/>
        <v>56</v>
      </c>
      <c r="B64" s="96" t="s">
        <v>450</v>
      </c>
      <c r="C64" s="97" t="s">
        <v>564</v>
      </c>
      <c r="D64" s="96" t="s">
        <v>542</v>
      </c>
      <c r="E64" s="97"/>
      <c r="F64" s="99" t="s">
        <v>317</v>
      </c>
      <c r="G64" s="97" t="s">
        <v>686</v>
      </c>
      <c r="H64" s="100" t="s">
        <v>8</v>
      </c>
      <c r="I64" s="71">
        <v>62667</v>
      </c>
      <c r="J64" s="96" t="s">
        <v>547</v>
      </c>
      <c r="K64" s="35" t="s">
        <v>549</v>
      </c>
      <c r="L64" s="71">
        <v>62667</v>
      </c>
      <c r="M64" s="67">
        <f t="shared" si="2"/>
        <v>62667</v>
      </c>
      <c r="N64" s="67">
        <v>0</v>
      </c>
      <c r="O64" s="67">
        <f t="shared" si="3"/>
        <v>0</v>
      </c>
      <c r="P64" s="67">
        <v>0</v>
      </c>
      <c r="Q64" s="67">
        <f t="shared" si="4"/>
        <v>0</v>
      </c>
      <c r="R64" s="89">
        <v>62667</v>
      </c>
      <c r="S64" s="67"/>
      <c r="T64" s="67"/>
      <c r="U64" s="67">
        <f t="shared" si="5"/>
        <v>62667</v>
      </c>
      <c r="V64" s="67">
        <f t="shared" si="6"/>
        <v>0</v>
      </c>
      <c r="W64" s="67" t="s">
        <v>1062</v>
      </c>
      <c r="X64" s="70">
        <v>63</v>
      </c>
      <c r="Y64" s="70">
        <v>62730</v>
      </c>
      <c r="Z64" s="67"/>
      <c r="AA64" s="19" t="s">
        <v>49</v>
      </c>
      <c r="AB64" s="18" t="s">
        <v>884</v>
      </c>
      <c r="AC64" s="29" t="s">
        <v>23</v>
      </c>
      <c r="AD64" s="29" t="s">
        <v>316</v>
      </c>
      <c r="AE64" s="29" t="s">
        <v>393</v>
      </c>
      <c r="AF64" s="20" t="s">
        <v>317</v>
      </c>
      <c r="AG64" s="21" t="s">
        <v>389</v>
      </c>
      <c r="AH64" s="21" t="s">
        <v>65</v>
      </c>
      <c r="AI64" s="21" t="s">
        <v>64</v>
      </c>
      <c r="AJ64" s="22">
        <v>70</v>
      </c>
      <c r="AK64" s="22">
        <v>51.6</v>
      </c>
    </row>
    <row r="65" spans="1:37" s="3" customFormat="1" ht="54" customHeight="1">
      <c r="A65" s="95">
        <f t="shared" si="7"/>
        <v>57</v>
      </c>
      <c r="B65" s="96" t="s">
        <v>455</v>
      </c>
      <c r="C65" s="97" t="s">
        <v>564</v>
      </c>
      <c r="D65" s="96" t="s">
        <v>542</v>
      </c>
      <c r="E65" s="97"/>
      <c r="F65" s="99" t="s">
        <v>570</v>
      </c>
      <c r="G65" s="97" t="s">
        <v>687</v>
      </c>
      <c r="H65" s="100" t="s">
        <v>8</v>
      </c>
      <c r="I65" s="71">
        <v>227912</v>
      </c>
      <c r="J65" s="96" t="s">
        <v>547</v>
      </c>
      <c r="K65" s="35" t="s">
        <v>549</v>
      </c>
      <c r="L65" s="71">
        <v>227912</v>
      </c>
      <c r="M65" s="67">
        <f t="shared" si="2"/>
        <v>227912</v>
      </c>
      <c r="N65" s="67">
        <v>0</v>
      </c>
      <c r="O65" s="67">
        <f t="shared" si="3"/>
        <v>0</v>
      </c>
      <c r="P65" s="67">
        <v>0</v>
      </c>
      <c r="Q65" s="67">
        <f t="shared" si="4"/>
        <v>0</v>
      </c>
      <c r="R65" s="89">
        <v>227912</v>
      </c>
      <c r="S65" s="67"/>
      <c r="T65" s="67"/>
      <c r="U65" s="67">
        <f t="shared" si="5"/>
        <v>227912</v>
      </c>
      <c r="V65" s="67">
        <f t="shared" si="6"/>
        <v>0</v>
      </c>
      <c r="W65" s="67" t="s">
        <v>1063</v>
      </c>
      <c r="X65" s="70">
        <v>1000</v>
      </c>
      <c r="Y65" s="70">
        <v>228912</v>
      </c>
      <c r="Z65" s="67"/>
      <c r="AA65" s="19" t="s">
        <v>49</v>
      </c>
      <c r="AB65" s="18" t="s">
        <v>857</v>
      </c>
      <c r="AC65" s="29" t="s">
        <v>35</v>
      </c>
      <c r="AD65" s="29" t="s">
        <v>340</v>
      </c>
      <c r="AE65" s="29" t="s">
        <v>395</v>
      </c>
      <c r="AF65" s="20" t="s">
        <v>341</v>
      </c>
      <c r="AG65" s="21" t="s">
        <v>389</v>
      </c>
      <c r="AH65" s="21" t="s">
        <v>65</v>
      </c>
      <c r="AI65" s="21" t="s">
        <v>64</v>
      </c>
      <c r="AJ65" s="22">
        <v>65</v>
      </c>
      <c r="AK65" s="22">
        <v>60</v>
      </c>
    </row>
    <row r="66" spans="1:37" s="3" customFormat="1" ht="54" customHeight="1">
      <c r="A66" s="95">
        <f t="shared" si="7"/>
        <v>58</v>
      </c>
      <c r="B66" s="96" t="s">
        <v>454</v>
      </c>
      <c r="C66" s="97" t="s">
        <v>767</v>
      </c>
      <c r="D66" s="99" t="s">
        <v>266</v>
      </c>
      <c r="E66" s="95">
        <v>230387</v>
      </c>
      <c r="F66" s="99" t="s">
        <v>266</v>
      </c>
      <c r="G66" s="97"/>
      <c r="H66" s="100" t="s">
        <v>8</v>
      </c>
      <c r="I66" s="71">
        <v>4704412</v>
      </c>
      <c r="J66" s="96" t="s">
        <v>548</v>
      </c>
      <c r="K66" s="35" t="s">
        <v>549</v>
      </c>
      <c r="L66" s="71">
        <v>2384651</v>
      </c>
      <c r="M66" s="67">
        <f t="shared" si="2"/>
        <v>2384651</v>
      </c>
      <c r="N66" s="67">
        <v>2319762</v>
      </c>
      <c r="O66" s="67">
        <f t="shared" si="3"/>
        <v>2319762</v>
      </c>
      <c r="P66" s="67">
        <v>0</v>
      </c>
      <c r="Q66" s="67">
        <f t="shared" si="4"/>
        <v>0</v>
      </c>
      <c r="R66" s="89">
        <v>2384650.33</v>
      </c>
      <c r="S66" s="89">
        <v>2319761.67</v>
      </c>
      <c r="T66" s="67"/>
      <c r="U66" s="67">
        <f t="shared" si="5"/>
        <v>4704412</v>
      </c>
      <c r="V66" s="67">
        <f t="shared" si="6"/>
        <v>0</v>
      </c>
      <c r="W66" s="67" t="s">
        <v>1065</v>
      </c>
      <c r="X66" s="70">
        <v>96008</v>
      </c>
      <c r="Y66" s="70">
        <v>4800420</v>
      </c>
      <c r="Z66" s="67"/>
      <c r="AA66" s="19" t="s">
        <v>49</v>
      </c>
      <c r="AB66" s="18" t="s">
        <v>886</v>
      </c>
      <c r="AC66" s="29" t="s">
        <v>11</v>
      </c>
      <c r="AD66" s="29" t="s">
        <v>265</v>
      </c>
      <c r="AE66" s="29" t="s">
        <v>401</v>
      </c>
      <c r="AF66" s="20" t="s">
        <v>266</v>
      </c>
      <c r="AG66" s="21" t="s">
        <v>389</v>
      </c>
      <c r="AH66" s="21" t="s">
        <v>65</v>
      </c>
      <c r="AI66" s="21" t="s">
        <v>64</v>
      </c>
      <c r="AJ66" s="22">
        <v>65</v>
      </c>
      <c r="AK66" s="22">
        <v>61.85</v>
      </c>
    </row>
    <row r="67" spans="1:37" s="3" customFormat="1" ht="69.75" customHeight="1">
      <c r="A67" s="95">
        <f t="shared" si="7"/>
        <v>59</v>
      </c>
      <c r="B67" s="96" t="s">
        <v>412</v>
      </c>
      <c r="C67" s="97" t="s">
        <v>564</v>
      </c>
      <c r="D67" s="96" t="s">
        <v>542</v>
      </c>
      <c r="E67" s="97"/>
      <c r="F67" s="99" t="s">
        <v>335</v>
      </c>
      <c r="G67" s="97" t="s">
        <v>807</v>
      </c>
      <c r="H67" s="100" t="s">
        <v>8</v>
      </c>
      <c r="I67" s="71">
        <v>152174.67</v>
      </c>
      <c r="J67" s="96" t="s">
        <v>547</v>
      </c>
      <c r="K67" s="35" t="s">
        <v>549</v>
      </c>
      <c r="L67" s="71">
        <v>152175</v>
      </c>
      <c r="M67" s="67">
        <f t="shared" si="2"/>
        <v>152175</v>
      </c>
      <c r="N67" s="67">
        <v>0</v>
      </c>
      <c r="O67" s="67">
        <f t="shared" si="3"/>
        <v>0</v>
      </c>
      <c r="P67" s="67">
        <v>0</v>
      </c>
      <c r="Q67" s="67">
        <f t="shared" si="4"/>
        <v>0</v>
      </c>
      <c r="R67" s="89">
        <v>152174.67</v>
      </c>
      <c r="S67" s="67"/>
      <c r="T67" s="67"/>
      <c r="U67" s="67">
        <f t="shared" si="5"/>
        <v>152174.67</v>
      </c>
      <c r="V67" s="67">
        <f t="shared" si="6"/>
        <v>0</v>
      </c>
      <c r="W67" s="67" t="s">
        <v>1066</v>
      </c>
      <c r="X67" s="70">
        <v>152.3299999999872</v>
      </c>
      <c r="Y67" s="70">
        <v>152327</v>
      </c>
      <c r="Z67" s="67"/>
      <c r="AA67" s="19" t="s">
        <v>386</v>
      </c>
      <c r="AB67" s="18" t="s">
        <v>885</v>
      </c>
      <c r="AC67" s="29" t="s">
        <v>11</v>
      </c>
      <c r="AD67" s="29" t="s">
        <v>265</v>
      </c>
      <c r="AE67" s="29" t="s">
        <v>393</v>
      </c>
      <c r="AF67" s="20" t="s">
        <v>335</v>
      </c>
      <c r="AG67" s="21" t="s">
        <v>389</v>
      </c>
      <c r="AH67" s="21" t="s">
        <v>65</v>
      </c>
      <c r="AI67" s="21" t="s">
        <v>64</v>
      </c>
      <c r="AJ67" s="22">
        <v>80</v>
      </c>
      <c r="AK67" s="22">
        <v>59.48</v>
      </c>
    </row>
    <row r="68" spans="1:37" s="3" customFormat="1" ht="54" customHeight="1">
      <c r="A68" s="95">
        <f t="shared" si="7"/>
        <v>60</v>
      </c>
      <c r="B68" s="96" t="s">
        <v>443</v>
      </c>
      <c r="C68" s="97" t="s">
        <v>768</v>
      </c>
      <c r="D68" s="99" t="s">
        <v>332</v>
      </c>
      <c r="E68" s="95">
        <v>197749</v>
      </c>
      <c r="F68" s="99" t="s">
        <v>332</v>
      </c>
      <c r="G68" s="97"/>
      <c r="H68" s="100" t="s">
        <v>8</v>
      </c>
      <c r="I68" s="71">
        <v>1746556</v>
      </c>
      <c r="J68" s="96" t="s">
        <v>548</v>
      </c>
      <c r="K68" s="35" t="s">
        <v>549</v>
      </c>
      <c r="L68" s="71">
        <v>1067219</v>
      </c>
      <c r="M68" s="67">
        <f t="shared" si="2"/>
        <v>1067219</v>
      </c>
      <c r="N68" s="67">
        <v>679337</v>
      </c>
      <c r="O68" s="67">
        <f t="shared" si="3"/>
        <v>679337</v>
      </c>
      <c r="P68" s="67">
        <v>0</v>
      </c>
      <c r="Q68" s="67">
        <f t="shared" si="4"/>
        <v>0</v>
      </c>
      <c r="R68" s="89">
        <v>1067219</v>
      </c>
      <c r="S68" s="89">
        <v>679337</v>
      </c>
      <c r="T68" s="67"/>
      <c r="U68" s="67">
        <f t="shared" si="5"/>
        <v>1746556</v>
      </c>
      <c r="V68" s="67">
        <f t="shared" si="6"/>
        <v>0</v>
      </c>
      <c r="W68" s="67" t="s">
        <v>1185</v>
      </c>
      <c r="X68" s="70">
        <v>194500</v>
      </c>
      <c r="Y68" s="70">
        <v>1941056</v>
      </c>
      <c r="Z68" s="67">
        <f>+Y68</f>
        <v>1941056</v>
      </c>
      <c r="AA68" s="19" t="s">
        <v>49</v>
      </c>
      <c r="AB68" s="18" t="s">
        <v>855</v>
      </c>
      <c r="AC68" s="29" t="s">
        <v>35</v>
      </c>
      <c r="AD68" s="29" t="s">
        <v>331</v>
      </c>
      <c r="AE68" s="29" t="s">
        <v>393</v>
      </c>
      <c r="AF68" s="20" t="s">
        <v>332</v>
      </c>
      <c r="AG68" s="21" t="s">
        <v>389</v>
      </c>
      <c r="AH68" s="21" t="s">
        <v>65</v>
      </c>
      <c r="AI68" s="21" t="s">
        <v>66</v>
      </c>
      <c r="AJ68" s="22">
        <v>75</v>
      </c>
      <c r="AK68" s="22">
        <v>58.01</v>
      </c>
    </row>
    <row r="69" spans="1:37" s="3" customFormat="1" ht="72.75" customHeight="1">
      <c r="A69" s="95">
        <f t="shared" si="7"/>
        <v>61</v>
      </c>
      <c r="B69" s="96" t="s">
        <v>468</v>
      </c>
      <c r="C69" s="97" t="s">
        <v>769</v>
      </c>
      <c r="D69" s="54" t="s">
        <v>79</v>
      </c>
      <c r="E69" s="101">
        <v>226627</v>
      </c>
      <c r="F69" s="54" t="s">
        <v>79</v>
      </c>
      <c r="G69" s="35"/>
      <c r="H69" s="98" t="s">
        <v>8</v>
      </c>
      <c r="I69" s="71">
        <v>17017605</v>
      </c>
      <c r="J69" s="96" t="s">
        <v>548</v>
      </c>
      <c r="K69" s="35" t="s">
        <v>549</v>
      </c>
      <c r="L69" s="71">
        <v>6155252</v>
      </c>
      <c r="M69" s="67">
        <f t="shared" si="2"/>
        <v>6155252</v>
      </c>
      <c r="N69" s="67">
        <v>10862354</v>
      </c>
      <c r="O69" s="67">
        <f t="shared" si="3"/>
        <v>10862354</v>
      </c>
      <c r="P69" s="67">
        <v>0</v>
      </c>
      <c r="Q69" s="67">
        <f t="shared" si="4"/>
        <v>0</v>
      </c>
      <c r="R69" s="89">
        <v>6155251.15</v>
      </c>
      <c r="S69" s="89">
        <v>10862353.85</v>
      </c>
      <c r="T69" s="67"/>
      <c r="U69" s="67">
        <f t="shared" si="5"/>
        <v>17017605</v>
      </c>
      <c r="V69" s="67">
        <f t="shared" si="6"/>
        <v>0</v>
      </c>
      <c r="W69" s="67" t="s">
        <v>1207</v>
      </c>
      <c r="X69" s="70">
        <v>3353108</v>
      </c>
      <c r="Y69" s="70">
        <v>20370713</v>
      </c>
      <c r="Z69" s="67">
        <f>+Y69</f>
        <v>20370713</v>
      </c>
      <c r="AA69" s="19" t="s">
        <v>50</v>
      </c>
      <c r="AB69" s="18" t="s">
        <v>858</v>
      </c>
      <c r="AC69" s="28" t="s">
        <v>35</v>
      </c>
      <c r="AD69" s="28" t="s">
        <v>69</v>
      </c>
      <c r="AE69" s="28" t="s">
        <v>393</v>
      </c>
      <c r="AF69" s="23" t="s">
        <v>79</v>
      </c>
      <c r="AG69" s="21" t="s">
        <v>389</v>
      </c>
      <c r="AH69" s="21" t="s">
        <v>63</v>
      </c>
      <c r="AI69" s="21" t="s">
        <v>66</v>
      </c>
      <c r="AJ69" s="22">
        <v>52.5</v>
      </c>
      <c r="AK69" s="22">
        <v>64.6</v>
      </c>
    </row>
    <row r="70" spans="1:37" s="3" customFormat="1" ht="54" customHeight="1">
      <c r="A70" s="95">
        <f t="shared" si="7"/>
        <v>62</v>
      </c>
      <c r="B70" s="96" t="s">
        <v>466</v>
      </c>
      <c r="C70" s="97" t="s">
        <v>564</v>
      </c>
      <c r="D70" s="96" t="s">
        <v>542</v>
      </c>
      <c r="E70" s="97"/>
      <c r="F70" s="54" t="s">
        <v>571</v>
      </c>
      <c r="G70" s="35" t="s">
        <v>688</v>
      </c>
      <c r="H70" s="98" t="s">
        <v>8</v>
      </c>
      <c r="I70" s="71">
        <v>153175</v>
      </c>
      <c r="J70" s="96" t="s">
        <v>547</v>
      </c>
      <c r="K70" s="35" t="s">
        <v>549</v>
      </c>
      <c r="L70" s="71">
        <v>153175</v>
      </c>
      <c r="M70" s="67">
        <f t="shared" si="2"/>
        <v>153175</v>
      </c>
      <c r="N70" s="67">
        <v>0</v>
      </c>
      <c r="O70" s="67">
        <f t="shared" si="3"/>
        <v>0</v>
      </c>
      <c r="P70" s="67">
        <v>0</v>
      </c>
      <c r="Q70" s="67">
        <f t="shared" si="4"/>
        <v>0</v>
      </c>
      <c r="R70" s="89">
        <v>153175</v>
      </c>
      <c r="S70" s="67"/>
      <c r="T70" s="67"/>
      <c r="U70" s="67">
        <f t="shared" si="5"/>
        <v>153175</v>
      </c>
      <c r="V70" s="67">
        <f t="shared" si="6"/>
        <v>0</v>
      </c>
      <c r="W70" s="67" t="s">
        <v>1067</v>
      </c>
      <c r="X70" s="70">
        <v>17020</v>
      </c>
      <c r="Y70" s="70">
        <v>170195</v>
      </c>
      <c r="Z70" s="67"/>
      <c r="AA70" s="19" t="s">
        <v>50</v>
      </c>
      <c r="AB70" s="18" t="s">
        <v>862</v>
      </c>
      <c r="AC70" s="28" t="s">
        <v>213</v>
      </c>
      <c r="AD70" s="28" t="s">
        <v>69</v>
      </c>
      <c r="AE70" s="28" t="s">
        <v>395</v>
      </c>
      <c r="AF70" s="23" t="s">
        <v>214</v>
      </c>
      <c r="AG70" s="21" t="s">
        <v>389</v>
      </c>
      <c r="AH70" s="21" t="s">
        <v>65</v>
      </c>
      <c r="AI70" s="21" t="s">
        <v>66</v>
      </c>
      <c r="AJ70" s="22">
        <v>55</v>
      </c>
      <c r="AK70" s="22">
        <v>51.28</v>
      </c>
    </row>
    <row r="71" spans="1:37" s="3" customFormat="1" ht="69.75" customHeight="1">
      <c r="A71" s="95">
        <f t="shared" si="7"/>
        <v>63</v>
      </c>
      <c r="B71" s="96" t="s">
        <v>467</v>
      </c>
      <c r="C71" s="97" t="s">
        <v>770</v>
      </c>
      <c r="D71" s="99" t="s">
        <v>272</v>
      </c>
      <c r="E71" s="95">
        <v>125299</v>
      </c>
      <c r="F71" s="99" t="s">
        <v>272</v>
      </c>
      <c r="G71" s="97"/>
      <c r="H71" s="100" t="s">
        <v>8</v>
      </c>
      <c r="I71" s="71">
        <v>1945593</v>
      </c>
      <c r="J71" s="96" t="s">
        <v>548</v>
      </c>
      <c r="K71" s="35" t="s">
        <v>549</v>
      </c>
      <c r="L71" s="71">
        <v>862249</v>
      </c>
      <c r="M71" s="67">
        <f t="shared" si="2"/>
        <v>862249</v>
      </c>
      <c r="N71" s="67">
        <v>1083344</v>
      </c>
      <c r="O71" s="67">
        <f t="shared" si="3"/>
        <v>1083344</v>
      </c>
      <c r="P71" s="67">
        <v>0</v>
      </c>
      <c r="Q71" s="67">
        <f t="shared" si="4"/>
        <v>0</v>
      </c>
      <c r="R71" s="89">
        <v>862249</v>
      </c>
      <c r="S71" s="89">
        <v>1083344</v>
      </c>
      <c r="T71" s="67"/>
      <c r="U71" s="67">
        <f t="shared" si="5"/>
        <v>1945593</v>
      </c>
      <c r="V71" s="78">
        <f t="shared" si="6"/>
        <v>0</v>
      </c>
      <c r="W71" s="67" t="s">
        <v>1070</v>
      </c>
      <c r="X71" s="70">
        <v>3899</v>
      </c>
      <c r="Y71" s="70">
        <v>1949492</v>
      </c>
      <c r="Z71" s="67"/>
      <c r="AA71" s="19" t="s">
        <v>50</v>
      </c>
      <c r="AB71" s="18" t="s">
        <v>869</v>
      </c>
      <c r="AC71" s="29" t="s">
        <v>29</v>
      </c>
      <c r="AD71" s="29" t="s">
        <v>69</v>
      </c>
      <c r="AE71" s="29" t="s">
        <v>394</v>
      </c>
      <c r="AF71" s="20" t="s">
        <v>272</v>
      </c>
      <c r="AG71" s="21" t="s">
        <v>389</v>
      </c>
      <c r="AH71" s="21" t="s">
        <v>65</v>
      </c>
      <c r="AI71" s="21" t="s">
        <v>64</v>
      </c>
      <c r="AJ71" s="22">
        <v>60</v>
      </c>
      <c r="AK71" s="22">
        <v>54.44</v>
      </c>
    </row>
    <row r="72" spans="1:37" s="3" customFormat="1" ht="60.75" customHeight="1">
      <c r="A72" s="95">
        <f t="shared" si="7"/>
        <v>64</v>
      </c>
      <c r="B72" s="96" t="s">
        <v>467</v>
      </c>
      <c r="C72" s="97" t="s">
        <v>564</v>
      </c>
      <c r="D72" s="96" t="s">
        <v>542</v>
      </c>
      <c r="E72" s="97"/>
      <c r="F72" s="99" t="s">
        <v>572</v>
      </c>
      <c r="G72" s="97" t="s">
        <v>689</v>
      </c>
      <c r="H72" s="100" t="s">
        <v>8</v>
      </c>
      <c r="I72" s="71">
        <v>57416</v>
      </c>
      <c r="J72" s="96" t="s">
        <v>547</v>
      </c>
      <c r="K72" s="35" t="s">
        <v>549</v>
      </c>
      <c r="L72" s="71">
        <v>57416</v>
      </c>
      <c r="M72" s="67">
        <f t="shared" si="2"/>
        <v>57416</v>
      </c>
      <c r="N72" s="67">
        <v>0</v>
      </c>
      <c r="O72" s="67">
        <f t="shared" si="3"/>
        <v>0</v>
      </c>
      <c r="P72" s="67">
        <v>0</v>
      </c>
      <c r="Q72" s="67">
        <f t="shared" si="4"/>
        <v>0</v>
      </c>
      <c r="R72" s="89">
        <v>57416</v>
      </c>
      <c r="S72" s="67"/>
      <c r="T72" s="67"/>
      <c r="U72" s="67">
        <f t="shared" si="5"/>
        <v>57416</v>
      </c>
      <c r="V72" s="67">
        <f t="shared" si="6"/>
        <v>0</v>
      </c>
      <c r="W72" s="67" t="s">
        <v>1068</v>
      </c>
      <c r="X72" s="70">
        <v>115</v>
      </c>
      <c r="Y72" s="70">
        <v>57531</v>
      </c>
      <c r="Z72" s="67"/>
      <c r="AA72" s="19" t="s">
        <v>50</v>
      </c>
      <c r="AB72" s="18" t="s">
        <v>868</v>
      </c>
      <c r="AC72" s="29" t="s">
        <v>29</v>
      </c>
      <c r="AD72" s="29" t="s">
        <v>69</v>
      </c>
      <c r="AE72" s="29" t="s">
        <v>396</v>
      </c>
      <c r="AF72" s="20" t="s">
        <v>270</v>
      </c>
      <c r="AG72" s="21" t="s">
        <v>389</v>
      </c>
      <c r="AH72" s="21" t="s">
        <v>65</v>
      </c>
      <c r="AI72" s="21" t="s">
        <v>64</v>
      </c>
      <c r="AJ72" s="22">
        <v>65</v>
      </c>
      <c r="AK72" s="22">
        <v>60.98</v>
      </c>
    </row>
    <row r="73" spans="1:37" s="3" customFormat="1" ht="57" customHeight="1">
      <c r="A73" s="95">
        <f t="shared" si="7"/>
        <v>65</v>
      </c>
      <c r="B73" s="96" t="s">
        <v>465</v>
      </c>
      <c r="C73" s="97" t="s">
        <v>564</v>
      </c>
      <c r="D73" s="96" t="s">
        <v>542</v>
      </c>
      <c r="E73" s="97"/>
      <c r="F73" s="99" t="s">
        <v>573</v>
      </c>
      <c r="G73" s="97" t="s">
        <v>690</v>
      </c>
      <c r="H73" s="100" t="s">
        <v>8</v>
      </c>
      <c r="I73" s="71">
        <v>43663</v>
      </c>
      <c r="J73" s="96" t="s">
        <v>547</v>
      </c>
      <c r="K73" s="35" t="s">
        <v>549</v>
      </c>
      <c r="L73" s="71">
        <v>43663</v>
      </c>
      <c r="M73" s="67">
        <f t="shared" si="2"/>
        <v>43663</v>
      </c>
      <c r="N73" s="67">
        <v>0</v>
      </c>
      <c r="O73" s="67">
        <f t="shared" si="3"/>
        <v>0</v>
      </c>
      <c r="P73" s="67">
        <v>0</v>
      </c>
      <c r="Q73" s="67">
        <f t="shared" si="4"/>
        <v>0</v>
      </c>
      <c r="R73" s="89">
        <v>43663</v>
      </c>
      <c r="S73" s="67"/>
      <c r="T73" s="67"/>
      <c r="U73" s="67">
        <f t="shared" si="5"/>
        <v>43663</v>
      </c>
      <c r="V73" s="67">
        <f t="shared" si="6"/>
        <v>0</v>
      </c>
      <c r="W73" s="67" t="s">
        <v>1071</v>
      </c>
      <c r="X73" s="70">
        <v>892</v>
      </c>
      <c r="Y73" s="70">
        <v>44555</v>
      </c>
      <c r="Z73" s="67"/>
      <c r="AA73" s="19" t="s">
        <v>50</v>
      </c>
      <c r="AB73" s="18" t="s">
        <v>892</v>
      </c>
      <c r="AC73" s="29" t="s">
        <v>225</v>
      </c>
      <c r="AD73" s="29" t="s">
        <v>69</v>
      </c>
      <c r="AE73" s="29" t="s">
        <v>393</v>
      </c>
      <c r="AF73" s="20" t="s">
        <v>226</v>
      </c>
      <c r="AG73" s="21" t="s">
        <v>389</v>
      </c>
      <c r="AH73" s="21" t="s">
        <v>65</v>
      </c>
      <c r="AI73" s="21" t="s">
        <v>64</v>
      </c>
      <c r="AJ73" s="22">
        <v>60</v>
      </c>
      <c r="AK73" s="22">
        <v>60.8</v>
      </c>
    </row>
    <row r="74" spans="1:37" s="3" customFormat="1" ht="78.75" customHeight="1">
      <c r="A74" s="95">
        <f t="shared" si="7"/>
        <v>66</v>
      </c>
      <c r="B74" s="96" t="s">
        <v>472</v>
      </c>
      <c r="C74" s="97" t="s">
        <v>564</v>
      </c>
      <c r="D74" s="96" t="s">
        <v>542</v>
      </c>
      <c r="E74" s="97"/>
      <c r="F74" s="54" t="s">
        <v>642</v>
      </c>
      <c r="G74" s="35" t="s">
        <v>808</v>
      </c>
      <c r="H74" s="98" t="s">
        <v>17</v>
      </c>
      <c r="I74" s="71">
        <v>168103</v>
      </c>
      <c r="J74" s="96" t="s">
        <v>547</v>
      </c>
      <c r="K74" s="35" t="s">
        <v>549</v>
      </c>
      <c r="L74" s="71">
        <v>168103</v>
      </c>
      <c r="M74" s="67">
        <f aca="true" t="shared" si="8" ref="M74:M137">ROUNDUP(R74,0)</f>
        <v>168103</v>
      </c>
      <c r="N74" s="67">
        <v>0</v>
      </c>
      <c r="O74" s="67">
        <f aca="true" t="shared" si="9" ref="O74:O137">ROUNDUP(S74,0)</f>
        <v>0</v>
      </c>
      <c r="P74" s="67">
        <v>0</v>
      </c>
      <c r="Q74" s="67">
        <f aca="true" t="shared" si="10" ref="Q74:Q137">ROUNDUP(T74,0)</f>
        <v>0</v>
      </c>
      <c r="R74" s="89">
        <v>168103</v>
      </c>
      <c r="S74" s="67"/>
      <c r="T74" s="67"/>
      <c r="U74" s="67">
        <f aca="true" t="shared" si="11" ref="U74:U137">SUM(R74:T74)</f>
        <v>168103</v>
      </c>
      <c r="V74" s="67">
        <f aca="true" t="shared" si="12" ref="V74:V137">+I74-U74</f>
        <v>0</v>
      </c>
      <c r="W74" s="67" t="s">
        <v>1079</v>
      </c>
      <c r="X74" s="70">
        <v>18679</v>
      </c>
      <c r="Y74" s="70">
        <v>186782</v>
      </c>
      <c r="Z74" s="67"/>
      <c r="AA74" s="19" t="s">
        <v>49</v>
      </c>
      <c r="AB74" s="18" t="s">
        <v>893</v>
      </c>
      <c r="AC74" s="28" t="s">
        <v>17</v>
      </c>
      <c r="AD74" s="28" t="s">
        <v>185</v>
      </c>
      <c r="AE74" s="28" t="s">
        <v>393</v>
      </c>
      <c r="AF74" s="23" t="s">
        <v>375</v>
      </c>
      <c r="AG74" s="21" t="s">
        <v>389</v>
      </c>
      <c r="AH74" s="21" t="s">
        <v>65</v>
      </c>
      <c r="AI74" s="21" t="s">
        <v>66</v>
      </c>
      <c r="AJ74" s="22">
        <v>70</v>
      </c>
      <c r="AK74" s="22">
        <v>52.16</v>
      </c>
    </row>
    <row r="75" spans="1:37" s="3" customFormat="1" ht="54" customHeight="1">
      <c r="A75" s="95">
        <f aca="true" t="shared" si="13" ref="A75:A138">+A74+1</f>
        <v>67</v>
      </c>
      <c r="B75" s="96" t="s">
        <v>472</v>
      </c>
      <c r="C75" s="97" t="s">
        <v>771</v>
      </c>
      <c r="D75" s="99" t="s">
        <v>271</v>
      </c>
      <c r="E75" s="95">
        <v>168646</v>
      </c>
      <c r="F75" s="99" t="s">
        <v>271</v>
      </c>
      <c r="G75" s="97"/>
      <c r="H75" s="100" t="s">
        <v>17</v>
      </c>
      <c r="I75" s="71">
        <v>4559917</v>
      </c>
      <c r="J75" s="96" t="s">
        <v>548</v>
      </c>
      <c r="K75" s="35" t="s">
        <v>549</v>
      </c>
      <c r="L75" s="71">
        <v>776674</v>
      </c>
      <c r="M75" s="67">
        <f t="shared" si="8"/>
        <v>776674</v>
      </c>
      <c r="N75" s="67">
        <v>3783244</v>
      </c>
      <c r="O75" s="67">
        <f t="shared" si="9"/>
        <v>3783244</v>
      </c>
      <c r="P75" s="67">
        <v>0</v>
      </c>
      <c r="Q75" s="67">
        <f t="shared" si="10"/>
        <v>0</v>
      </c>
      <c r="R75" s="89">
        <v>776673.5</v>
      </c>
      <c r="S75" s="89">
        <v>3783243.5</v>
      </c>
      <c r="T75" s="67"/>
      <c r="U75" s="67">
        <f t="shared" si="11"/>
        <v>4559917</v>
      </c>
      <c r="V75" s="67">
        <f t="shared" si="12"/>
        <v>0</v>
      </c>
      <c r="W75" s="67" t="s">
        <v>1078</v>
      </c>
      <c r="X75" s="70">
        <v>506658</v>
      </c>
      <c r="Y75" s="70">
        <v>5066575</v>
      </c>
      <c r="Z75" s="67"/>
      <c r="AA75" s="19" t="s">
        <v>49</v>
      </c>
      <c r="AB75" s="18" t="s">
        <v>894</v>
      </c>
      <c r="AC75" s="29" t="s">
        <v>17</v>
      </c>
      <c r="AD75" s="29" t="s">
        <v>185</v>
      </c>
      <c r="AE75" s="29" t="s">
        <v>394</v>
      </c>
      <c r="AF75" s="20" t="s">
        <v>271</v>
      </c>
      <c r="AG75" s="21" t="s">
        <v>389</v>
      </c>
      <c r="AH75" s="21" t="s">
        <v>65</v>
      </c>
      <c r="AI75" s="21" t="s">
        <v>66</v>
      </c>
      <c r="AJ75" s="22">
        <v>65</v>
      </c>
      <c r="AK75" s="22">
        <v>52.48</v>
      </c>
    </row>
    <row r="76" spans="1:37" s="3" customFormat="1" ht="54" customHeight="1">
      <c r="A76" s="95">
        <f t="shared" si="13"/>
        <v>68</v>
      </c>
      <c r="B76" s="96" t="s">
        <v>472</v>
      </c>
      <c r="C76" s="97" t="s">
        <v>564</v>
      </c>
      <c r="D76" s="96" t="s">
        <v>542</v>
      </c>
      <c r="E76" s="97"/>
      <c r="F76" s="99" t="s">
        <v>251</v>
      </c>
      <c r="G76" s="97" t="s">
        <v>691</v>
      </c>
      <c r="H76" s="100" t="s">
        <v>17</v>
      </c>
      <c r="I76" s="71">
        <v>50291</v>
      </c>
      <c r="J76" s="96" t="s">
        <v>547</v>
      </c>
      <c r="K76" s="35" t="s">
        <v>549</v>
      </c>
      <c r="L76" s="71">
        <v>50291</v>
      </c>
      <c r="M76" s="67">
        <f t="shared" si="8"/>
        <v>50291</v>
      </c>
      <c r="N76" s="67">
        <v>0</v>
      </c>
      <c r="O76" s="67">
        <f t="shared" si="9"/>
        <v>0</v>
      </c>
      <c r="P76" s="67">
        <v>0</v>
      </c>
      <c r="Q76" s="67">
        <f t="shared" si="10"/>
        <v>0</v>
      </c>
      <c r="R76" s="89">
        <v>50291</v>
      </c>
      <c r="S76" s="67"/>
      <c r="T76" s="67"/>
      <c r="U76" s="67">
        <f t="shared" si="11"/>
        <v>50291</v>
      </c>
      <c r="V76" s="67">
        <f t="shared" si="12"/>
        <v>0</v>
      </c>
      <c r="W76" s="67" t="s">
        <v>1076</v>
      </c>
      <c r="X76" s="70">
        <v>5589</v>
      </c>
      <c r="Y76" s="70">
        <v>55880</v>
      </c>
      <c r="Z76" s="67"/>
      <c r="AA76" s="19" t="s">
        <v>49</v>
      </c>
      <c r="AB76" s="18" t="s">
        <v>895</v>
      </c>
      <c r="AC76" s="29" t="s">
        <v>17</v>
      </c>
      <c r="AD76" s="29" t="s">
        <v>185</v>
      </c>
      <c r="AE76" s="29" t="s">
        <v>393</v>
      </c>
      <c r="AF76" s="20" t="s">
        <v>251</v>
      </c>
      <c r="AG76" s="21" t="s">
        <v>389</v>
      </c>
      <c r="AH76" s="21" t="s">
        <v>65</v>
      </c>
      <c r="AI76" s="21" t="s">
        <v>66</v>
      </c>
      <c r="AJ76" s="22">
        <v>65</v>
      </c>
      <c r="AK76" s="22">
        <v>51.98</v>
      </c>
    </row>
    <row r="77" spans="1:37" s="3" customFormat="1" ht="54" customHeight="1">
      <c r="A77" s="95">
        <f t="shared" si="13"/>
        <v>69</v>
      </c>
      <c r="B77" s="96" t="s">
        <v>469</v>
      </c>
      <c r="C77" s="97" t="s">
        <v>564</v>
      </c>
      <c r="D77" s="96" t="s">
        <v>542</v>
      </c>
      <c r="E77" s="97"/>
      <c r="F77" s="99" t="s">
        <v>692</v>
      </c>
      <c r="G77" s="97" t="s">
        <v>693</v>
      </c>
      <c r="H77" s="100" t="s">
        <v>17</v>
      </c>
      <c r="I77" s="71">
        <v>159284</v>
      </c>
      <c r="J77" s="96" t="s">
        <v>547</v>
      </c>
      <c r="K77" s="35" t="s">
        <v>549</v>
      </c>
      <c r="L77" s="71">
        <v>159284</v>
      </c>
      <c r="M77" s="67">
        <f t="shared" si="8"/>
        <v>159284</v>
      </c>
      <c r="N77" s="67">
        <v>0</v>
      </c>
      <c r="O77" s="67">
        <f t="shared" si="9"/>
        <v>0</v>
      </c>
      <c r="P77" s="67">
        <v>0</v>
      </c>
      <c r="Q77" s="67">
        <f t="shared" si="10"/>
        <v>0</v>
      </c>
      <c r="R77" s="89">
        <v>159284</v>
      </c>
      <c r="S77" s="67"/>
      <c r="T77" s="67"/>
      <c r="U77" s="67">
        <f t="shared" si="11"/>
        <v>159284</v>
      </c>
      <c r="V77" s="67">
        <f t="shared" si="12"/>
        <v>0</v>
      </c>
      <c r="W77" s="67" t="s">
        <v>1081</v>
      </c>
      <c r="X77" s="70">
        <v>160</v>
      </c>
      <c r="Y77" s="70">
        <v>159444</v>
      </c>
      <c r="Z77" s="67"/>
      <c r="AA77" s="19" t="s">
        <v>49</v>
      </c>
      <c r="AB77" s="18" t="s">
        <v>900</v>
      </c>
      <c r="AC77" s="29" t="s">
        <v>285</v>
      </c>
      <c r="AD77" s="29" t="s">
        <v>286</v>
      </c>
      <c r="AE77" s="29" t="s">
        <v>394</v>
      </c>
      <c r="AF77" s="20" t="s">
        <v>381</v>
      </c>
      <c r="AG77" s="21" t="s">
        <v>389</v>
      </c>
      <c r="AH77" s="21" t="s">
        <v>65</v>
      </c>
      <c r="AI77" s="21" t="s">
        <v>64</v>
      </c>
      <c r="AJ77" s="22">
        <v>75</v>
      </c>
      <c r="AK77" s="22">
        <v>53.64</v>
      </c>
    </row>
    <row r="78" spans="1:37" s="3" customFormat="1" ht="54" customHeight="1">
      <c r="A78" s="95">
        <f t="shared" si="13"/>
        <v>70</v>
      </c>
      <c r="B78" s="96" t="s">
        <v>471</v>
      </c>
      <c r="C78" s="97" t="s">
        <v>564</v>
      </c>
      <c r="D78" s="96" t="s">
        <v>542</v>
      </c>
      <c r="E78" s="97"/>
      <c r="F78" s="99" t="s">
        <v>574</v>
      </c>
      <c r="G78" s="97" t="s">
        <v>694</v>
      </c>
      <c r="H78" s="100" t="s">
        <v>17</v>
      </c>
      <c r="I78" s="71">
        <v>66060</v>
      </c>
      <c r="J78" s="96" t="s">
        <v>547</v>
      </c>
      <c r="K78" s="35" t="s">
        <v>549</v>
      </c>
      <c r="L78" s="71">
        <v>66060</v>
      </c>
      <c r="M78" s="67">
        <f t="shared" si="8"/>
        <v>66060</v>
      </c>
      <c r="N78" s="67">
        <v>0</v>
      </c>
      <c r="O78" s="67">
        <f t="shared" si="9"/>
        <v>0</v>
      </c>
      <c r="P78" s="67">
        <v>0</v>
      </c>
      <c r="Q78" s="67">
        <f t="shared" si="10"/>
        <v>0</v>
      </c>
      <c r="R78" s="89">
        <v>66060</v>
      </c>
      <c r="S78" s="67"/>
      <c r="T78" s="67"/>
      <c r="U78" s="67">
        <f t="shared" si="11"/>
        <v>66060</v>
      </c>
      <c r="V78" s="67">
        <f t="shared" si="12"/>
        <v>0</v>
      </c>
      <c r="W78" s="67" t="s">
        <v>1080</v>
      </c>
      <c r="X78" s="70">
        <v>67</v>
      </c>
      <c r="Y78" s="70">
        <v>66127</v>
      </c>
      <c r="Z78" s="67"/>
      <c r="AA78" s="19" t="s">
        <v>49</v>
      </c>
      <c r="AB78" s="18" t="s">
        <v>898</v>
      </c>
      <c r="AC78" s="29" t="s">
        <v>215</v>
      </c>
      <c r="AD78" s="29" t="s">
        <v>357</v>
      </c>
      <c r="AE78" s="29" t="s">
        <v>397</v>
      </c>
      <c r="AF78" s="20" t="s">
        <v>358</v>
      </c>
      <c r="AG78" s="21" t="s">
        <v>389</v>
      </c>
      <c r="AH78" s="21" t="s">
        <v>65</v>
      </c>
      <c r="AI78" s="21" t="s">
        <v>64</v>
      </c>
      <c r="AJ78" s="22">
        <v>70</v>
      </c>
      <c r="AK78" s="22">
        <v>59.46</v>
      </c>
    </row>
    <row r="79" spans="1:37" s="3" customFormat="1" ht="54" customHeight="1">
      <c r="A79" s="95">
        <f t="shared" si="13"/>
        <v>71</v>
      </c>
      <c r="B79" s="96" t="s">
        <v>474</v>
      </c>
      <c r="C79" s="97" t="s">
        <v>564</v>
      </c>
      <c r="D79" s="96" t="s">
        <v>542</v>
      </c>
      <c r="E79" s="97"/>
      <c r="F79" s="54" t="s">
        <v>575</v>
      </c>
      <c r="G79" s="35" t="s">
        <v>695</v>
      </c>
      <c r="H79" s="98" t="s">
        <v>17</v>
      </c>
      <c r="I79" s="71">
        <v>202779.02</v>
      </c>
      <c r="J79" s="96" t="s">
        <v>547</v>
      </c>
      <c r="K79" s="35" t="s">
        <v>549</v>
      </c>
      <c r="L79" s="71">
        <v>202780</v>
      </c>
      <c r="M79" s="67">
        <f t="shared" si="8"/>
        <v>202780</v>
      </c>
      <c r="N79" s="67">
        <v>0</v>
      </c>
      <c r="O79" s="67">
        <f t="shared" si="9"/>
        <v>0</v>
      </c>
      <c r="P79" s="67">
        <v>0</v>
      </c>
      <c r="Q79" s="67">
        <f t="shared" si="10"/>
        <v>0</v>
      </c>
      <c r="R79" s="89">
        <v>202779.02</v>
      </c>
      <c r="S79" s="67"/>
      <c r="T79" s="67"/>
      <c r="U79" s="67">
        <f t="shared" si="11"/>
        <v>202779.02</v>
      </c>
      <c r="V79" s="67">
        <f t="shared" si="12"/>
        <v>0</v>
      </c>
      <c r="W79" s="67" t="s">
        <v>1082</v>
      </c>
      <c r="X79" s="70">
        <v>202.98000000001048</v>
      </c>
      <c r="Y79" s="70">
        <v>202982</v>
      </c>
      <c r="Z79" s="67"/>
      <c r="AA79" s="19" t="s">
        <v>49</v>
      </c>
      <c r="AB79" s="18" t="s">
        <v>899</v>
      </c>
      <c r="AC79" s="28" t="s">
        <v>215</v>
      </c>
      <c r="AD79" s="28" t="s">
        <v>216</v>
      </c>
      <c r="AE79" s="28" t="s">
        <v>395</v>
      </c>
      <c r="AF79" s="23" t="s">
        <v>217</v>
      </c>
      <c r="AG79" s="21" t="s">
        <v>389</v>
      </c>
      <c r="AH79" s="21" t="s">
        <v>63</v>
      </c>
      <c r="AI79" s="21" t="s">
        <v>64</v>
      </c>
      <c r="AJ79" s="22">
        <v>60</v>
      </c>
      <c r="AK79" s="22">
        <v>56.28</v>
      </c>
    </row>
    <row r="80" spans="1:37" s="3" customFormat="1" ht="54" customHeight="1">
      <c r="A80" s="95">
        <f t="shared" si="13"/>
        <v>72</v>
      </c>
      <c r="B80" s="96" t="s">
        <v>470</v>
      </c>
      <c r="C80" s="97" t="s">
        <v>564</v>
      </c>
      <c r="D80" s="96" t="s">
        <v>542</v>
      </c>
      <c r="E80" s="97"/>
      <c r="F80" s="99" t="s">
        <v>697</v>
      </c>
      <c r="G80" s="97" t="s">
        <v>696</v>
      </c>
      <c r="H80" s="100" t="s">
        <v>17</v>
      </c>
      <c r="I80" s="71">
        <v>89698.5</v>
      </c>
      <c r="J80" s="96" t="s">
        <v>547</v>
      </c>
      <c r="K80" s="35" t="s">
        <v>549</v>
      </c>
      <c r="L80" s="71">
        <v>89699</v>
      </c>
      <c r="M80" s="67">
        <f t="shared" si="8"/>
        <v>89699</v>
      </c>
      <c r="N80" s="67">
        <v>0</v>
      </c>
      <c r="O80" s="67">
        <f t="shared" si="9"/>
        <v>0</v>
      </c>
      <c r="P80" s="67">
        <v>0</v>
      </c>
      <c r="Q80" s="67">
        <f t="shared" si="10"/>
        <v>0</v>
      </c>
      <c r="R80" s="89">
        <v>89698.5</v>
      </c>
      <c r="S80" s="67"/>
      <c r="T80" s="67"/>
      <c r="U80" s="67">
        <f t="shared" si="11"/>
        <v>89698.5</v>
      </c>
      <c r="V80" s="67">
        <f t="shared" si="12"/>
        <v>0</v>
      </c>
      <c r="W80" s="67" t="s">
        <v>1083</v>
      </c>
      <c r="X80" s="70">
        <v>9966.5</v>
      </c>
      <c r="Y80" s="70">
        <v>99665</v>
      </c>
      <c r="Z80" s="67"/>
      <c r="AA80" s="19" t="s">
        <v>49</v>
      </c>
      <c r="AB80" s="18" t="s">
        <v>901</v>
      </c>
      <c r="AC80" s="29" t="s">
        <v>54</v>
      </c>
      <c r="AD80" s="29" t="s">
        <v>256</v>
      </c>
      <c r="AE80" s="29" t="s">
        <v>397</v>
      </c>
      <c r="AF80" s="20" t="s">
        <v>380</v>
      </c>
      <c r="AG80" s="21" t="s">
        <v>389</v>
      </c>
      <c r="AH80" s="21" t="s">
        <v>63</v>
      </c>
      <c r="AI80" s="21" t="s">
        <v>64</v>
      </c>
      <c r="AJ80" s="22">
        <v>70</v>
      </c>
      <c r="AK80" s="22">
        <v>62.6</v>
      </c>
    </row>
    <row r="81" spans="1:37" s="3" customFormat="1" ht="54" customHeight="1">
      <c r="A81" s="95">
        <f t="shared" si="13"/>
        <v>73</v>
      </c>
      <c r="B81" s="96" t="s">
        <v>470</v>
      </c>
      <c r="C81" s="97" t="s">
        <v>564</v>
      </c>
      <c r="D81" s="96" t="s">
        <v>542</v>
      </c>
      <c r="E81" s="97"/>
      <c r="F81" s="99" t="s">
        <v>576</v>
      </c>
      <c r="G81" s="97" t="s">
        <v>698</v>
      </c>
      <c r="H81" s="100" t="s">
        <v>17</v>
      </c>
      <c r="I81" s="71">
        <v>61704</v>
      </c>
      <c r="J81" s="96" t="s">
        <v>547</v>
      </c>
      <c r="K81" s="35" t="s">
        <v>549</v>
      </c>
      <c r="L81" s="71">
        <v>61704</v>
      </c>
      <c r="M81" s="67">
        <f t="shared" si="8"/>
        <v>61704</v>
      </c>
      <c r="N81" s="67">
        <v>0</v>
      </c>
      <c r="O81" s="67">
        <f t="shared" si="9"/>
        <v>0</v>
      </c>
      <c r="P81" s="67">
        <v>0</v>
      </c>
      <c r="Q81" s="67">
        <f t="shared" si="10"/>
        <v>0</v>
      </c>
      <c r="R81" s="89">
        <v>61704</v>
      </c>
      <c r="S81" s="67"/>
      <c r="T81" s="67"/>
      <c r="U81" s="67">
        <f t="shared" si="11"/>
        <v>61704</v>
      </c>
      <c r="V81" s="67">
        <f t="shared" si="12"/>
        <v>0</v>
      </c>
      <c r="W81" s="67" t="s">
        <v>1084</v>
      </c>
      <c r="X81" s="70">
        <v>6856</v>
      </c>
      <c r="Y81" s="70">
        <v>68560</v>
      </c>
      <c r="Z81" s="67"/>
      <c r="AA81" s="19" t="s">
        <v>49</v>
      </c>
      <c r="AB81" s="18" t="s">
        <v>902</v>
      </c>
      <c r="AC81" s="29" t="s">
        <v>54</v>
      </c>
      <c r="AD81" s="29" t="s">
        <v>256</v>
      </c>
      <c r="AE81" s="29" t="s">
        <v>400</v>
      </c>
      <c r="AF81" s="20" t="s">
        <v>257</v>
      </c>
      <c r="AG81" s="21" t="s">
        <v>389</v>
      </c>
      <c r="AH81" s="21" t="s">
        <v>63</v>
      </c>
      <c r="AI81" s="21" t="s">
        <v>64</v>
      </c>
      <c r="AJ81" s="22">
        <v>65</v>
      </c>
      <c r="AK81" s="22">
        <v>57.3</v>
      </c>
    </row>
    <row r="82" spans="1:37" s="3" customFormat="1" ht="54" customHeight="1">
      <c r="A82" s="95">
        <f t="shared" si="13"/>
        <v>74</v>
      </c>
      <c r="B82" s="96" t="s">
        <v>473</v>
      </c>
      <c r="C82" s="97" t="s">
        <v>564</v>
      </c>
      <c r="D82" s="96" t="s">
        <v>542</v>
      </c>
      <c r="E82" s="97"/>
      <c r="F82" s="99" t="s">
        <v>699</v>
      </c>
      <c r="G82" s="97" t="s">
        <v>700</v>
      </c>
      <c r="H82" s="100" t="s">
        <v>17</v>
      </c>
      <c r="I82" s="71">
        <v>66127</v>
      </c>
      <c r="J82" s="96" t="s">
        <v>547</v>
      </c>
      <c r="K82" s="35" t="s">
        <v>549</v>
      </c>
      <c r="L82" s="71">
        <v>66127</v>
      </c>
      <c r="M82" s="67">
        <f t="shared" si="8"/>
        <v>66127</v>
      </c>
      <c r="N82" s="67">
        <v>0</v>
      </c>
      <c r="O82" s="67">
        <f t="shared" si="9"/>
        <v>0</v>
      </c>
      <c r="P82" s="67">
        <v>0</v>
      </c>
      <c r="Q82" s="67">
        <f t="shared" si="10"/>
        <v>0</v>
      </c>
      <c r="R82" s="89">
        <v>66127</v>
      </c>
      <c r="S82" s="67"/>
      <c r="T82" s="67"/>
      <c r="U82" s="67">
        <f t="shared" si="11"/>
        <v>66127</v>
      </c>
      <c r="V82" s="67">
        <f t="shared" si="12"/>
        <v>0</v>
      </c>
      <c r="W82" s="67" t="s">
        <v>1087</v>
      </c>
      <c r="X82" s="70">
        <v>67</v>
      </c>
      <c r="Y82" s="70">
        <v>66194</v>
      </c>
      <c r="Z82" s="67"/>
      <c r="AA82" s="19" t="s">
        <v>49</v>
      </c>
      <c r="AB82" s="18" t="s">
        <v>896</v>
      </c>
      <c r="AC82" s="29" t="s">
        <v>17</v>
      </c>
      <c r="AD82" s="29" t="s">
        <v>118</v>
      </c>
      <c r="AE82" s="29" t="s">
        <v>400</v>
      </c>
      <c r="AF82" s="20" t="s">
        <v>294</v>
      </c>
      <c r="AG82" s="21" t="s">
        <v>389</v>
      </c>
      <c r="AH82" s="21" t="s">
        <v>65</v>
      </c>
      <c r="AI82" s="21" t="s">
        <v>64</v>
      </c>
      <c r="AJ82" s="22">
        <v>65</v>
      </c>
      <c r="AK82" s="22">
        <v>56.96</v>
      </c>
    </row>
    <row r="83" spans="1:37" s="3" customFormat="1" ht="54" customHeight="1">
      <c r="A83" s="95">
        <f t="shared" si="13"/>
        <v>75</v>
      </c>
      <c r="B83" s="96" t="s">
        <v>473</v>
      </c>
      <c r="C83" s="97" t="s">
        <v>772</v>
      </c>
      <c r="D83" s="54" t="s">
        <v>119</v>
      </c>
      <c r="E83" s="101">
        <v>248299</v>
      </c>
      <c r="F83" s="54" t="s">
        <v>119</v>
      </c>
      <c r="G83" s="35" t="s">
        <v>701</v>
      </c>
      <c r="H83" s="98" t="s">
        <v>17</v>
      </c>
      <c r="I83" s="71">
        <v>971061</v>
      </c>
      <c r="J83" s="96" t="s">
        <v>548</v>
      </c>
      <c r="K83" s="35" t="s">
        <v>549</v>
      </c>
      <c r="L83" s="71">
        <v>549042</v>
      </c>
      <c r="M83" s="67">
        <f t="shared" si="8"/>
        <v>549042</v>
      </c>
      <c r="N83" s="67">
        <v>422020</v>
      </c>
      <c r="O83" s="67">
        <f t="shared" si="9"/>
        <v>422020</v>
      </c>
      <c r="P83" s="67">
        <v>0</v>
      </c>
      <c r="Q83" s="67">
        <f t="shared" si="10"/>
        <v>0</v>
      </c>
      <c r="R83" s="89">
        <v>549041.34</v>
      </c>
      <c r="S83" s="89">
        <v>422019.66</v>
      </c>
      <c r="T83" s="67"/>
      <c r="U83" s="67">
        <f t="shared" si="11"/>
        <v>971061</v>
      </c>
      <c r="V83" s="67">
        <f t="shared" si="12"/>
        <v>0</v>
      </c>
      <c r="W83" s="67" t="s">
        <v>1086</v>
      </c>
      <c r="X83" s="70">
        <v>973</v>
      </c>
      <c r="Y83" s="70">
        <v>972034</v>
      </c>
      <c r="Z83" s="82">
        <v>972033.63</v>
      </c>
      <c r="AA83" s="19" t="s">
        <v>49</v>
      </c>
      <c r="AB83" s="18" t="s">
        <v>897</v>
      </c>
      <c r="AC83" s="28" t="s">
        <v>17</v>
      </c>
      <c r="AD83" s="28" t="s">
        <v>118</v>
      </c>
      <c r="AE83" s="28" t="s">
        <v>393</v>
      </c>
      <c r="AF83" s="23" t="s">
        <v>119</v>
      </c>
      <c r="AG83" s="21" t="s">
        <v>389</v>
      </c>
      <c r="AH83" s="21" t="s">
        <v>65</v>
      </c>
      <c r="AI83" s="21" t="s">
        <v>64</v>
      </c>
      <c r="AJ83" s="22">
        <v>65</v>
      </c>
      <c r="AK83" s="22">
        <v>56.31</v>
      </c>
    </row>
    <row r="84" spans="1:37" s="3" customFormat="1" ht="54" customHeight="1">
      <c r="A84" s="95">
        <f t="shared" si="13"/>
        <v>76</v>
      </c>
      <c r="B84" s="96" t="s">
        <v>476</v>
      </c>
      <c r="C84" s="97" t="s">
        <v>564</v>
      </c>
      <c r="D84" s="96" t="s">
        <v>542</v>
      </c>
      <c r="E84" s="97"/>
      <c r="F84" s="99" t="s">
        <v>289</v>
      </c>
      <c r="G84" s="97" t="s">
        <v>702</v>
      </c>
      <c r="H84" s="100" t="s">
        <v>15</v>
      </c>
      <c r="I84" s="71">
        <v>52389</v>
      </c>
      <c r="J84" s="96" t="s">
        <v>547</v>
      </c>
      <c r="K84" s="35" t="s">
        <v>549</v>
      </c>
      <c r="L84" s="71">
        <v>52389</v>
      </c>
      <c r="M84" s="67">
        <f t="shared" si="8"/>
        <v>52389</v>
      </c>
      <c r="N84" s="67">
        <v>0</v>
      </c>
      <c r="O84" s="67">
        <f t="shared" si="9"/>
        <v>0</v>
      </c>
      <c r="P84" s="67">
        <v>0</v>
      </c>
      <c r="Q84" s="67">
        <f t="shared" si="10"/>
        <v>0</v>
      </c>
      <c r="R84" s="89">
        <v>52389</v>
      </c>
      <c r="S84" s="67"/>
      <c r="T84" s="67"/>
      <c r="U84" s="67">
        <f t="shared" si="11"/>
        <v>52389</v>
      </c>
      <c r="V84" s="67">
        <f t="shared" si="12"/>
        <v>0</v>
      </c>
      <c r="W84" s="67" t="s">
        <v>1088</v>
      </c>
      <c r="X84" s="70">
        <v>5821</v>
      </c>
      <c r="Y84" s="70">
        <v>58210</v>
      </c>
      <c r="Z84" s="67"/>
      <c r="AA84" s="19" t="s">
        <v>49</v>
      </c>
      <c r="AB84" s="18" t="s">
        <v>903</v>
      </c>
      <c r="AC84" s="29" t="s">
        <v>287</v>
      </c>
      <c r="AD84" s="29" t="s">
        <v>288</v>
      </c>
      <c r="AE84" s="29" t="s">
        <v>393</v>
      </c>
      <c r="AF84" s="20" t="s">
        <v>289</v>
      </c>
      <c r="AG84" s="21" t="s">
        <v>389</v>
      </c>
      <c r="AH84" s="21" t="s">
        <v>65</v>
      </c>
      <c r="AI84" s="21" t="s">
        <v>66</v>
      </c>
      <c r="AJ84" s="22">
        <v>70</v>
      </c>
      <c r="AK84" s="22">
        <v>50.6</v>
      </c>
    </row>
    <row r="85" spans="1:37" s="3" customFormat="1" ht="54" customHeight="1">
      <c r="A85" s="95">
        <f t="shared" si="13"/>
        <v>77</v>
      </c>
      <c r="B85" s="96" t="s">
        <v>478</v>
      </c>
      <c r="C85" s="97" t="s">
        <v>564</v>
      </c>
      <c r="D85" s="96" t="s">
        <v>542</v>
      </c>
      <c r="E85" s="97"/>
      <c r="F85" s="99" t="s">
        <v>315</v>
      </c>
      <c r="G85" s="97" t="s">
        <v>703</v>
      </c>
      <c r="H85" s="100" t="s">
        <v>15</v>
      </c>
      <c r="I85" s="71">
        <v>168327</v>
      </c>
      <c r="J85" s="96" t="s">
        <v>547</v>
      </c>
      <c r="K85" s="35" t="s">
        <v>549</v>
      </c>
      <c r="L85" s="71">
        <v>168327</v>
      </c>
      <c r="M85" s="67">
        <f t="shared" si="8"/>
        <v>168327</v>
      </c>
      <c r="N85" s="67">
        <v>0</v>
      </c>
      <c r="O85" s="67">
        <f t="shared" si="9"/>
        <v>0</v>
      </c>
      <c r="P85" s="67">
        <v>0</v>
      </c>
      <c r="Q85" s="67">
        <f t="shared" si="10"/>
        <v>0</v>
      </c>
      <c r="R85" s="89">
        <v>168327</v>
      </c>
      <c r="S85" s="67"/>
      <c r="T85" s="67"/>
      <c r="U85" s="67">
        <f t="shared" si="11"/>
        <v>168327</v>
      </c>
      <c r="V85" s="67">
        <f t="shared" si="12"/>
        <v>0</v>
      </c>
      <c r="W85" s="67" t="s">
        <v>1089</v>
      </c>
      <c r="X85" s="70">
        <v>18703</v>
      </c>
      <c r="Y85" s="70">
        <v>187030</v>
      </c>
      <c r="Z85" s="67"/>
      <c r="AA85" s="19" t="s">
        <v>49</v>
      </c>
      <c r="AB85" s="18" t="s">
        <v>904</v>
      </c>
      <c r="AC85" s="29" t="s">
        <v>28</v>
      </c>
      <c r="AD85" s="29" t="s">
        <v>314</v>
      </c>
      <c r="AE85" s="29" t="s">
        <v>400</v>
      </c>
      <c r="AF85" s="20" t="s">
        <v>315</v>
      </c>
      <c r="AG85" s="21" t="s">
        <v>389</v>
      </c>
      <c r="AH85" s="21" t="s">
        <v>65</v>
      </c>
      <c r="AI85" s="21" t="s">
        <v>66</v>
      </c>
      <c r="AJ85" s="22">
        <v>65</v>
      </c>
      <c r="AK85" s="22">
        <v>57.78</v>
      </c>
    </row>
    <row r="86" spans="1:37" s="3" customFormat="1" ht="54" customHeight="1">
      <c r="A86" s="95">
        <f t="shared" si="13"/>
        <v>78</v>
      </c>
      <c r="B86" s="96" t="s">
        <v>475</v>
      </c>
      <c r="C86" s="97" t="s">
        <v>773</v>
      </c>
      <c r="D86" s="99" t="s">
        <v>324</v>
      </c>
      <c r="E86" s="95">
        <v>250930</v>
      </c>
      <c r="F86" s="99" t="s">
        <v>324</v>
      </c>
      <c r="G86" s="97"/>
      <c r="H86" s="100" t="s">
        <v>15</v>
      </c>
      <c r="I86" s="71">
        <v>6098412</v>
      </c>
      <c r="J86" s="96" t="s">
        <v>548</v>
      </c>
      <c r="K86" s="35" t="s">
        <v>549</v>
      </c>
      <c r="L86" s="71">
        <v>10132</v>
      </c>
      <c r="M86" s="67">
        <f t="shared" si="8"/>
        <v>10132</v>
      </c>
      <c r="N86" s="67">
        <v>6088280</v>
      </c>
      <c r="O86" s="67">
        <f t="shared" si="9"/>
        <v>6088280</v>
      </c>
      <c r="P86" s="67">
        <v>0</v>
      </c>
      <c r="Q86" s="67">
        <f t="shared" si="10"/>
        <v>0</v>
      </c>
      <c r="R86" s="89">
        <v>10132</v>
      </c>
      <c r="S86" s="89">
        <v>6088280</v>
      </c>
      <c r="T86" s="67"/>
      <c r="U86" s="67">
        <f t="shared" si="11"/>
        <v>6098412</v>
      </c>
      <c r="V86" s="67">
        <f t="shared" si="12"/>
        <v>0</v>
      </c>
      <c r="W86" s="67" t="s">
        <v>1091</v>
      </c>
      <c r="X86" s="70">
        <v>677602</v>
      </c>
      <c r="Y86" s="70">
        <v>6776014</v>
      </c>
      <c r="Z86" s="67">
        <f>+Y86</f>
        <v>6776014</v>
      </c>
      <c r="AA86" s="19" t="s">
        <v>49</v>
      </c>
      <c r="AB86" s="18" t="s">
        <v>905</v>
      </c>
      <c r="AC86" s="29" t="s">
        <v>322</v>
      </c>
      <c r="AD86" s="29" t="s">
        <v>323</v>
      </c>
      <c r="AE86" s="29" t="s">
        <v>393</v>
      </c>
      <c r="AF86" s="20" t="s">
        <v>324</v>
      </c>
      <c r="AG86" s="21" t="s">
        <v>389</v>
      </c>
      <c r="AH86" s="21" t="s">
        <v>65</v>
      </c>
      <c r="AI86" s="21" t="s">
        <v>66</v>
      </c>
      <c r="AJ86" s="22">
        <v>75</v>
      </c>
      <c r="AK86" s="22">
        <v>50.53</v>
      </c>
    </row>
    <row r="87" spans="1:37" s="3" customFormat="1" ht="54" customHeight="1">
      <c r="A87" s="95">
        <f t="shared" si="13"/>
        <v>79</v>
      </c>
      <c r="B87" s="96" t="s">
        <v>477</v>
      </c>
      <c r="C87" s="97" t="s">
        <v>774</v>
      </c>
      <c r="D87" s="99" t="s">
        <v>249</v>
      </c>
      <c r="E87" s="95">
        <v>247948</v>
      </c>
      <c r="F87" s="99" t="s">
        <v>249</v>
      </c>
      <c r="G87" s="97"/>
      <c r="H87" s="100" t="s">
        <v>15</v>
      </c>
      <c r="I87" s="71">
        <v>363615</v>
      </c>
      <c r="J87" s="96" t="s">
        <v>548</v>
      </c>
      <c r="K87" s="35" t="s">
        <v>549</v>
      </c>
      <c r="L87" s="71">
        <v>363615</v>
      </c>
      <c r="M87" s="67">
        <f t="shared" si="8"/>
        <v>363615</v>
      </c>
      <c r="N87" s="67">
        <v>0</v>
      </c>
      <c r="O87" s="67">
        <f t="shared" si="9"/>
        <v>0</v>
      </c>
      <c r="P87" s="67">
        <v>0</v>
      </c>
      <c r="Q87" s="67">
        <f t="shared" si="10"/>
        <v>0</v>
      </c>
      <c r="R87" s="89">
        <v>363615</v>
      </c>
      <c r="S87" s="67"/>
      <c r="T87" s="67"/>
      <c r="U87" s="67">
        <f t="shared" si="11"/>
        <v>363615</v>
      </c>
      <c r="V87" s="67">
        <f t="shared" si="12"/>
        <v>0</v>
      </c>
      <c r="W87" s="67" t="s">
        <v>1093</v>
      </c>
      <c r="X87" s="70">
        <v>364</v>
      </c>
      <c r="Y87" s="70">
        <v>363979</v>
      </c>
      <c r="Z87" s="86">
        <v>363978.83</v>
      </c>
      <c r="AA87" s="19" t="s">
        <v>49</v>
      </c>
      <c r="AB87" s="18" t="s">
        <v>906</v>
      </c>
      <c r="AC87" s="29" t="s">
        <v>16</v>
      </c>
      <c r="AD87" s="29" t="s">
        <v>248</v>
      </c>
      <c r="AE87" s="29" t="s">
        <v>397</v>
      </c>
      <c r="AF87" s="20" t="s">
        <v>249</v>
      </c>
      <c r="AG87" s="21" t="s">
        <v>389</v>
      </c>
      <c r="AH87" s="21" t="s">
        <v>65</v>
      </c>
      <c r="AI87" s="21" t="s">
        <v>64</v>
      </c>
      <c r="AJ87" s="22">
        <v>70</v>
      </c>
      <c r="AK87" s="22">
        <v>50.05</v>
      </c>
    </row>
    <row r="88" spans="1:37" s="3" customFormat="1" ht="54" customHeight="1">
      <c r="A88" s="95">
        <f t="shared" si="13"/>
        <v>80</v>
      </c>
      <c r="B88" s="96" t="s">
        <v>479</v>
      </c>
      <c r="C88" s="97" t="s">
        <v>775</v>
      </c>
      <c r="D88" s="99" t="s">
        <v>344</v>
      </c>
      <c r="E88" s="95">
        <v>177231</v>
      </c>
      <c r="F88" s="99" t="s">
        <v>344</v>
      </c>
      <c r="G88" s="97"/>
      <c r="H88" s="100" t="s">
        <v>15</v>
      </c>
      <c r="I88" s="71">
        <v>13364483</v>
      </c>
      <c r="J88" s="96" t="s">
        <v>548</v>
      </c>
      <c r="K88" s="35" t="s">
        <v>549</v>
      </c>
      <c r="L88" s="71">
        <v>12050538</v>
      </c>
      <c r="M88" s="67">
        <f t="shared" si="8"/>
        <v>12050538</v>
      </c>
      <c r="N88" s="67">
        <v>1313945</v>
      </c>
      <c r="O88" s="67">
        <f t="shared" si="9"/>
        <v>1313945</v>
      </c>
      <c r="P88" s="67">
        <v>0</v>
      </c>
      <c r="Q88" s="67">
        <f t="shared" si="10"/>
        <v>0</v>
      </c>
      <c r="R88" s="89">
        <v>12050538</v>
      </c>
      <c r="S88" s="89">
        <v>1313945</v>
      </c>
      <c r="T88" s="67"/>
      <c r="U88" s="78">
        <f t="shared" si="11"/>
        <v>13364483</v>
      </c>
      <c r="V88" s="78">
        <f t="shared" si="12"/>
        <v>0</v>
      </c>
      <c r="W88" s="67" t="s">
        <v>1095</v>
      </c>
      <c r="X88" s="70">
        <v>1000000</v>
      </c>
      <c r="Y88" s="70">
        <v>14364483</v>
      </c>
      <c r="Z88" s="67">
        <f>+Y88</f>
        <v>14364483</v>
      </c>
      <c r="AA88" s="19" t="s">
        <v>50</v>
      </c>
      <c r="AB88" s="18" t="s">
        <v>907</v>
      </c>
      <c r="AC88" s="29" t="s">
        <v>343</v>
      </c>
      <c r="AD88" s="29" t="s">
        <v>69</v>
      </c>
      <c r="AE88" s="29" t="s">
        <v>399</v>
      </c>
      <c r="AF88" s="20" t="s">
        <v>344</v>
      </c>
      <c r="AG88" s="21" t="s">
        <v>389</v>
      </c>
      <c r="AH88" s="21" t="s">
        <v>67</v>
      </c>
      <c r="AI88" s="21" t="s">
        <v>64</v>
      </c>
      <c r="AJ88" s="22">
        <v>50</v>
      </c>
      <c r="AK88" s="22">
        <v>65.87</v>
      </c>
    </row>
    <row r="89" spans="1:37" s="3" customFormat="1" ht="54" customHeight="1">
      <c r="A89" s="95">
        <f t="shared" si="13"/>
        <v>81</v>
      </c>
      <c r="B89" s="96" t="s">
        <v>482</v>
      </c>
      <c r="C89" s="97" t="s">
        <v>776</v>
      </c>
      <c r="D89" s="54" t="s">
        <v>557</v>
      </c>
      <c r="E89" s="101">
        <v>218990</v>
      </c>
      <c r="F89" s="54" t="s">
        <v>557</v>
      </c>
      <c r="G89" s="35"/>
      <c r="H89" s="98" t="s">
        <v>24</v>
      </c>
      <c r="I89" s="71">
        <v>2597525.94</v>
      </c>
      <c r="J89" s="96" t="s">
        <v>548</v>
      </c>
      <c r="K89" s="35" t="s">
        <v>549</v>
      </c>
      <c r="L89" s="71">
        <v>243888</v>
      </c>
      <c r="M89" s="67">
        <f t="shared" si="8"/>
        <v>243888</v>
      </c>
      <c r="N89" s="67">
        <v>2353639</v>
      </c>
      <c r="O89" s="67">
        <f t="shared" si="9"/>
        <v>2353639</v>
      </c>
      <c r="P89" s="67">
        <v>0</v>
      </c>
      <c r="Q89" s="67">
        <f t="shared" si="10"/>
        <v>0</v>
      </c>
      <c r="R89" s="89">
        <v>243887.07</v>
      </c>
      <c r="S89" s="89">
        <v>2353638.87</v>
      </c>
      <c r="T89" s="67"/>
      <c r="U89" s="67">
        <f t="shared" si="11"/>
        <v>2597525.94</v>
      </c>
      <c r="V89" s="67">
        <f t="shared" si="12"/>
        <v>0</v>
      </c>
      <c r="W89" s="67" t="s">
        <v>1190</v>
      </c>
      <c r="X89" s="70">
        <v>26237.64000000013</v>
      </c>
      <c r="Y89" s="70">
        <v>2623763.58</v>
      </c>
      <c r="Z89" s="67">
        <v>2623764</v>
      </c>
      <c r="AA89" s="19" t="s">
        <v>49</v>
      </c>
      <c r="AB89" s="18" t="s">
        <v>910</v>
      </c>
      <c r="AC89" s="28" t="s">
        <v>41</v>
      </c>
      <c r="AD89" s="28" t="s">
        <v>103</v>
      </c>
      <c r="AE89" s="28" t="s">
        <v>393</v>
      </c>
      <c r="AF89" s="23" t="s">
        <v>104</v>
      </c>
      <c r="AG89" s="21" t="s">
        <v>389</v>
      </c>
      <c r="AH89" s="21" t="s">
        <v>65</v>
      </c>
      <c r="AI89" s="21" t="s">
        <v>64</v>
      </c>
      <c r="AJ89" s="22">
        <v>65</v>
      </c>
      <c r="AK89" s="22">
        <v>62.39</v>
      </c>
    </row>
    <row r="90" spans="1:37" s="3" customFormat="1" ht="54" customHeight="1">
      <c r="A90" s="95">
        <f t="shared" si="13"/>
        <v>82</v>
      </c>
      <c r="B90" s="96" t="s">
        <v>493</v>
      </c>
      <c r="C90" s="97" t="s">
        <v>564</v>
      </c>
      <c r="D90" s="96" t="s">
        <v>542</v>
      </c>
      <c r="E90" s="97"/>
      <c r="F90" s="54" t="s">
        <v>577</v>
      </c>
      <c r="G90" s="35" t="s">
        <v>704</v>
      </c>
      <c r="H90" s="98" t="s">
        <v>24</v>
      </c>
      <c r="I90" s="71">
        <v>65677</v>
      </c>
      <c r="J90" s="96" t="s">
        <v>547</v>
      </c>
      <c r="K90" s="35" t="s">
        <v>549</v>
      </c>
      <c r="L90" s="71">
        <v>65677</v>
      </c>
      <c r="M90" s="67">
        <f t="shared" si="8"/>
        <v>65677</v>
      </c>
      <c r="N90" s="67">
        <v>0</v>
      </c>
      <c r="O90" s="67">
        <f t="shared" si="9"/>
        <v>0</v>
      </c>
      <c r="P90" s="67">
        <v>0</v>
      </c>
      <c r="Q90" s="67">
        <f t="shared" si="10"/>
        <v>0</v>
      </c>
      <c r="R90" s="89">
        <v>65677</v>
      </c>
      <c r="S90" s="67"/>
      <c r="T90" s="67"/>
      <c r="U90" s="67">
        <f t="shared" si="11"/>
        <v>65677</v>
      </c>
      <c r="V90" s="67">
        <f t="shared" si="12"/>
        <v>0</v>
      </c>
      <c r="W90" s="67" t="s">
        <v>1096</v>
      </c>
      <c r="X90" s="70">
        <v>750</v>
      </c>
      <c r="Y90" s="70">
        <v>66427</v>
      </c>
      <c r="Z90" s="67"/>
      <c r="AA90" s="19" t="s">
        <v>49</v>
      </c>
      <c r="AB90" s="18" t="s">
        <v>918</v>
      </c>
      <c r="AC90" s="28" t="s">
        <v>147</v>
      </c>
      <c r="AD90" s="28" t="s">
        <v>148</v>
      </c>
      <c r="AE90" s="28" t="s">
        <v>400</v>
      </c>
      <c r="AF90" s="23" t="s">
        <v>373</v>
      </c>
      <c r="AG90" s="21" t="s">
        <v>389</v>
      </c>
      <c r="AH90" s="21" t="s">
        <v>63</v>
      </c>
      <c r="AI90" s="21" t="s">
        <v>64</v>
      </c>
      <c r="AJ90" s="22">
        <v>60</v>
      </c>
      <c r="AK90" s="22">
        <v>50.28</v>
      </c>
    </row>
    <row r="91" spans="1:37" s="3" customFormat="1" ht="54" customHeight="1">
      <c r="A91" s="95">
        <f t="shared" si="13"/>
        <v>83</v>
      </c>
      <c r="B91" s="96" t="s">
        <v>488</v>
      </c>
      <c r="C91" s="97" t="s">
        <v>777</v>
      </c>
      <c r="D91" s="99" t="s">
        <v>561</v>
      </c>
      <c r="E91" s="95">
        <v>227945</v>
      </c>
      <c r="F91" s="99" t="s">
        <v>561</v>
      </c>
      <c r="G91" s="97"/>
      <c r="H91" s="100" t="s">
        <v>24</v>
      </c>
      <c r="I91" s="71">
        <v>1648490.21</v>
      </c>
      <c r="J91" s="96" t="s">
        <v>548</v>
      </c>
      <c r="K91" s="35" t="s">
        <v>549</v>
      </c>
      <c r="L91" s="71">
        <v>1087858</v>
      </c>
      <c r="M91" s="67">
        <f t="shared" si="8"/>
        <v>1087858</v>
      </c>
      <c r="N91" s="67">
        <v>560633</v>
      </c>
      <c r="O91" s="67">
        <f t="shared" si="9"/>
        <v>560633</v>
      </c>
      <c r="P91" s="67">
        <v>0</v>
      </c>
      <c r="Q91" s="67">
        <f t="shared" si="10"/>
        <v>0</v>
      </c>
      <c r="R91" s="89">
        <v>1087857.69</v>
      </c>
      <c r="S91" s="89">
        <v>560632.52</v>
      </c>
      <c r="T91" s="67"/>
      <c r="U91" s="67">
        <f t="shared" si="11"/>
        <v>1648490.21</v>
      </c>
      <c r="V91" s="67">
        <f t="shared" si="12"/>
        <v>0</v>
      </c>
      <c r="W91" s="67" t="s">
        <v>1098</v>
      </c>
      <c r="X91" s="70">
        <v>143346.95999999996</v>
      </c>
      <c r="Y91" s="70">
        <v>1791837.17</v>
      </c>
      <c r="Z91" s="86">
        <v>1791837</v>
      </c>
      <c r="AA91" s="19" t="s">
        <v>49</v>
      </c>
      <c r="AB91" s="18" t="s">
        <v>915</v>
      </c>
      <c r="AC91" s="29" t="s">
        <v>39</v>
      </c>
      <c r="AD91" s="29" t="s">
        <v>301</v>
      </c>
      <c r="AE91" s="29" t="s">
        <v>393</v>
      </c>
      <c r="AF91" s="20" t="s">
        <v>302</v>
      </c>
      <c r="AG91" s="21" t="s">
        <v>389</v>
      </c>
      <c r="AH91" s="21" t="s">
        <v>65</v>
      </c>
      <c r="AI91" s="21" t="s">
        <v>64</v>
      </c>
      <c r="AJ91" s="22">
        <v>65</v>
      </c>
      <c r="AK91" s="22">
        <v>51.59</v>
      </c>
    </row>
    <row r="92" spans="1:37" s="3" customFormat="1" ht="54" customHeight="1">
      <c r="A92" s="95">
        <f t="shared" si="13"/>
        <v>84</v>
      </c>
      <c r="B92" s="96" t="s">
        <v>487</v>
      </c>
      <c r="C92" s="97" t="s">
        <v>564</v>
      </c>
      <c r="D92" s="96" t="s">
        <v>542</v>
      </c>
      <c r="E92" s="97"/>
      <c r="F92" s="54" t="s">
        <v>578</v>
      </c>
      <c r="G92" s="35" t="s">
        <v>705</v>
      </c>
      <c r="H92" s="98" t="s">
        <v>24</v>
      </c>
      <c r="I92" s="71">
        <v>68716</v>
      </c>
      <c r="J92" s="96" t="s">
        <v>547</v>
      </c>
      <c r="K92" s="35" t="s">
        <v>549</v>
      </c>
      <c r="L92" s="71">
        <v>68716</v>
      </c>
      <c r="M92" s="67">
        <f t="shared" si="8"/>
        <v>68716</v>
      </c>
      <c r="N92" s="67">
        <v>0</v>
      </c>
      <c r="O92" s="67">
        <f t="shared" si="9"/>
        <v>0</v>
      </c>
      <c r="P92" s="67">
        <v>0</v>
      </c>
      <c r="Q92" s="67">
        <f t="shared" si="10"/>
        <v>0</v>
      </c>
      <c r="R92" s="89">
        <v>68716</v>
      </c>
      <c r="S92" s="67"/>
      <c r="T92" s="67"/>
      <c r="U92" s="67">
        <f t="shared" si="11"/>
        <v>68716</v>
      </c>
      <c r="V92" s="67">
        <f t="shared" si="12"/>
        <v>0</v>
      </c>
      <c r="W92" s="67" t="s">
        <v>1099</v>
      </c>
      <c r="X92" s="70">
        <v>1402.699999999997</v>
      </c>
      <c r="Y92" s="70">
        <v>70118.7</v>
      </c>
      <c r="Z92" s="67"/>
      <c r="AA92" s="19" t="s">
        <v>49</v>
      </c>
      <c r="AB92" s="18" t="s">
        <v>914</v>
      </c>
      <c r="AC92" s="28" t="s">
        <v>39</v>
      </c>
      <c r="AD92" s="28" t="s">
        <v>109</v>
      </c>
      <c r="AE92" s="28" t="s">
        <v>400</v>
      </c>
      <c r="AF92" s="23" t="s">
        <v>110</v>
      </c>
      <c r="AG92" s="21" t="s">
        <v>389</v>
      </c>
      <c r="AH92" s="21" t="s">
        <v>65</v>
      </c>
      <c r="AI92" s="21" t="s">
        <v>64</v>
      </c>
      <c r="AJ92" s="22">
        <v>65</v>
      </c>
      <c r="AK92" s="22">
        <v>51.6</v>
      </c>
    </row>
    <row r="93" spans="1:37" s="3" customFormat="1" ht="76.5" customHeight="1">
      <c r="A93" s="95">
        <f t="shared" si="13"/>
        <v>85</v>
      </c>
      <c r="B93" s="96" t="s">
        <v>491</v>
      </c>
      <c r="C93" s="97" t="s">
        <v>778</v>
      </c>
      <c r="D93" s="54" t="s">
        <v>172</v>
      </c>
      <c r="E93" s="101">
        <v>234385</v>
      </c>
      <c r="F93" s="54" t="s">
        <v>172</v>
      </c>
      <c r="G93" s="35"/>
      <c r="H93" s="98" t="s">
        <v>24</v>
      </c>
      <c r="I93" s="71">
        <v>1049166</v>
      </c>
      <c r="J93" s="96" t="s">
        <v>548</v>
      </c>
      <c r="K93" s="35" t="s">
        <v>549</v>
      </c>
      <c r="L93" s="71">
        <v>465324</v>
      </c>
      <c r="M93" s="67">
        <f t="shared" si="8"/>
        <v>465324</v>
      </c>
      <c r="N93" s="67">
        <v>583843</v>
      </c>
      <c r="O93" s="67">
        <f t="shared" si="9"/>
        <v>583843</v>
      </c>
      <c r="P93" s="67">
        <v>0</v>
      </c>
      <c r="Q93" s="67">
        <f t="shared" si="10"/>
        <v>0</v>
      </c>
      <c r="R93" s="89">
        <v>465323.93</v>
      </c>
      <c r="S93" s="89">
        <v>583842.07</v>
      </c>
      <c r="T93" s="67"/>
      <c r="U93" s="67">
        <f t="shared" si="11"/>
        <v>1049166</v>
      </c>
      <c r="V93" s="67">
        <f t="shared" si="12"/>
        <v>0</v>
      </c>
      <c r="W93" s="67" t="s">
        <v>1101</v>
      </c>
      <c r="X93" s="70">
        <v>1050.6399999998976</v>
      </c>
      <c r="Y93" s="70">
        <v>1050216.64</v>
      </c>
      <c r="Z93" s="67">
        <f>+Y93</f>
        <v>1050216.64</v>
      </c>
      <c r="AA93" s="19" t="s">
        <v>49</v>
      </c>
      <c r="AB93" s="18" t="s">
        <v>919</v>
      </c>
      <c r="AC93" s="28" t="s">
        <v>147</v>
      </c>
      <c r="AD93" s="28" t="s">
        <v>171</v>
      </c>
      <c r="AE93" s="28" t="s">
        <v>398</v>
      </c>
      <c r="AF93" s="23" t="s">
        <v>172</v>
      </c>
      <c r="AG93" s="21" t="s">
        <v>389</v>
      </c>
      <c r="AH93" s="21" t="s">
        <v>63</v>
      </c>
      <c r="AI93" s="21" t="s">
        <v>64</v>
      </c>
      <c r="AJ93" s="22">
        <v>60</v>
      </c>
      <c r="AK93" s="22">
        <v>58.73</v>
      </c>
    </row>
    <row r="94" spans="1:37" s="3" customFormat="1" ht="54" customHeight="1">
      <c r="A94" s="95">
        <f t="shared" si="13"/>
        <v>86</v>
      </c>
      <c r="B94" s="96" t="s">
        <v>413</v>
      </c>
      <c r="C94" s="97" t="s">
        <v>564</v>
      </c>
      <c r="D94" s="96" t="s">
        <v>542</v>
      </c>
      <c r="E94" s="97"/>
      <c r="F94" s="54" t="s">
        <v>579</v>
      </c>
      <c r="G94" s="35" t="s">
        <v>706</v>
      </c>
      <c r="H94" s="98" t="s">
        <v>24</v>
      </c>
      <c r="I94" s="71">
        <v>177561.46</v>
      </c>
      <c r="J94" s="96" t="s">
        <v>547</v>
      </c>
      <c r="K94" s="35" t="s">
        <v>549</v>
      </c>
      <c r="L94" s="71">
        <v>177562</v>
      </c>
      <c r="M94" s="67">
        <f t="shared" si="8"/>
        <v>177562</v>
      </c>
      <c r="N94" s="67">
        <v>0</v>
      </c>
      <c r="O94" s="67">
        <f t="shared" si="9"/>
        <v>0</v>
      </c>
      <c r="P94" s="67">
        <v>0</v>
      </c>
      <c r="Q94" s="67">
        <f t="shared" si="10"/>
        <v>0</v>
      </c>
      <c r="R94" s="89">
        <v>177561.46</v>
      </c>
      <c r="S94" s="67"/>
      <c r="T94" s="67"/>
      <c r="U94" s="67">
        <f t="shared" si="11"/>
        <v>177561.46</v>
      </c>
      <c r="V94" s="67">
        <f t="shared" si="12"/>
        <v>0</v>
      </c>
      <c r="W94" s="67" t="s">
        <v>1102</v>
      </c>
      <c r="X94" s="70">
        <v>177.7400000000198</v>
      </c>
      <c r="Y94" s="70">
        <v>177739.2</v>
      </c>
      <c r="Z94" s="67"/>
      <c r="AA94" s="19" t="s">
        <v>49</v>
      </c>
      <c r="AB94" s="18" t="s">
        <v>928</v>
      </c>
      <c r="AC94" s="28" t="s">
        <v>40</v>
      </c>
      <c r="AD94" s="28" t="s">
        <v>169</v>
      </c>
      <c r="AE94" s="28" t="s">
        <v>393</v>
      </c>
      <c r="AF94" s="23" t="s">
        <v>170</v>
      </c>
      <c r="AG94" s="21" t="s">
        <v>389</v>
      </c>
      <c r="AH94" s="21" t="s">
        <v>65</v>
      </c>
      <c r="AI94" s="21" t="s">
        <v>64</v>
      </c>
      <c r="AJ94" s="22">
        <v>80</v>
      </c>
      <c r="AK94" s="22">
        <v>55.12</v>
      </c>
    </row>
    <row r="95" spans="1:37" s="3" customFormat="1" ht="54" customHeight="1">
      <c r="A95" s="95">
        <f t="shared" si="13"/>
        <v>87</v>
      </c>
      <c r="B95" s="96" t="s">
        <v>492</v>
      </c>
      <c r="C95" s="97" t="s">
        <v>564</v>
      </c>
      <c r="D95" s="96" t="s">
        <v>542</v>
      </c>
      <c r="E95" s="97"/>
      <c r="F95" s="54" t="s">
        <v>580</v>
      </c>
      <c r="G95" s="35" t="s">
        <v>707</v>
      </c>
      <c r="H95" s="98" t="s">
        <v>24</v>
      </c>
      <c r="I95" s="71">
        <v>63076</v>
      </c>
      <c r="J95" s="96" t="s">
        <v>547</v>
      </c>
      <c r="K95" s="35" t="s">
        <v>549</v>
      </c>
      <c r="L95" s="71">
        <v>63076</v>
      </c>
      <c r="M95" s="67">
        <f t="shared" si="8"/>
        <v>63076</v>
      </c>
      <c r="N95" s="67">
        <v>0</v>
      </c>
      <c r="O95" s="67">
        <f t="shared" si="9"/>
        <v>0</v>
      </c>
      <c r="P95" s="67">
        <v>0</v>
      </c>
      <c r="Q95" s="67">
        <f t="shared" si="10"/>
        <v>0</v>
      </c>
      <c r="R95" s="89">
        <v>63076</v>
      </c>
      <c r="S95" s="67"/>
      <c r="T95" s="67"/>
      <c r="U95" s="67">
        <f t="shared" si="11"/>
        <v>63076</v>
      </c>
      <c r="V95" s="67">
        <f t="shared" si="12"/>
        <v>0</v>
      </c>
      <c r="W95" s="67" t="s">
        <v>1103</v>
      </c>
      <c r="X95" s="70">
        <v>750</v>
      </c>
      <c r="Y95" s="70">
        <v>63826</v>
      </c>
      <c r="Z95" s="67"/>
      <c r="AA95" s="19" t="s">
        <v>49</v>
      </c>
      <c r="AB95" s="18" t="s">
        <v>920</v>
      </c>
      <c r="AC95" s="28" t="s">
        <v>147</v>
      </c>
      <c r="AD95" s="28" t="s">
        <v>211</v>
      </c>
      <c r="AE95" s="28" t="s">
        <v>400</v>
      </c>
      <c r="AF95" s="23" t="s">
        <v>376</v>
      </c>
      <c r="AG95" s="21" t="s">
        <v>389</v>
      </c>
      <c r="AH95" s="21" t="s">
        <v>63</v>
      </c>
      <c r="AI95" s="21" t="s">
        <v>64</v>
      </c>
      <c r="AJ95" s="22">
        <v>60</v>
      </c>
      <c r="AK95" s="22">
        <v>50.48</v>
      </c>
    </row>
    <row r="96" spans="1:37" s="3" customFormat="1" ht="54" customHeight="1">
      <c r="A96" s="95">
        <f t="shared" si="13"/>
        <v>88</v>
      </c>
      <c r="B96" s="96" t="s">
        <v>486</v>
      </c>
      <c r="C96" s="97" t="s">
        <v>564</v>
      </c>
      <c r="D96" s="96" t="s">
        <v>542</v>
      </c>
      <c r="E96" s="97"/>
      <c r="F96" s="99" t="s">
        <v>355</v>
      </c>
      <c r="G96" s="97" t="s">
        <v>708</v>
      </c>
      <c r="H96" s="100" t="s">
        <v>24</v>
      </c>
      <c r="I96" s="71">
        <v>74405.5</v>
      </c>
      <c r="J96" s="96" t="s">
        <v>547</v>
      </c>
      <c r="K96" s="35" t="s">
        <v>549</v>
      </c>
      <c r="L96" s="71">
        <v>74406</v>
      </c>
      <c r="M96" s="67">
        <f t="shared" si="8"/>
        <v>74406</v>
      </c>
      <c r="N96" s="67">
        <v>0</v>
      </c>
      <c r="O96" s="67">
        <f t="shared" si="9"/>
        <v>0</v>
      </c>
      <c r="P96" s="67">
        <v>0</v>
      </c>
      <c r="Q96" s="67">
        <f t="shared" si="10"/>
        <v>0</v>
      </c>
      <c r="R96" s="89">
        <v>74405.5</v>
      </c>
      <c r="S96" s="67"/>
      <c r="T96" s="67"/>
      <c r="U96" s="67">
        <f t="shared" si="11"/>
        <v>74405.5</v>
      </c>
      <c r="V96" s="67">
        <f t="shared" si="12"/>
        <v>0</v>
      </c>
      <c r="W96" s="67" t="s">
        <v>1104</v>
      </c>
      <c r="X96" s="70">
        <v>74.5</v>
      </c>
      <c r="Y96" s="70">
        <v>74480</v>
      </c>
      <c r="Z96" s="67"/>
      <c r="AA96" s="19" t="s">
        <v>49</v>
      </c>
      <c r="AB96" s="18" t="s">
        <v>922</v>
      </c>
      <c r="AC96" s="29" t="s">
        <v>199</v>
      </c>
      <c r="AD96" s="29" t="s">
        <v>354</v>
      </c>
      <c r="AE96" s="29" t="s">
        <v>400</v>
      </c>
      <c r="AF96" s="20" t="s">
        <v>355</v>
      </c>
      <c r="AG96" s="21" t="s">
        <v>389</v>
      </c>
      <c r="AH96" s="21" t="s">
        <v>65</v>
      </c>
      <c r="AI96" s="21" t="s">
        <v>64</v>
      </c>
      <c r="AJ96" s="22">
        <v>65</v>
      </c>
      <c r="AK96" s="22">
        <v>51.64</v>
      </c>
    </row>
    <row r="97" spans="1:37" s="3" customFormat="1" ht="54" customHeight="1">
      <c r="A97" s="95">
        <f t="shared" si="13"/>
        <v>89</v>
      </c>
      <c r="B97" s="96" t="s">
        <v>483</v>
      </c>
      <c r="C97" s="97" t="s">
        <v>564</v>
      </c>
      <c r="D97" s="96" t="s">
        <v>542</v>
      </c>
      <c r="E97" s="97"/>
      <c r="F97" s="54" t="s">
        <v>581</v>
      </c>
      <c r="G97" s="35" t="s">
        <v>709</v>
      </c>
      <c r="H97" s="98" t="s">
        <v>24</v>
      </c>
      <c r="I97" s="71">
        <v>172834</v>
      </c>
      <c r="J97" s="96" t="s">
        <v>547</v>
      </c>
      <c r="K97" s="35" t="s">
        <v>549</v>
      </c>
      <c r="L97" s="71">
        <v>172834</v>
      </c>
      <c r="M97" s="67">
        <f t="shared" si="8"/>
        <v>172834</v>
      </c>
      <c r="N97" s="67">
        <v>0</v>
      </c>
      <c r="O97" s="67">
        <f t="shared" si="9"/>
        <v>0</v>
      </c>
      <c r="P97" s="67">
        <v>0</v>
      </c>
      <c r="Q97" s="67">
        <f t="shared" si="10"/>
        <v>0</v>
      </c>
      <c r="R97" s="89">
        <v>172834</v>
      </c>
      <c r="S97" s="67"/>
      <c r="T97" s="67"/>
      <c r="U97" s="67">
        <f t="shared" si="11"/>
        <v>172834</v>
      </c>
      <c r="V97" s="67">
        <f t="shared" si="12"/>
        <v>0</v>
      </c>
      <c r="W97" s="67" t="s">
        <v>1196</v>
      </c>
      <c r="X97" s="70">
        <v>1745</v>
      </c>
      <c r="Y97" s="70">
        <v>174579</v>
      </c>
      <c r="Z97" s="67"/>
      <c r="AA97" s="19" t="s">
        <v>49</v>
      </c>
      <c r="AB97" s="18" t="s">
        <v>921</v>
      </c>
      <c r="AC97" s="28" t="s">
        <v>199</v>
      </c>
      <c r="AD97" s="28" t="s">
        <v>200</v>
      </c>
      <c r="AE97" s="28" t="s">
        <v>395</v>
      </c>
      <c r="AF97" s="23" t="s">
        <v>201</v>
      </c>
      <c r="AG97" s="21" t="s">
        <v>389</v>
      </c>
      <c r="AH97" s="21" t="s">
        <v>65</v>
      </c>
      <c r="AI97" s="21" t="s">
        <v>64</v>
      </c>
      <c r="AJ97" s="22">
        <v>65</v>
      </c>
      <c r="AK97" s="22">
        <v>58.12</v>
      </c>
    </row>
    <row r="98" spans="1:37" s="3" customFormat="1" ht="54" customHeight="1">
      <c r="A98" s="95">
        <f t="shared" si="13"/>
        <v>90</v>
      </c>
      <c r="B98" s="96" t="s">
        <v>480</v>
      </c>
      <c r="C98" s="97" t="s">
        <v>564</v>
      </c>
      <c r="D98" s="96" t="s">
        <v>542</v>
      </c>
      <c r="E98" s="97"/>
      <c r="F98" s="54" t="s">
        <v>582</v>
      </c>
      <c r="G98" s="35" t="s">
        <v>710</v>
      </c>
      <c r="H98" s="98" t="s">
        <v>24</v>
      </c>
      <c r="I98" s="71">
        <v>128536.64</v>
      </c>
      <c r="J98" s="96" t="s">
        <v>547</v>
      </c>
      <c r="K98" s="35" t="s">
        <v>549</v>
      </c>
      <c r="L98" s="71">
        <v>128537</v>
      </c>
      <c r="M98" s="67">
        <f t="shared" si="8"/>
        <v>128537</v>
      </c>
      <c r="N98" s="67">
        <v>0</v>
      </c>
      <c r="O98" s="67">
        <f t="shared" si="9"/>
        <v>0</v>
      </c>
      <c r="P98" s="67">
        <v>0</v>
      </c>
      <c r="Q98" s="67">
        <f t="shared" si="10"/>
        <v>0</v>
      </c>
      <c r="R98" s="89">
        <v>128536.64</v>
      </c>
      <c r="S98" s="67"/>
      <c r="T98" s="67"/>
      <c r="U98" s="67">
        <f t="shared" si="11"/>
        <v>128536.64</v>
      </c>
      <c r="V98" s="67">
        <f t="shared" si="12"/>
        <v>0</v>
      </c>
      <c r="W98" s="67" t="s">
        <v>1188</v>
      </c>
      <c r="X98" s="70">
        <v>3975.3600000000006</v>
      </c>
      <c r="Y98" s="70">
        <v>132512</v>
      </c>
      <c r="Z98" s="67"/>
      <c r="AA98" s="19" t="s">
        <v>49</v>
      </c>
      <c r="AB98" s="18" t="s">
        <v>908</v>
      </c>
      <c r="AC98" s="28" t="s">
        <v>41</v>
      </c>
      <c r="AD98" s="28" t="s">
        <v>166</v>
      </c>
      <c r="AE98" s="28" t="s">
        <v>398</v>
      </c>
      <c r="AF98" s="23" t="s">
        <v>167</v>
      </c>
      <c r="AG98" s="21" t="s">
        <v>389</v>
      </c>
      <c r="AH98" s="21" t="s">
        <v>65</v>
      </c>
      <c r="AI98" s="21" t="s">
        <v>64</v>
      </c>
      <c r="AJ98" s="22">
        <v>70</v>
      </c>
      <c r="AK98" s="22">
        <v>71.48</v>
      </c>
    </row>
    <row r="99" spans="1:37" s="3" customFormat="1" ht="54" customHeight="1">
      <c r="A99" s="95">
        <f t="shared" si="13"/>
        <v>91</v>
      </c>
      <c r="B99" s="96" t="s">
        <v>480</v>
      </c>
      <c r="C99" s="97" t="s">
        <v>564</v>
      </c>
      <c r="D99" s="96" t="s">
        <v>542</v>
      </c>
      <c r="E99" s="97"/>
      <c r="F99" s="54" t="s">
        <v>583</v>
      </c>
      <c r="G99" s="35" t="s">
        <v>711</v>
      </c>
      <c r="H99" s="98" t="s">
        <v>24</v>
      </c>
      <c r="I99" s="71">
        <v>128536.64</v>
      </c>
      <c r="J99" s="96" t="s">
        <v>547</v>
      </c>
      <c r="K99" s="35" t="s">
        <v>549</v>
      </c>
      <c r="L99" s="71">
        <v>128537</v>
      </c>
      <c r="M99" s="67">
        <f t="shared" si="8"/>
        <v>128537</v>
      </c>
      <c r="N99" s="67">
        <v>0</v>
      </c>
      <c r="O99" s="67">
        <f t="shared" si="9"/>
        <v>0</v>
      </c>
      <c r="P99" s="67">
        <v>0</v>
      </c>
      <c r="Q99" s="67">
        <f t="shared" si="10"/>
        <v>0</v>
      </c>
      <c r="R99" s="89">
        <v>128536.64</v>
      </c>
      <c r="S99" s="67"/>
      <c r="T99" s="67"/>
      <c r="U99" s="67">
        <f t="shared" si="11"/>
        <v>128536.64</v>
      </c>
      <c r="V99" s="67">
        <f t="shared" si="12"/>
        <v>0</v>
      </c>
      <c r="W99" s="67" t="s">
        <v>1187</v>
      </c>
      <c r="X99" s="70">
        <v>3975.3600000000006</v>
      </c>
      <c r="Y99" s="70">
        <v>132512</v>
      </c>
      <c r="Z99" s="67"/>
      <c r="AA99" s="19" t="s">
        <v>49</v>
      </c>
      <c r="AB99" s="18" t="s">
        <v>909</v>
      </c>
      <c r="AC99" s="28" t="s">
        <v>41</v>
      </c>
      <c r="AD99" s="28" t="s">
        <v>166</v>
      </c>
      <c r="AE99" s="28" t="s">
        <v>398</v>
      </c>
      <c r="AF99" s="23" t="s">
        <v>168</v>
      </c>
      <c r="AG99" s="21" t="s">
        <v>389</v>
      </c>
      <c r="AH99" s="21" t="s">
        <v>65</v>
      </c>
      <c r="AI99" s="21" t="s">
        <v>64</v>
      </c>
      <c r="AJ99" s="22">
        <v>70</v>
      </c>
      <c r="AK99" s="22">
        <v>70.62</v>
      </c>
    </row>
    <row r="100" spans="1:37" s="3" customFormat="1" ht="58.5" customHeight="1">
      <c r="A100" s="95">
        <f t="shared" si="13"/>
        <v>92</v>
      </c>
      <c r="B100" s="96" t="s">
        <v>481</v>
      </c>
      <c r="C100" s="97" t="s">
        <v>564</v>
      </c>
      <c r="D100" s="96" t="s">
        <v>542</v>
      </c>
      <c r="E100" s="97"/>
      <c r="F100" s="54" t="s">
        <v>584</v>
      </c>
      <c r="G100" s="35" t="s">
        <v>712</v>
      </c>
      <c r="H100" s="98" t="s">
        <v>24</v>
      </c>
      <c r="I100" s="71">
        <v>43990</v>
      </c>
      <c r="J100" s="96" t="s">
        <v>547</v>
      </c>
      <c r="K100" s="35" t="s">
        <v>549</v>
      </c>
      <c r="L100" s="71">
        <v>43990</v>
      </c>
      <c r="M100" s="67">
        <f t="shared" si="8"/>
        <v>43990</v>
      </c>
      <c r="N100" s="67">
        <v>0</v>
      </c>
      <c r="O100" s="67">
        <f t="shared" si="9"/>
        <v>0</v>
      </c>
      <c r="P100" s="67">
        <v>0</v>
      </c>
      <c r="Q100" s="67">
        <f t="shared" si="10"/>
        <v>0</v>
      </c>
      <c r="R100" s="89">
        <v>43990</v>
      </c>
      <c r="S100" s="67"/>
      <c r="T100" s="67"/>
      <c r="U100" s="67">
        <f t="shared" si="11"/>
        <v>43990</v>
      </c>
      <c r="V100" s="67">
        <f t="shared" si="12"/>
        <v>0</v>
      </c>
      <c r="W100" s="67" t="s">
        <v>1210</v>
      </c>
      <c r="X100" s="70">
        <v>898</v>
      </c>
      <c r="Y100" s="70">
        <v>44888</v>
      </c>
      <c r="Z100" s="67"/>
      <c r="AA100" s="19" t="s">
        <v>49</v>
      </c>
      <c r="AB100" s="18" t="s">
        <v>911</v>
      </c>
      <c r="AC100" s="28" t="s">
        <v>39</v>
      </c>
      <c r="AD100" s="28" t="s">
        <v>144</v>
      </c>
      <c r="AE100" s="28" t="s">
        <v>393</v>
      </c>
      <c r="AF100" s="23" t="s">
        <v>146</v>
      </c>
      <c r="AG100" s="21" t="s">
        <v>389</v>
      </c>
      <c r="AH100" s="21" t="s">
        <v>65</v>
      </c>
      <c r="AI100" s="21" t="s">
        <v>64</v>
      </c>
      <c r="AJ100" s="22">
        <v>65</v>
      </c>
      <c r="AK100" s="22">
        <v>69.96</v>
      </c>
    </row>
    <row r="101" spans="1:37" s="3" customFormat="1" ht="55.5" customHeight="1">
      <c r="A101" s="95">
        <f t="shared" si="13"/>
        <v>93</v>
      </c>
      <c r="B101" s="96" t="s">
        <v>481</v>
      </c>
      <c r="C101" s="97" t="s">
        <v>779</v>
      </c>
      <c r="D101" s="99" t="s">
        <v>560</v>
      </c>
      <c r="E101" s="95">
        <v>219931</v>
      </c>
      <c r="F101" s="99" t="s">
        <v>560</v>
      </c>
      <c r="G101" s="97"/>
      <c r="H101" s="100" t="s">
        <v>24</v>
      </c>
      <c r="I101" s="71">
        <v>1621637</v>
      </c>
      <c r="J101" s="96" t="s">
        <v>548</v>
      </c>
      <c r="K101" s="35" t="s">
        <v>549</v>
      </c>
      <c r="L101" s="71">
        <v>541386</v>
      </c>
      <c r="M101" s="67">
        <f t="shared" si="8"/>
        <v>541386</v>
      </c>
      <c r="N101" s="67">
        <v>1080251</v>
      </c>
      <c r="O101" s="67">
        <f t="shared" si="9"/>
        <v>1080251</v>
      </c>
      <c r="P101" s="67">
        <v>0</v>
      </c>
      <c r="Q101" s="67">
        <f t="shared" si="10"/>
        <v>0</v>
      </c>
      <c r="R101" s="89">
        <v>541386</v>
      </c>
      <c r="S101" s="89">
        <v>1080251</v>
      </c>
      <c r="T101" s="67"/>
      <c r="U101" s="67">
        <f t="shared" si="11"/>
        <v>1621637</v>
      </c>
      <c r="V101" s="67">
        <f t="shared" si="12"/>
        <v>0</v>
      </c>
      <c r="W101" s="67" t="s">
        <v>1209</v>
      </c>
      <c r="X101" s="70">
        <v>16380</v>
      </c>
      <c r="Y101" s="70">
        <v>1638017</v>
      </c>
      <c r="Z101" s="67">
        <f>+Y101</f>
        <v>1638017</v>
      </c>
      <c r="AA101" s="19" t="s">
        <v>49</v>
      </c>
      <c r="AB101" s="18" t="s">
        <v>912</v>
      </c>
      <c r="AC101" s="29" t="s">
        <v>39</v>
      </c>
      <c r="AD101" s="29" t="s">
        <v>144</v>
      </c>
      <c r="AE101" s="29" t="s">
        <v>393</v>
      </c>
      <c r="AF101" s="20" t="s">
        <v>298</v>
      </c>
      <c r="AG101" s="21" t="s">
        <v>389</v>
      </c>
      <c r="AH101" s="21" t="s">
        <v>65</v>
      </c>
      <c r="AI101" s="21" t="s">
        <v>64</v>
      </c>
      <c r="AJ101" s="22">
        <v>65</v>
      </c>
      <c r="AK101" s="22">
        <v>54.19</v>
      </c>
    </row>
    <row r="102" spans="1:37" s="3" customFormat="1" ht="78.75" customHeight="1">
      <c r="A102" s="95">
        <f t="shared" si="13"/>
        <v>94</v>
      </c>
      <c r="B102" s="96" t="s">
        <v>481</v>
      </c>
      <c r="C102" s="97" t="s">
        <v>780</v>
      </c>
      <c r="D102" s="54" t="s">
        <v>558</v>
      </c>
      <c r="E102" s="101">
        <v>237366</v>
      </c>
      <c r="F102" s="54" t="s">
        <v>558</v>
      </c>
      <c r="G102" s="35"/>
      <c r="H102" s="98" t="s">
        <v>24</v>
      </c>
      <c r="I102" s="71">
        <v>1415605</v>
      </c>
      <c r="J102" s="96" t="s">
        <v>548</v>
      </c>
      <c r="K102" s="35" t="s">
        <v>549</v>
      </c>
      <c r="L102" s="71">
        <v>420657</v>
      </c>
      <c r="M102" s="67">
        <f t="shared" si="8"/>
        <v>420657</v>
      </c>
      <c r="N102" s="67">
        <v>994948</v>
      </c>
      <c r="O102" s="67">
        <f t="shared" si="9"/>
        <v>994948</v>
      </c>
      <c r="P102" s="67">
        <v>0</v>
      </c>
      <c r="Q102" s="67">
        <f t="shared" si="10"/>
        <v>0</v>
      </c>
      <c r="R102" s="89">
        <v>420657</v>
      </c>
      <c r="S102" s="89">
        <v>994948</v>
      </c>
      <c r="T102" s="67"/>
      <c r="U102" s="67">
        <f t="shared" si="11"/>
        <v>1415605</v>
      </c>
      <c r="V102" s="67">
        <f t="shared" si="12"/>
        <v>0</v>
      </c>
      <c r="W102" s="67" t="s">
        <v>1205</v>
      </c>
      <c r="X102" s="70">
        <v>28890</v>
      </c>
      <c r="Y102" s="70">
        <v>1444495</v>
      </c>
      <c r="Z102" s="67">
        <f>+Y102</f>
        <v>1444495</v>
      </c>
      <c r="AA102" s="19" t="s">
        <v>49</v>
      </c>
      <c r="AB102" s="18" t="s">
        <v>913</v>
      </c>
      <c r="AC102" s="28" t="s">
        <v>39</v>
      </c>
      <c r="AD102" s="28" t="s">
        <v>144</v>
      </c>
      <c r="AE102" s="28" t="s">
        <v>393</v>
      </c>
      <c r="AF102" s="23" t="s">
        <v>145</v>
      </c>
      <c r="AG102" s="21" t="s">
        <v>389</v>
      </c>
      <c r="AH102" s="21" t="s">
        <v>65</v>
      </c>
      <c r="AI102" s="21" t="s">
        <v>64</v>
      </c>
      <c r="AJ102" s="22">
        <v>65</v>
      </c>
      <c r="AK102" s="22">
        <v>54.09</v>
      </c>
    </row>
    <row r="103" spans="1:37" s="3" customFormat="1" ht="54" customHeight="1">
      <c r="A103" s="95">
        <f t="shared" si="13"/>
        <v>95</v>
      </c>
      <c r="B103" s="96" t="s">
        <v>489</v>
      </c>
      <c r="C103" s="97" t="s">
        <v>564</v>
      </c>
      <c r="D103" s="96" t="s">
        <v>542</v>
      </c>
      <c r="E103" s="97"/>
      <c r="F103" s="99" t="s">
        <v>643</v>
      </c>
      <c r="G103" s="97" t="s">
        <v>713</v>
      </c>
      <c r="H103" s="100" t="s">
        <v>24</v>
      </c>
      <c r="I103" s="71">
        <v>103033.2</v>
      </c>
      <c r="J103" s="96" t="s">
        <v>547</v>
      </c>
      <c r="K103" s="35" t="s">
        <v>549</v>
      </c>
      <c r="L103" s="71">
        <v>103034</v>
      </c>
      <c r="M103" s="67">
        <f t="shared" si="8"/>
        <v>103034</v>
      </c>
      <c r="N103" s="67">
        <v>0</v>
      </c>
      <c r="O103" s="67">
        <f t="shared" si="9"/>
        <v>0</v>
      </c>
      <c r="P103" s="67">
        <v>0</v>
      </c>
      <c r="Q103" s="67">
        <f t="shared" si="10"/>
        <v>0</v>
      </c>
      <c r="R103" s="89">
        <v>103033.2</v>
      </c>
      <c r="S103" s="67"/>
      <c r="T103" s="67"/>
      <c r="U103" s="67">
        <f t="shared" si="11"/>
        <v>103033.2</v>
      </c>
      <c r="V103" s="67">
        <f t="shared" si="12"/>
        <v>0</v>
      </c>
      <c r="W103" s="67" t="s">
        <v>1105</v>
      </c>
      <c r="X103" s="70">
        <v>5422.800000000003</v>
      </c>
      <c r="Y103" s="70">
        <v>108456</v>
      </c>
      <c r="Z103" s="67"/>
      <c r="AA103" s="19" t="s">
        <v>49</v>
      </c>
      <c r="AB103" s="18" t="s">
        <v>927</v>
      </c>
      <c r="AC103" s="29" t="s">
        <v>58</v>
      </c>
      <c r="AD103" s="29" t="s">
        <v>59</v>
      </c>
      <c r="AE103" s="29" t="s">
        <v>395</v>
      </c>
      <c r="AF103" s="20" t="s">
        <v>295</v>
      </c>
      <c r="AG103" s="21" t="s">
        <v>389</v>
      </c>
      <c r="AH103" s="21" t="s">
        <v>63</v>
      </c>
      <c r="AI103" s="21" t="s">
        <v>64</v>
      </c>
      <c r="AJ103" s="22">
        <v>65</v>
      </c>
      <c r="AK103" s="22">
        <v>51.28</v>
      </c>
    </row>
    <row r="104" spans="1:37" s="3" customFormat="1" ht="54" customHeight="1">
      <c r="A104" s="95">
        <f t="shared" si="13"/>
        <v>96</v>
      </c>
      <c r="B104" s="96" t="s">
        <v>473</v>
      </c>
      <c r="C104" s="97" t="s">
        <v>564</v>
      </c>
      <c r="D104" s="96" t="s">
        <v>542</v>
      </c>
      <c r="E104" s="97"/>
      <c r="F104" s="99" t="s">
        <v>585</v>
      </c>
      <c r="G104" s="97" t="s">
        <v>714</v>
      </c>
      <c r="H104" s="100" t="s">
        <v>24</v>
      </c>
      <c r="I104" s="71">
        <v>80680</v>
      </c>
      <c r="J104" s="96" t="s">
        <v>547</v>
      </c>
      <c r="K104" s="35" t="s">
        <v>549</v>
      </c>
      <c r="L104" s="71">
        <v>80680</v>
      </c>
      <c r="M104" s="67">
        <f t="shared" si="8"/>
        <v>80680</v>
      </c>
      <c r="N104" s="67">
        <v>0</v>
      </c>
      <c r="O104" s="67">
        <f t="shared" si="9"/>
        <v>0</v>
      </c>
      <c r="P104" s="67">
        <v>0</v>
      </c>
      <c r="Q104" s="67">
        <f t="shared" si="10"/>
        <v>0</v>
      </c>
      <c r="R104" s="89">
        <v>80680</v>
      </c>
      <c r="S104" s="67"/>
      <c r="T104" s="67"/>
      <c r="U104" s="67">
        <f t="shared" si="11"/>
        <v>80680</v>
      </c>
      <c r="V104" s="67">
        <f t="shared" si="12"/>
        <v>0</v>
      </c>
      <c r="W104" s="67" t="s">
        <v>1107</v>
      </c>
      <c r="X104" s="70">
        <v>1000</v>
      </c>
      <c r="Y104" s="70">
        <v>81680</v>
      </c>
      <c r="Z104" s="67"/>
      <c r="AA104" s="19" t="s">
        <v>49</v>
      </c>
      <c r="AB104" s="18" t="s">
        <v>916</v>
      </c>
      <c r="AC104" s="29" t="s">
        <v>147</v>
      </c>
      <c r="AD104" s="29" t="s">
        <v>118</v>
      </c>
      <c r="AE104" s="29" t="s">
        <v>398</v>
      </c>
      <c r="AF104" s="20" t="s">
        <v>384</v>
      </c>
      <c r="AG104" s="21" t="s">
        <v>389</v>
      </c>
      <c r="AH104" s="21" t="s">
        <v>63</v>
      </c>
      <c r="AI104" s="21" t="s">
        <v>64</v>
      </c>
      <c r="AJ104" s="22">
        <v>65</v>
      </c>
      <c r="AK104" s="22">
        <v>60</v>
      </c>
    </row>
    <row r="105" spans="1:37" s="3" customFormat="1" ht="54" customHeight="1">
      <c r="A105" s="95">
        <f t="shared" si="13"/>
        <v>97</v>
      </c>
      <c r="B105" s="96" t="s">
        <v>473</v>
      </c>
      <c r="C105" s="97" t="s">
        <v>564</v>
      </c>
      <c r="D105" s="96" t="s">
        <v>542</v>
      </c>
      <c r="E105" s="97"/>
      <c r="F105" s="99" t="s">
        <v>586</v>
      </c>
      <c r="G105" s="97" t="s">
        <v>715</v>
      </c>
      <c r="H105" s="100" t="s">
        <v>24</v>
      </c>
      <c r="I105" s="71">
        <v>74036</v>
      </c>
      <c r="J105" s="96" t="s">
        <v>547</v>
      </c>
      <c r="K105" s="35" t="s">
        <v>549</v>
      </c>
      <c r="L105" s="71">
        <v>74036</v>
      </c>
      <c r="M105" s="67">
        <f t="shared" si="8"/>
        <v>74036</v>
      </c>
      <c r="N105" s="67">
        <v>0</v>
      </c>
      <c r="O105" s="67">
        <f t="shared" si="9"/>
        <v>0</v>
      </c>
      <c r="P105" s="67">
        <v>0</v>
      </c>
      <c r="Q105" s="67">
        <f t="shared" si="10"/>
        <v>0</v>
      </c>
      <c r="R105" s="89">
        <v>74036</v>
      </c>
      <c r="S105" s="67"/>
      <c r="T105" s="67"/>
      <c r="U105" s="67">
        <f t="shared" si="11"/>
        <v>74036</v>
      </c>
      <c r="V105" s="67">
        <f t="shared" si="12"/>
        <v>0</v>
      </c>
      <c r="W105" s="67" t="s">
        <v>1106</v>
      </c>
      <c r="X105" s="70">
        <v>800</v>
      </c>
      <c r="Y105" s="70">
        <v>74836</v>
      </c>
      <c r="Z105" s="67"/>
      <c r="AA105" s="19" t="s">
        <v>49</v>
      </c>
      <c r="AB105" s="18" t="s">
        <v>917</v>
      </c>
      <c r="AC105" s="29" t="s">
        <v>147</v>
      </c>
      <c r="AD105" s="29" t="s">
        <v>118</v>
      </c>
      <c r="AE105" s="29" t="s">
        <v>400</v>
      </c>
      <c r="AF105" s="20" t="s">
        <v>385</v>
      </c>
      <c r="AG105" s="21" t="s">
        <v>389</v>
      </c>
      <c r="AH105" s="21" t="s">
        <v>63</v>
      </c>
      <c r="AI105" s="21" t="s">
        <v>64</v>
      </c>
      <c r="AJ105" s="22">
        <v>65</v>
      </c>
      <c r="AK105" s="22">
        <v>56.96</v>
      </c>
    </row>
    <row r="106" spans="1:37" s="3" customFormat="1" ht="54" customHeight="1">
      <c r="A106" s="95">
        <f t="shared" si="13"/>
        <v>98</v>
      </c>
      <c r="B106" s="96" t="s">
        <v>490</v>
      </c>
      <c r="C106" s="97" t="s">
        <v>564</v>
      </c>
      <c r="D106" s="96" t="s">
        <v>542</v>
      </c>
      <c r="E106" s="97"/>
      <c r="F106" s="99" t="s">
        <v>587</v>
      </c>
      <c r="G106" s="97" t="s">
        <v>716</v>
      </c>
      <c r="H106" s="100" t="s">
        <v>24</v>
      </c>
      <c r="I106" s="71">
        <v>50159</v>
      </c>
      <c r="J106" s="96" t="s">
        <v>547</v>
      </c>
      <c r="K106" s="35" t="s">
        <v>549</v>
      </c>
      <c r="L106" s="71">
        <v>50159</v>
      </c>
      <c r="M106" s="67">
        <f t="shared" si="8"/>
        <v>50159</v>
      </c>
      <c r="N106" s="67">
        <v>0</v>
      </c>
      <c r="O106" s="67">
        <f t="shared" si="9"/>
        <v>0</v>
      </c>
      <c r="P106" s="67">
        <v>0</v>
      </c>
      <c r="Q106" s="67">
        <f t="shared" si="10"/>
        <v>0</v>
      </c>
      <c r="R106" s="89">
        <v>50159</v>
      </c>
      <c r="S106" s="67"/>
      <c r="T106" s="67"/>
      <c r="U106" s="67">
        <f t="shared" si="11"/>
        <v>50159</v>
      </c>
      <c r="V106" s="67">
        <f t="shared" si="12"/>
        <v>0</v>
      </c>
      <c r="W106" s="67" t="s">
        <v>1109</v>
      </c>
      <c r="X106" s="70">
        <v>51</v>
      </c>
      <c r="Y106" s="70">
        <v>50210</v>
      </c>
      <c r="Z106" s="67"/>
      <c r="AA106" s="19" t="s">
        <v>49</v>
      </c>
      <c r="AB106" s="18" t="s">
        <v>923</v>
      </c>
      <c r="AC106" s="29" t="s">
        <v>199</v>
      </c>
      <c r="AD106" s="29" t="s">
        <v>307</v>
      </c>
      <c r="AE106" s="29" t="s">
        <v>393</v>
      </c>
      <c r="AF106" s="20" t="s">
        <v>309</v>
      </c>
      <c r="AG106" s="21" t="s">
        <v>389</v>
      </c>
      <c r="AH106" s="21" t="s">
        <v>63</v>
      </c>
      <c r="AI106" s="21" t="s">
        <v>64</v>
      </c>
      <c r="AJ106" s="22">
        <v>65</v>
      </c>
      <c r="AK106" s="22">
        <v>50.98</v>
      </c>
    </row>
    <row r="107" spans="1:37" s="3" customFormat="1" ht="54" customHeight="1">
      <c r="A107" s="95">
        <f t="shared" si="13"/>
        <v>99</v>
      </c>
      <c r="B107" s="96" t="s">
        <v>490</v>
      </c>
      <c r="C107" s="97" t="s">
        <v>564</v>
      </c>
      <c r="D107" s="96" t="s">
        <v>542</v>
      </c>
      <c r="E107" s="97"/>
      <c r="F107" s="99" t="s">
        <v>308</v>
      </c>
      <c r="G107" s="97" t="s">
        <v>717</v>
      </c>
      <c r="H107" s="100" t="s">
        <v>24</v>
      </c>
      <c r="I107" s="71">
        <v>82139</v>
      </c>
      <c r="J107" s="96" t="s">
        <v>547</v>
      </c>
      <c r="K107" s="35" t="s">
        <v>549</v>
      </c>
      <c r="L107" s="71">
        <v>82139</v>
      </c>
      <c r="M107" s="67">
        <f t="shared" si="8"/>
        <v>82139</v>
      </c>
      <c r="N107" s="67">
        <v>0</v>
      </c>
      <c r="O107" s="67">
        <f t="shared" si="9"/>
        <v>0</v>
      </c>
      <c r="P107" s="67">
        <v>0</v>
      </c>
      <c r="Q107" s="67">
        <f t="shared" si="10"/>
        <v>0</v>
      </c>
      <c r="R107" s="89">
        <v>82139</v>
      </c>
      <c r="S107" s="67"/>
      <c r="T107" s="67"/>
      <c r="U107" s="67">
        <f t="shared" si="11"/>
        <v>82139</v>
      </c>
      <c r="V107" s="67">
        <f t="shared" si="12"/>
        <v>0</v>
      </c>
      <c r="W107" s="67" t="s">
        <v>1108</v>
      </c>
      <c r="X107" s="70">
        <v>83</v>
      </c>
      <c r="Y107" s="70">
        <v>82222</v>
      </c>
      <c r="Z107" s="67"/>
      <c r="AA107" s="19" t="s">
        <v>49</v>
      </c>
      <c r="AB107" s="18" t="s">
        <v>924</v>
      </c>
      <c r="AC107" s="29" t="s">
        <v>199</v>
      </c>
      <c r="AD107" s="29" t="s">
        <v>307</v>
      </c>
      <c r="AE107" s="29" t="s">
        <v>395</v>
      </c>
      <c r="AF107" s="20" t="s">
        <v>308</v>
      </c>
      <c r="AG107" s="21" t="s">
        <v>389</v>
      </c>
      <c r="AH107" s="21" t="s">
        <v>63</v>
      </c>
      <c r="AI107" s="21" t="s">
        <v>64</v>
      </c>
      <c r="AJ107" s="22">
        <v>60</v>
      </c>
      <c r="AK107" s="22">
        <v>53</v>
      </c>
    </row>
    <row r="108" spans="1:37" s="3" customFormat="1" ht="54" customHeight="1">
      <c r="A108" s="95">
        <f t="shared" si="13"/>
        <v>100</v>
      </c>
      <c r="B108" s="96" t="s">
        <v>485</v>
      </c>
      <c r="C108" s="97" t="s">
        <v>564</v>
      </c>
      <c r="D108" s="96" t="s">
        <v>542</v>
      </c>
      <c r="E108" s="97"/>
      <c r="F108" s="54" t="s">
        <v>588</v>
      </c>
      <c r="G108" s="35" t="s">
        <v>718</v>
      </c>
      <c r="H108" s="98" t="s">
        <v>24</v>
      </c>
      <c r="I108" s="71">
        <v>99500</v>
      </c>
      <c r="J108" s="96" t="s">
        <v>547</v>
      </c>
      <c r="K108" s="35" t="s">
        <v>549</v>
      </c>
      <c r="L108" s="71">
        <v>99500</v>
      </c>
      <c r="M108" s="67">
        <f t="shared" si="8"/>
        <v>99500</v>
      </c>
      <c r="N108" s="67">
        <v>0</v>
      </c>
      <c r="O108" s="67">
        <f t="shared" si="9"/>
        <v>0</v>
      </c>
      <c r="P108" s="67">
        <v>0</v>
      </c>
      <c r="Q108" s="67">
        <f t="shared" si="10"/>
        <v>0</v>
      </c>
      <c r="R108" s="89">
        <v>99500</v>
      </c>
      <c r="S108" s="67"/>
      <c r="T108" s="67"/>
      <c r="U108" s="67">
        <f t="shared" si="11"/>
        <v>99500</v>
      </c>
      <c r="V108" s="67">
        <f t="shared" si="12"/>
        <v>0</v>
      </c>
      <c r="W108" s="67" t="s">
        <v>1110</v>
      </c>
      <c r="X108" s="70">
        <v>6756</v>
      </c>
      <c r="Y108" s="70">
        <v>106256</v>
      </c>
      <c r="Z108" s="67"/>
      <c r="AA108" s="19" t="s">
        <v>49</v>
      </c>
      <c r="AB108" s="18" t="s">
        <v>926</v>
      </c>
      <c r="AC108" s="28" t="s">
        <v>58</v>
      </c>
      <c r="AD108" s="28" t="s">
        <v>205</v>
      </c>
      <c r="AE108" s="28" t="s">
        <v>396</v>
      </c>
      <c r="AF108" s="23" t="s">
        <v>206</v>
      </c>
      <c r="AG108" s="21" t="s">
        <v>389</v>
      </c>
      <c r="AH108" s="21" t="s">
        <v>65</v>
      </c>
      <c r="AI108" s="21" t="s">
        <v>64</v>
      </c>
      <c r="AJ108" s="22">
        <v>65</v>
      </c>
      <c r="AK108" s="22">
        <v>52.8</v>
      </c>
    </row>
    <row r="109" spans="1:37" s="3" customFormat="1" ht="78" customHeight="1">
      <c r="A109" s="95">
        <f t="shared" si="13"/>
        <v>101</v>
      </c>
      <c r="B109" s="96" t="s">
        <v>484</v>
      </c>
      <c r="C109" s="97" t="s">
        <v>564</v>
      </c>
      <c r="D109" s="96" t="s">
        <v>542</v>
      </c>
      <c r="E109" s="97"/>
      <c r="F109" s="99" t="s">
        <v>589</v>
      </c>
      <c r="G109" s="97" t="s">
        <v>809</v>
      </c>
      <c r="H109" s="100" t="s">
        <v>24</v>
      </c>
      <c r="I109" s="71">
        <v>195408</v>
      </c>
      <c r="J109" s="96" t="s">
        <v>547</v>
      </c>
      <c r="K109" s="35" t="s">
        <v>549</v>
      </c>
      <c r="L109" s="71">
        <v>195408</v>
      </c>
      <c r="M109" s="67">
        <f t="shared" si="8"/>
        <v>195408</v>
      </c>
      <c r="N109" s="67">
        <v>0</v>
      </c>
      <c r="O109" s="67">
        <f t="shared" si="9"/>
        <v>0</v>
      </c>
      <c r="P109" s="67">
        <v>0</v>
      </c>
      <c r="Q109" s="67">
        <f t="shared" si="10"/>
        <v>0</v>
      </c>
      <c r="R109" s="89">
        <v>195408</v>
      </c>
      <c r="S109" s="67"/>
      <c r="T109" s="67"/>
      <c r="U109" s="67">
        <f t="shared" si="11"/>
        <v>195408</v>
      </c>
      <c r="V109" s="67">
        <f t="shared" si="12"/>
        <v>0</v>
      </c>
      <c r="W109" s="67" t="s">
        <v>1111</v>
      </c>
      <c r="X109" s="70">
        <v>21712</v>
      </c>
      <c r="Y109" s="70">
        <v>217120</v>
      </c>
      <c r="Z109" s="67"/>
      <c r="AA109" s="19" t="s">
        <v>50</v>
      </c>
      <c r="AB109" s="18" t="s">
        <v>925</v>
      </c>
      <c r="AC109" s="29" t="s">
        <v>199</v>
      </c>
      <c r="AD109" s="29" t="s">
        <v>69</v>
      </c>
      <c r="AE109" s="29" t="s">
        <v>395</v>
      </c>
      <c r="AF109" s="20" t="s">
        <v>347</v>
      </c>
      <c r="AG109" s="21" t="s">
        <v>389</v>
      </c>
      <c r="AH109" s="21" t="s">
        <v>65</v>
      </c>
      <c r="AI109" s="21" t="s">
        <v>64</v>
      </c>
      <c r="AJ109" s="22">
        <v>65</v>
      </c>
      <c r="AK109" s="22">
        <v>55.76</v>
      </c>
    </row>
    <row r="110" spans="1:37" s="3" customFormat="1" ht="77.25" customHeight="1">
      <c r="A110" s="95">
        <f t="shared" si="13"/>
        <v>102</v>
      </c>
      <c r="B110" s="96" t="s">
        <v>500</v>
      </c>
      <c r="C110" s="97" t="s">
        <v>781</v>
      </c>
      <c r="D110" s="54" t="s">
        <v>187</v>
      </c>
      <c r="E110" s="101">
        <v>199239</v>
      </c>
      <c r="F110" s="54" t="s">
        <v>187</v>
      </c>
      <c r="G110" s="35"/>
      <c r="H110" s="98" t="s">
        <v>9</v>
      </c>
      <c r="I110" s="71">
        <v>1064906</v>
      </c>
      <c r="J110" s="96" t="s">
        <v>548</v>
      </c>
      <c r="K110" s="35" t="s">
        <v>549</v>
      </c>
      <c r="L110" s="71">
        <v>200138</v>
      </c>
      <c r="M110" s="67">
        <f t="shared" si="8"/>
        <v>200138</v>
      </c>
      <c r="N110" s="67">
        <v>864768</v>
      </c>
      <c r="O110" s="67">
        <f t="shared" si="9"/>
        <v>864768</v>
      </c>
      <c r="P110" s="67">
        <v>0</v>
      </c>
      <c r="Q110" s="67">
        <f t="shared" si="10"/>
        <v>0</v>
      </c>
      <c r="R110" s="89">
        <v>200138</v>
      </c>
      <c r="S110" s="89">
        <v>864768</v>
      </c>
      <c r="T110" s="67"/>
      <c r="U110" s="67">
        <f t="shared" si="11"/>
        <v>1064906</v>
      </c>
      <c r="V110" s="67">
        <f t="shared" si="12"/>
        <v>0</v>
      </c>
      <c r="W110" s="67" t="s">
        <v>1195</v>
      </c>
      <c r="X110" s="70">
        <v>1066</v>
      </c>
      <c r="Y110" s="70">
        <v>1065972</v>
      </c>
      <c r="Z110" s="86">
        <v>1065971.83</v>
      </c>
      <c r="AA110" s="19" t="s">
        <v>49</v>
      </c>
      <c r="AB110" s="18" t="s">
        <v>936</v>
      </c>
      <c r="AC110" s="28" t="s">
        <v>10</v>
      </c>
      <c r="AD110" s="28" t="s">
        <v>186</v>
      </c>
      <c r="AE110" s="28" t="s">
        <v>398</v>
      </c>
      <c r="AF110" s="23" t="s">
        <v>187</v>
      </c>
      <c r="AG110" s="21" t="s">
        <v>389</v>
      </c>
      <c r="AH110" s="21" t="s">
        <v>63</v>
      </c>
      <c r="AI110" s="21" t="s">
        <v>64</v>
      </c>
      <c r="AJ110" s="22">
        <v>60</v>
      </c>
      <c r="AK110" s="22">
        <v>52.22</v>
      </c>
    </row>
    <row r="111" spans="1:37" s="3" customFormat="1" ht="54" customHeight="1">
      <c r="A111" s="95">
        <f t="shared" si="13"/>
        <v>103</v>
      </c>
      <c r="B111" s="96" t="s">
        <v>496</v>
      </c>
      <c r="C111" s="97" t="s">
        <v>564</v>
      </c>
      <c r="D111" s="96" t="s">
        <v>542</v>
      </c>
      <c r="E111" s="97"/>
      <c r="F111" s="54" t="s">
        <v>590</v>
      </c>
      <c r="G111" s="35" t="s">
        <v>719</v>
      </c>
      <c r="H111" s="98" t="s">
        <v>9</v>
      </c>
      <c r="I111" s="71">
        <v>106631.91</v>
      </c>
      <c r="J111" s="96" t="s">
        <v>547</v>
      </c>
      <c r="K111" s="35" t="s">
        <v>549</v>
      </c>
      <c r="L111" s="71">
        <v>106632</v>
      </c>
      <c r="M111" s="67">
        <f t="shared" si="8"/>
        <v>106632</v>
      </c>
      <c r="N111" s="67">
        <v>0</v>
      </c>
      <c r="O111" s="67">
        <f t="shared" si="9"/>
        <v>0</v>
      </c>
      <c r="P111" s="67">
        <v>0</v>
      </c>
      <c r="Q111" s="67">
        <f t="shared" si="10"/>
        <v>0</v>
      </c>
      <c r="R111" s="89">
        <v>106631.91</v>
      </c>
      <c r="S111" s="67"/>
      <c r="T111" s="67"/>
      <c r="U111" s="67">
        <f t="shared" si="11"/>
        <v>106631.91</v>
      </c>
      <c r="V111" s="67">
        <f t="shared" si="12"/>
        <v>0</v>
      </c>
      <c r="W111" s="67" t="s">
        <v>1198</v>
      </c>
      <c r="X111" s="70">
        <v>1077.0899999999965</v>
      </c>
      <c r="Y111" s="70">
        <v>107709</v>
      </c>
      <c r="Z111" s="67"/>
      <c r="AA111" s="19" t="s">
        <v>49</v>
      </c>
      <c r="AB111" s="18" t="s">
        <v>930</v>
      </c>
      <c r="AC111" s="28" t="s">
        <v>30</v>
      </c>
      <c r="AD111" s="28" t="s">
        <v>137</v>
      </c>
      <c r="AE111" s="28" t="s">
        <v>393</v>
      </c>
      <c r="AF111" s="23" t="s">
        <v>138</v>
      </c>
      <c r="AG111" s="21" t="s">
        <v>389</v>
      </c>
      <c r="AH111" s="21" t="s">
        <v>63</v>
      </c>
      <c r="AI111" s="21" t="s">
        <v>64</v>
      </c>
      <c r="AJ111" s="22">
        <v>65</v>
      </c>
      <c r="AK111" s="22">
        <v>78.3</v>
      </c>
    </row>
    <row r="112" spans="1:37" s="3" customFormat="1" ht="54" customHeight="1">
      <c r="A112" s="95">
        <f t="shared" si="13"/>
        <v>104</v>
      </c>
      <c r="B112" s="96" t="s">
        <v>495</v>
      </c>
      <c r="C112" s="97" t="s">
        <v>782</v>
      </c>
      <c r="D112" s="99" t="s">
        <v>346</v>
      </c>
      <c r="E112" s="95">
        <v>228960</v>
      </c>
      <c r="F112" s="99" t="s">
        <v>346</v>
      </c>
      <c r="G112" s="97"/>
      <c r="H112" s="100" t="s">
        <v>9</v>
      </c>
      <c r="I112" s="71">
        <v>6216629</v>
      </c>
      <c r="J112" s="96" t="s">
        <v>548</v>
      </c>
      <c r="K112" s="35" t="s">
        <v>549</v>
      </c>
      <c r="L112" s="71">
        <v>3220012</v>
      </c>
      <c r="M112" s="67">
        <f t="shared" si="8"/>
        <v>3220012</v>
      </c>
      <c r="N112" s="67">
        <v>2996617</v>
      </c>
      <c r="O112" s="67">
        <f t="shared" si="9"/>
        <v>2996617</v>
      </c>
      <c r="P112" s="67">
        <v>0</v>
      </c>
      <c r="Q112" s="67">
        <f t="shared" si="10"/>
        <v>0</v>
      </c>
      <c r="R112" s="89">
        <v>3220012</v>
      </c>
      <c r="S112" s="89">
        <v>2996617</v>
      </c>
      <c r="T112" s="67"/>
      <c r="U112" s="67">
        <f t="shared" si="11"/>
        <v>6216629</v>
      </c>
      <c r="V112" s="78">
        <f t="shared" si="12"/>
        <v>0</v>
      </c>
      <c r="W112" s="67" t="s">
        <v>1203</v>
      </c>
      <c r="X112" s="70">
        <v>62794</v>
      </c>
      <c r="Y112" s="70">
        <v>6279423</v>
      </c>
      <c r="Z112" s="86">
        <v>6349451</v>
      </c>
      <c r="AA112" s="19" t="s">
        <v>49</v>
      </c>
      <c r="AB112" s="18" t="s">
        <v>931</v>
      </c>
      <c r="AC112" s="29" t="s">
        <v>26</v>
      </c>
      <c r="AD112" s="29" t="s">
        <v>345</v>
      </c>
      <c r="AE112" s="29" t="s">
        <v>395</v>
      </c>
      <c r="AF112" s="20" t="s">
        <v>346</v>
      </c>
      <c r="AG112" s="21" t="s">
        <v>389</v>
      </c>
      <c r="AH112" s="21" t="s">
        <v>65</v>
      </c>
      <c r="AI112" s="21" t="s">
        <v>64</v>
      </c>
      <c r="AJ112" s="22">
        <v>70</v>
      </c>
      <c r="AK112" s="22">
        <v>67.97</v>
      </c>
    </row>
    <row r="113" spans="1:37" s="3" customFormat="1" ht="54" customHeight="1">
      <c r="A113" s="95">
        <f t="shared" si="13"/>
        <v>105</v>
      </c>
      <c r="B113" s="96" t="s">
        <v>498</v>
      </c>
      <c r="C113" s="97" t="s">
        <v>564</v>
      </c>
      <c r="D113" s="96" t="s">
        <v>542</v>
      </c>
      <c r="E113" s="97"/>
      <c r="F113" s="99" t="s">
        <v>291</v>
      </c>
      <c r="G113" s="97" t="s">
        <v>720</v>
      </c>
      <c r="H113" s="100" t="s">
        <v>9</v>
      </c>
      <c r="I113" s="71">
        <v>78809</v>
      </c>
      <c r="J113" s="96" t="s">
        <v>547</v>
      </c>
      <c r="K113" s="35" t="s">
        <v>549</v>
      </c>
      <c r="L113" s="71">
        <v>78809</v>
      </c>
      <c r="M113" s="67">
        <f t="shared" si="8"/>
        <v>78809</v>
      </c>
      <c r="N113" s="67">
        <v>0</v>
      </c>
      <c r="O113" s="67">
        <f t="shared" si="9"/>
        <v>0</v>
      </c>
      <c r="P113" s="67">
        <v>0</v>
      </c>
      <c r="Q113" s="67">
        <f t="shared" si="10"/>
        <v>0</v>
      </c>
      <c r="R113" s="89">
        <v>78809</v>
      </c>
      <c r="S113" s="67"/>
      <c r="T113" s="67"/>
      <c r="U113" s="67">
        <f t="shared" si="11"/>
        <v>78809</v>
      </c>
      <c r="V113" s="67">
        <f t="shared" si="12"/>
        <v>0</v>
      </c>
      <c r="W113" s="67" t="s">
        <v>1199</v>
      </c>
      <c r="X113" s="70">
        <v>79</v>
      </c>
      <c r="Y113" s="70">
        <v>78888</v>
      </c>
      <c r="Z113" s="67"/>
      <c r="AA113" s="19" t="s">
        <v>49</v>
      </c>
      <c r="AB113" s="18" t="s">
        <v>933</v>
      </c>
      <c r="AC113" s="29" t="s">
        <v>9</v>
      </c>
      <c r="AD113" s="29" t="s">
        <v>290</v>
      </c>
      <c r="AE113" s="29" t="s">
        <v>395</v>
      </c>
      <c r="AF113" s="20" t="s">
        <v>291</v>
      </c>
      <c r="AG113" s="21" t="s">
        <v>389</v>
      </c>
      <c r="AH113" s="21" t="s">
        <v>65</v>
      </c>
      <c r="AI113" s="21" t="s">
        <v>64</v>
      </c>
      <c r="AJ113" s="22">
        <v>65</v>
      </c>
      <c r="AK113" s="22">
        <v>56.48</v>
      </c>
    </row>
    <row r="114" spans="1:37" s="3" customFormat="1" ht="66" customHeight="1">
      <c r="A114" s="95">
        <f t="shared" si="13"/>
        <v>106</v>
      </c>
      <c r="B114" s="96" t="s">
        <v>494</v>
      </c>
      <c r="C114" s="97" t="s">
        <v>783</v>
      </c>
      <c r="D114" s="54" t="s">
        <v>181</v>
      </c>
      <c r="E114" s="101">
        <v>248024</v>
      </c>
      <c r="F114" s="54" t="s">
        <v>181</v>
      </c>
      <c r="G114" s="35"/>
      <c r="H114" s="98" t="s">
        <v>9</v>
      </c>
      <c r="I114" s="71">
        <v>3228136</v>
      </c>
      <c r="J114" s="96" t="s">
        <v>548</v>
      </c>
      <c r="K114" s="35" t="s">
        <v>549</v>
      </c>
      <c r="L114" s="71">
        <v>1200979</v>
      </c>
      <c r="M114" s="67">
        <f t="shared" si="8"/>
        <v>1200979</v>
      </c>
      <c r="N114" s="67">
        <v>2027157</v>
      </c>
      <c r="O114" s="67">
        <f t="shared" si="9"/>
        <v>2027157</v>
      </c>
      <c r="P114" s="67">
        <v>0</v>
      </c>
      <c r="Q114" s="67">
        <f t="shared" si="10"/>
        <v>0</v>
      </c>
      <c r="R114" s="89">
        <v>1200979</v>
      </c>
      <c r="S114" s="89">
        <v>2027157</v>
      </c>
      <c r="T114" s="67"/>
      <c r="U114" s="67">
        <f t="shared" si="11"/>
        <v>3228136</v>
      </c>
      <c r="V114" s="67">
        <f t="shared" si="12"/>
        <v>0</v>
      </c>
      <c r="W114" s="67" t="s">
        <v>1202</v>
      </c>
      <c r="X114" s="70">
        <v>3232</v>
      </c>
      <c r="Y114" s="70">
        <v>3231368</v>
      </c>
      <c r="Z114" s="67"/>
      <c r="AA114" s="19" t="s">
        <v>49</v>
      </c>
      <c r="AB114" s="18" t="s">
        <v>929</v>
      </c>
      <c r="AC114" s="28" t="s">
        <v>30</v>
      </c>
      <c r="AD114" s="28" t="s">
        <v>180</v>
      </c>
      <c r="AE114" s="28" t="s">
        <v>393</v>
      </c>
      <c r="AF114" s="23" t="s">
        <v>181</v>
      </c>
      <c r="AG114" s="21" t="s">
        <v>389</v>
      </c>
      <c r="AH114" s="21" t="s">
        <v>65</v>
      </c>
      <c r="AI114" s="21" t="s">
        <v>64</v>
      </c>
      <c r="AJ114" s="22">
        <v>70</v>
      </c>
      <c r="AK114" s="22">
        <v>74.63</v>
      </c>
    </row>
    <row r="115" spans="1:37" s="3" customFormat="1" ht="54" customHeight="1">
      <c r="A115" s="95">
        <f t="shared" si="13"/>
        <v>107</v>
      </c>
      <c r="B115" s="96" t="s">
        <v>497</v>
      </c>
      <c r="C115" s="97" t="s">
        <v>564</v>
      </c>
      <c r="D115" s="96" t="s">
        <v>542</v>
      </c>
      <c r="E115" s="97"/>
      <c r="F115" s="99" t="s">
        <v>591</v>
      </c>
      <c r="G115" s="97" t="s">
        <v>721</v>
      </c>
      <c r="H115" s="100" t="s">
        <v>9</v>
      </c>
      <c r="I115" s="71">
        <v>78830</v>
      </c>
      <c r="J115" s="96" t="s">
        <v>547</v>
      </c>
      <c r="K115" s="35" t="s">
        <v>549</v>
      </c>
      <c r="L115" s="71">
        <v>78830</v>
      </c>
      <c r="M115" s="67">
        <f t="shared" si="8"/>
        <v>78830</v>
      </c>
      <c r="N115" s="67">
        <v>0</v>
      </c>
      <c r="O115" s="67">
        <f t="shared" si="9"/>
        <v>0</v>
      </c>
      <c r="P115" s="67">
        <v>0</v>
      </c>
      <c r="Q115" s="67">
        <f t="shared" si="10"/>
        <v>0</v>
      </c>
      <c r="R115" s="89">
        <v>78830</v>
      </c>
      <c r="S115" s="67"/>
      <c r="T115" s="67"/>
      <c r="U115" s="67">
        <f t="shared" si="11"/>
        <v>78830</v>
      </c>
      <c r="V115" s="67">
        <f t="shared" si="12"/>
        <v>0</v>
      </c>
      <c r="W115" s="67" t="s">
        <v>1197</v>
      </c>
      <c r="X115" s="70">
        <v>796</v>
      </c>
      <c r="Y115" s="70">
        <v>79626</v>
      </c>
      <c r="Z115" s="67"/>
      <c r="AA115" s="19" t="s">
        <v>49</v>
      </c>
      <c r="AB115" s="18" t="s">
        <v>932</v>
      </c>
      <c r="AC115" s="29" t="s">
        <v>26</v>
      </c>
      <c r="AD115" s="29" t="s">
        <v>239</v>
      </c>
      <c r="AE115" s="29" t="s">
        <v>398</v>
      </c>
      <c r="AF115" s="20" t="s">
        <v>240</v>
      </c>
      <c r="AG115" s="21" t="s">
        <v>389</v>
      </c>
      <c r="AH115" s="21" t="s">
        <v>63</v>
      </c>
      <c r="AI115" s="21" t="s">
        <v>64</v>
      </c>
      <c r="AJ115" s="22">
        <v>65</v>
      </c>
      <c r="AK115" s="22">
        <v>57.1</v>
      </c>
    </row>
    <row r="116" spans="1:37" s="3" customFormat="1" ht="54" customHeight="1">
      <c r="A116" s="95">
        <f t="shared" si="13"/>
        <v>108</v>
      </c>
      <c r="B116" s="96" t="s">
        <v>499</v>
      </c>
      <c r="C116" s="97" t="s">
        <v>564</v>
      </c>
      <c r="D116" s="96" t="s">
        <v>542</v>
      </c>
      <c r="E116" s="97"/>
      <c r="F116" s="54" t="s">
        <v>592</v>
      </c>
      <c r="G116" s="35" t="s">
        <v>722</v>
      </c>
      <c r="H116" s="98" t="s">
        <v>9</v>
      </c>
      <c r="I116" s="71">
        <v>84912</v>
      </c>
      <c r="J116" s="96" t="s">
        <v>547</v>
      </c>
      <c r="K116" s="35" t="s">
        <v>549</v>
      </c>
      <c r="L116" s="71">
        <v>84912</v>
      </c>
      <c r="M116" s="67">
        <f t="shared" si="8"/>
        <v>84912</v>
      </c>
      <c r="N116" s="67">
        <v>0</v>
      </c>
      <c r="O116" s="67">
        <f t="shared" si="9"/>
        <v>0</v>
      </c>
      <c r="P116" s="67">
        <v>0</v>
      </c>
      <c r="Q116" s="67">
        <f t="shared" si="10"/>
        <v>0</v>
      </c>
      <c r="R116" s="89">
        <v>84912</v>
      </c>
      <c r="S116" s="67"/>
      <c r="T116" s="67"/>
      <c r="U116" s="67">
        <f t="shared" si="11"/>
        <v>84912</v>
      </c>
      <c r="V116" s="67">
        <f t="shared" si="12"/>
        <v>0</v>
      </c>
      <c r="W116" s="67" t="s">
        <v>1211</v>
      </c>
      <c r="X116" s="70">
        <v>85</v>
      </c>
      <c r="Y116" s="70">
        <v>84997</v>
      </c>
      <c r="Z116" s="67"/>
      <c r="AA116" s="19" t="s">
        <v>50</v>
      </c>
      <c r="AB116" s="18" t="s">
        <v>934</v>
      </c>
      <c r="AC116" s="28" t="s">
        <v>73</v>
      </c>
      <c r="AD116" s="28" t="s">
        <v>69</v>
      </c>
      <c r="AE116" s="28" t="s">
        <v>393</v>
      </c>
      <c r="AF116" s="23" t="s">
        <v>195</v>
      </c>
      <c r="AG116" s="21" t="s">
        <v>389</v>
      </c>
      <c r="AH116" s="21" t="s">
        <v>65</v>
      </c>
      <c r="AI116" s="21" t="s">
        <v>64</v>
      </c>
      <c r="AJ116" s="22">
        <v>60</v>
      </c>
      <c r="AK116" s="22">
        <v>75.44</v>
      </c>
    </row>
    <row r="117" spans="1:37" s="3" customFormat="1" ht="81" customHeight="1">
      <c r="A117" s="95">
        <f t="shared" si="13"/>
        <v>109</v>
      </c>
      <c r="B117" s="96" t="s">
        <v>499</v>
      </c>
      <c r="C117" s="97" t="s">
        <v>784</v>
      </c>
      <c r="D117" s="54" t="s">
        <v>74</v>
      </c>
      <c r="E117" s="101">
        <v>233768</v>
      </c>
      <c r="F117" s="54" t="s">
        <v>74</v>
      </c>
      <c r="G117" s="35"/>
      <c r="H117" s="98" t="s">
        <v>9</v>
      </c>
      <c r="I117" s="71">
        <v>4061130</v>
      </c>
      <c r="J117" s="96" t="s">
        <v>548</v>
      </c>
      <c r="K117" s="35" t="s">
        <v>549</v>
      </c>
      <c r="L117" s="71">
        <v>375163</v>
      </c>
      <c r="M117" s="67">
        <f t="shared" si="8"/>
        <v>375163</v>
      </c>
      <c r="N117" s="67">
        <v>3685967</v>
      </c>
      <c r="O117" s="67">
        <f t="shared" si="9"/>
        <v>3685967</v>
      </c>
      <c r="P117" s="67">
        <v>0</v>
      </c>
      <c r="Q117" s="67">
        <f t="shared" si="10"/>
        <v>0</v>
      </c>
      <c r="R117" s="89">
        <v>375163</v>
      </c>
      <c r="S117" s="89">
        <v>3685967</v>
      </c>
      <c r="T117" s="67"/>
      <c r="U117" s="67">
        <f t="shared" si="11"/>
        <v>4061130</v>
      </c>
      <c r="V117" s="67">
        <f t="shared" si="12"/>
        <v>0</v>
      </c>
      <c r="W117" s="67" t="s">
        <v>1212</v>
      </c>
      <c r="X117" s="70">
        <v>4066</v>
      </c>
      <c r="Y117" s="70">
        <v>4065196</v>
      </c>
      <c r="Z117" s="67"/>
      <c r="AA117" s="19" t="s">
        <v>50</v>
      </c>
      <c r="AB117" s="18" t="s">
        <v>935</v>
      </c>
      <c r="AC117" s="28" t="s">
        <v>73</v>
      </c>
      <c r="AD117" s="28" t="s">
        <v>69</v>
      </c>
      <c r="AE117" s="28" t="s">
        <v>393</v>
      </c>
      <c r="AF117" s="23" t="s">
        <v>74</v>
      </c>
      <c r="AG117" s="21" t="s">
        <v>389</v>
      </c>
      <c r="AH117" s="21" t="s">
        <v>65</v>
      </c>
      <c r="AI117" s="21" t="s">
        <v>64</v>
      </c>
      <c r="AJ117" s="22">
        <v>60</v>
      </c>
      <c r="AK117" s="22">
        <v>56.97</v>
      </c>
    </row>
    <row r="118" spans="1:37" s="3" customFormat="1" ht="54" customHeight="1">
      <c r="A118" s="95">
        <f t="shared" si="13"/>
        <v>110</v>
      </c>
      <c r="B118" s="96" t="s">
        <v>502</v>
      </c>
      <c r="C118" s="97" t="s">
        <v>564</v>
      </c>
      <c r="D118" s="96" t="s">
        <v>542</v>
      </c>
      <c r="E118" s="97"/>
      <c r="F118" s="54" t="s">
        <v>593</v>
      </c>
      <c r="G118" s="35" t="s">
        <v>723</v>
      </c>
      <c r="H118" s="98" t="s">
        <v>178</v>
      </c>
      <c r="I118" s="71">
        <v>168198</v>
      </c>
      <c r="J118" s="96" t="s">
        <v>547</v>
      </c>
      <c r="K118" s="35" t="s">
        <v>549</v>
      </c>
      <c r="L118" s="71">
        <v>168198</v>
      </c>
      <c r="M118" s="67">
        <f t="shared" si="8"/>
        <v>168198</v>
      </c>
      <c r="N118" s="67">
        <v>0</v>
      </c>
      <c r="O118" s="67">
        <f t="shared" si="9"/>
        <v>0</v>
      </c>
      <c r="P118" s="67">
        <v>0</v>
      </c>
      <c r="Q118" s="67">
        <f t="shared" si="10"/>
        <v>0</v>
      </c>
      <c r="R118" s="89">
        <v>168198</v>
      </c>
      <c r="S118" s="67"/>
      <c r="T118" s="67"/>
      <c r="U118" s="67">
        <f t="shared" si="11"/>
        <v>168198</v>
      </c>
      <c r="V118" s="67">
        <f t="shared" si="12"/>
        <v>0</v>
      </c>
      <c r="W118" s="67" t="s">
        <v>1112</v>
      </c>
      <c r="X118" s="70">
        <v>1700</v>
      </c>
      <c r="Y118" s="70">
        <v>169898</v>
      </c>
      <c r="Z118" s="67"/>
      <c r="AA118" s="19" t="s">
        <v>49</v>
      </c>
      <c r="AB118" s="18" t="s">
        <v>937</v>
      </c>
      <c r="AC118" s="28" t="s">
        <v>178</v>
      </c>
      <c r="AD118" s="28" t="s">
        <v>179</v>
      </c>
      <c r="AE118" s="28" t="s">
        <v>395</v>
      </c>
      <c r="AF118" s="23" t="s">
        <v>374</v>
      </c>
      <c r="AG118" s="21" t="s">
        <v>389</v>
      </c>
      <c r="AH118" s="21" t="s">
        <v>63</v>
      </c>
      <c r="AI118" s="21" t="s">
        <v>64</v>
      </c>
      <c r="AJ118" s="22">
        <v>60</v>
      </c>
      <c r="AK118" s="22">
        <v>54.3</v>
      </c>
    </row>
    <row r="119" spans="1:37" s="3" customFormat="1" ht="54" customHeight="1">
      <c r="A119" s="95">
        <f t="shared" si="13"/>
        <v>111</v>
      </c>
      <c r="B119" s="96" t="s">
        <v>508</v>
      </c>
      <c r="C119" s="97" t="s">
        <v>564</v>
      </c>
      <c r="D119" s="96" t="s">
        <v>542</v>
      </c>
      <c r="E119" s="97"/>
      <c r="F119" s="54" t="s">
        <v>594</v>
      </c>
      <c r="G119" s="35" t="s">
        <v>724</v>
      </c>
      <c r="H119" s="98" t="s">
        <v>18</v>
      </c>
      <c r="I119" s="71">
        <v>61909.64</v>
      </c>
      <c r="J119" s="96" t="s">
        <v>547</v>
      </c>
      <c r="K119" s="35" t="s">
        <v>549</v>
      </c>
      <c r="L119" s="71">
        <v>61910</v>
      </c>
      <c r="M119" s="67">
        <f t="shared" si="8"/>
        <v>61910</v>
      </c>
      <c r="N119" s="67">
        <v>0</v>
      </c>
      <c r="O119" s="67">
        <f t="shared" si="9"/>
        <v>0</v>
      </c>
      <c r="P119" s="67">
        <v>0</v>
      </c>
      <c r="Q119" s="67">
        <f t="shared" si="10"/>
        <v>0</v>
      </c>
      <c r="R119" s="89">
        <v>61909.64</v>
      </c>
      <c r="S119" s="67"/>
      <c r="T119" s="67"/>
      <c r="U119" s="67">
        <f t="shared" si="11"/>
        <v>61909.64</v>
      </c>
      <c r="V119" s="67">
        <f t="shared" si="12"/>
        <v>0</v>
      </c>
      <c r="W119" s="67" t="s">
        <v>1113</v>
      </c>
      <c r="X119" s="70">
        <v>186.29000000000087</v>
      </c>
      <c r="Y119" s="70">
        <v>62095.93</v>
      </c>
      <c r="Z119" s="67"/>
      <c r="AA119" s="19" t="s">
        <v>49</v>
      </c>
      <c r="AB119" s="18" t="s">
        <v>939</v>
      </c>
      <c r="AC119" s="28" t="s">
        <v>163</v>
      </c>
      <c r="AD119" s="28" t="s">
        <v>164</v>
      </c>
      <c r="AE119" s="28" t="s">
        <v>395</v>
      </c>
      <c r="AF119" s="23" t="s">
        <v>165</v>
      </c>
      <c r="AG119" s="21" t="s">
        <v>389</v>
      </c>
      <c r="AH119" s="21" t="s">
        <v>63</v>
      </c>
      <c r="AI119" s="21" t="s">
        <v>64</v>
      </c>
      <c r="AJ119" s="22">
        <v>60</v>
      </c>
      <c r="AK119" s="22">
        <v>65.46</v>
      </c>
    </row>
    <row r="120" spans="1:37" s="3" customFormat="1" ht="89.25" customHeight="1">
      <c r="A120" s="95">
        <f t="shared" si="13"/>
        <v>112</v>
      </c>
      <c r="B120" s="96" t="s">
        <v>511</v>
      </c>
      <c r="C120" s="97" t="s">
        <v>785</v>
      </c>
      <c r="D120" s="99" t="s">
        <v>264</v>
      </c>
      <c r="E120" s="95">
        <v>239953</v>
      </c>
      <c r="F120" s="99" t="s">
        <v>264</v>
      </c>
      <c r="G120" s="97"/>
      <c r="H120" s="100" t="s">
        <v>18</v>
      </c>
      <c r="I120" s="71">
        <v>9883533.81</v>
      </c>
      <c r="J120" s="96" t="s">
        <v>548</v>
      </c>
      <c r="K120" s="35" t="s">
        <v>549</v>
      </c>
      <c r="L120" s="71">
        <v>2215743</v>
      </c>
      <c r="M120" s="67">
        <f t="shared" si="8"/>
        <v>2215743</v>
      </c>
      <c r="N120" s="67">
        <v>7667791</v>
      </c>
      <c r="O120" s="67">
        <f t="shared" si="9"/>
        <v>7667791</v>
      </c>
      <c r="P120" s="67">
        <v>0</v>
      </c>
      <c r="Q120" s="67">
        <f t="shared" si="10"/>
        <v>0</v>
      </c>
      <c r="R120" s="89">
        <v>2215742.89</v>
      </c>
      <c r="S120" s="89">
        <v>7667790.92</v>
      </c>
      <c r="T120" s="67"/>
      <c r="U120" s="67">
        <f t="shared" si="11"/>
        <v>9883533.81</v>
      </c>
      <c r="V120" s="67">
        <f t="shared" si="12"/>
        <v>0</v>
      </c>
      <c r="W120" s="67" t="s">
        <v>1115</v>
      </c>
      <c r="X120" s="70">
        <v>99833.66999999993</v>
      </c>
      <c r="Y120" s="70">
        <v>9983367.48</v>
      </c>
      <c r="Z120" s="86">
        <v>9983367</v>
      </c>
      <c r="AA120" s="19" t="s">
        <v>49</v>
      </c>
      <c r="AB120" s="18" t="s">
        <v>948</v>
      </c>
      <c r="AC120" s="29" t="s">
        <v>19</v>
      </c>
      <c r="AD120" s="29" t="s">
        <v>263</v>
      </c>
      <c r="AE120" s="29" t="s">
        <v>397</v>
      </c>
      <c r="AF120" s="20" t="s">
        <v>264</v>
      </c>
      <c r="AG120" s="21" t="s">
        <v>389</v>
      </c>
      <c r="AH120" s="21" t="s">
        <v>63</v>
      </c>
      <c r="AI120" s="21" t="s">
        <v>64</v>
      </c>
      <c r="AJ120" s="22">
        <v>60</v>
      </c>
      <c r="AK120" s="22">
        <v>51.78</v>
      </c>
    </row>
    <row r="121" spans="1:37" s="3" customFormat="1" ht="54" customHeight="1">
      <c r="A121" s="95">
        <f t="shared" si="13"/>
        <v>113</v>
      </c>
      <c r="B121" s="96" t="s">
        <v>513</v>
      </c>
      <c r="C121" s="97" t="s">
        <v>786</v>
      </c>
      <c r="D121" s="54" t="s">
        <v>78</v>
      </c>
      <c r="E121" s="101">
        <v>90796</v>
      </c>
      <c r="F121" s="54" t="s">
        <v>78</v>
      </c>
      <c r="G121" s="35"/>
      <c r="H121" s="98" t="s">
        <v>18</v>
      </c>
      <c r="I121" s="71">
        <v>1707973</v>
      </c>
      <c r="J121" s="96" t="s">
        <v>548</v>
      </c>
      <c r="K121" s="35" t="s">
        <v>549</v>
      </c>
      <c r="L121" s="71">
        <v>1407864</v>
      </c>
      <c r="M121" s="67">
        <f t="shared" si="8"/>
        <v>1407864</v>
      </c>
      <c r="N121" s="67">
        <v>300109</v>
      </c>
      <c r="O121" s="67">
        <f t="shared" si="9"/>
        <v>300109</v>
      </c>
      <c r="P121" s="67">
        <v>0</v>
      </c>
      <c r="Q121" s="67">
        <f t="shared" si="10"/>
        <v>0</v>
      </c>
      <c r="R121" s="89">
        <v>1407864</v>
      </c>
      <c r="S121" s="89">
        <v>300109</v>
      </c>
      <c r="T121" s="67"/>
      <c r="U121" s="67">
        <f t="shared" si="11"/>
        <v>1707973</v>
      </c>
      <c r="V121" s="67">
        <f t="shared" si="12"/>
        <v>0</v>
      </c>
      <c r="W121" s="67" t="s">
        <v>1117</v>
      </c>
      <c r="X121" s="70">
        <v>426994</v>
      </c>
      <c r="Y121" s="70">
        <v>2134967</v>
      </c>
      <c r="Z121" s="67">
        <f>+Y121</f>
        <v>2134967</v>
      </c>
      <c r="AA121" s="19" t="s">
        <v>49</v>
      </c>
      <c r="AB121" s="18" t="s">
        <v>943</v>
      </c>
      <c r="AC121" s="28" t="s">
        <v>45</v>
      </c>
      <c r="AD121" s="28" t="s">
        <v>77</v>
      </c>
      <c r="AE121" s="28" t="s">
        <v>393</v>
      </c>
      <c r="AF121" s="23" t="s">
        <v>78</v>
      </c>
      <c r="AG121" s="21" t="s">
        <v>389</v>
      </c>
      <c r="AH121" s="21" t="s">
        <v>67</v>
      </c>
      <c r="AI121" s="21" t="s">
        <v>66</v>
      </c>
      <c r="AJ121" s="22">
        <v>50</v>
      </c>
      <c r="AK121" s="22">
        <v>52.3</v>
      </c>
    </row>
    <row r="122" spans="1:37" s="3" customFormat="1" ht="54" customHeight="1">
      <c r="A122" s="95">
        <f t="shared" si="13"/>
        <v>114</v>
      </c>
      <c r="B122" s="96" t="s">
        <v>501</v>
      </c>
      <c r="C122" s="97" t="s">
        <v>564</v>
      </c>
      <c r="D122" s="96" t="s">
        <v>542</v>
      </c>
      <c r="E122" s="97"/>
      <c r="F122" s="99" t="s">
        <v>300</v>
      </c>
      <c r="G122" s="97" t="s">
        <v>725</v>
      </c>
      <c r="H122" s="100" t="s">
        <v>18</v>
      </c>
      <c r="I122" s="71">
        <v>186200</v>
      </c>
      <c r="J122" s="96" t="s">
        <v>547</v>
      </c>
      <c r="K122" s="35" t="s">
        <v>549</v>
      </c>
      <c r="L122" s="71">
        <v>186200</v>
      </c>
      <c r="M122" s="67">
        <f t="shared" si="8"/>
        <v>186200</v>
      </c>
      <c r="N122" s="67">
        <v>0</v>
      </c>
      <c r="O122" s="67">
        <f t="shared" si="9"/>
        <v>0</v>
      </c>
      <c r="P122" s="67">
        <v>0</v>
      </c>
      <c r="Q122" s="67">
        <f t="shared" si="10"/>
        <v>0</v>
      </c>
      <c r="R122" s="89">
        <v>186200</v>
      </c>
      <c r="S122" s="67"/>
      <c r="T122" s="67"/>
      <c r="U122" s="67">
        <f t="shared" si="11"/>
        <v>186200</v>
      </c>
      <c r="V122" s="67">
        <f t="shared" si="12"/>
        <v>0</v>
      </c>
      <c r="W122" s="67" t="s">
        <v>1119</v>
      </c>
      <c r="X122" s="70">
        <v>9800</v>
      </c>
      <c r="Y122" s="70">
        <v>196000</v>
      </c>
      <c r="Z122" s="67"/>
      <c r="AA122" s="19" t="s">
        <v>49</v>
      </c>
      <c r="AB122" s="18" t="s">
        <v>944</v>
      </c>
      <c r="AC122" s="29" t="s">
        <v>19</v>
      </c>
      <c r="AD122" s="29" t="s">
        <v>299</v>
      </c>
      <c r="AE122" s="29" t="s">
        <v>397</v>
      </c>
      <c r="AF122" s="20" t="s">
        <v>300</v>
      </c>
      <c r="AG122" s="21" t="s">
        <v>389</v>
      </c>
      <c r="AH122" s="21" t="s">
        <v>63</v>
      </c>
      <c r="AI122" s="21" t="s">
        <v>64</v>
      </c>
      <c r="AJ122" s="22">
        <v>65</v>
      </c>
      <c r="AK122" s="22">
        <v>68.44</v>
      </c>
    </row>
    <row r="123" spans="1:37" s="3" customFormat="1" ht="54" customHeight="1">
      <c r="A123" s="95">
        <f t="shared" si="13"/>
        <v>115</v>
      </c>
      <c r="B123" s="96" t="s">
        <v>501</v>
      </c>
      <c r="C123" s="97" t="s">
        <v>564</v>
      </c>
      <c r="D123" s="96" t="s">
        <v>542</v>
      </c>
      <c r="E123" s="97"/>
      <c r="F123" s="99" t="s">
        <v>303</v>
      </c>
      <c r="G123" s="97" t="s">
        <v>726</v>
      </c>
      <c r="H123" s="100" t="s">
        <v>18</v>
      </c>
      <c r="I123" s="71">
        <v>123025</v>
      </c>
      <c r="J123" s="96" t="s">
        <v>547</v>
      </c>
      <c r="K123" s="35" t="s">
        <v>549</v>
      </c>
      <c r="L123" s="71">
        <v>123025</v>
      </c>
      <c r="M123" s="67">
        <f t="shared" si="8"/>
        <v>123025</v>
      </c>
      <c r="N123" s="67">
        <v>0</v>
      </c>
      <c r="O123" s="67">
        <f t="shared" si="9"/>
        <v>0</v>
      </c>
      <c r="P123" s="67">
        <v>0</v>
      </c>
      <c r="Q123" s="67">
        <f t="shared" si="10"/>
        <v>0</v>
      </c>
      <c r="R123" s="89">
        <v>123025</v>
      </c>
      <c r="S123" s="67"/>
      <c r="T123" s="67"/>
      <c r="U123" s="67">
        <f t="shared" si="11"/>
        <v>123025</v>
      </c>
      <c r="V123" s="67">
        <f t="shared" si="12"/>
        <v>0</v>
      </c>
      <c r="W123" s="67" t="s">
        <v>1118</v>
      </c>
      <c r="X123" s="70">
        <v>6475</v>
      </c>
      <c r="Y123" s="70">
        <v>129500</v>
      </c>
      <c r="Z123" s="67"/>
      <c r="AA123" s="19" t="s">
        <v>49</v>
      </c>
      <c r="AB123" s="18" t="s">
        <v>945</v>
      </c>
      <c r="AC123" s="29" t="s">
        <v>19</v>
      </c>
      <c r="AD123" s="29" t="s">
        <v>299</v>
      </c>
      <c r="AE123" s="29" t="s">
        <v>398</v>
      </c>
      <c r="AF123" s="20" t="s">
        <v>303</v>
      </c>
      <c r="AG123" s="21" t="s">
        <v>389</v>
      </c>
      <c r="AH123" s="21" t="s">
        <v>63</v>
      </c>
      <c r="AI123" s="21" t="s">
        <v>64</v>
      </c>
      <c r="AJ123" s="22">
        <v>65</v>
      </c>
      <c r="AK123" s="22">
        <v>66.78</v>
      </c>
    </row>
    <row r="124" spans="1:37" s="3" customFormat="1" ht="54" customHeight="1">
      <c r="A124" s="95">
        <f t="shared" si="13"/>
        <v>116</v>
      </c>
      <c r="B124" s="96" t="s">
        <v>504</v>
      </c>
      <c r="C124" s="97" t="s">
        <v>564</v>
      </c>
      <c r="D124" s="96" t="s">
        <v>542</v>
      </c>
      <c r="E124" s="97"/>
      <c r="F124" s="54" t="s">
        <v>595</v>
      </c>
      <c r="G124" s="35" t="s">
        <v>727</v>
      </c>
      <c r="H124" s="98" t="s">
        <v>18</v>
      </c>
      <c r="I124" s="71">
        <v>85340</v>
      </c>
      <c r="J124" s="96" t="s">
        <v>547</v>
      </c>
      <c r="K124" s="35" t="s">
        <v>549</v>
      </c>
      <c r="L124" s="71">
        <v>85340</v>
      </c>
      <c r="M124" s="67">
        <f t="shared" si="8"/>
        <v>85340</v>
      </c>
      <c r="N124" s="67">
        <v>0</v>
      </c>
      <c r="O124" s="67">
        <f t="shared" si="9"/>
        <v>0</v>
      </c>
      <c r="P124" s="67">
        <v>0</v>
      </c>
      <c r="Q124" s="67">
        <f t="shared" si="10"/>
        <v>0</v>
      </c>
      <c r="R124" s="89">
        <v>85340</v>
      </c>
      <c r="S124" s="67"/>
      <c r="T124" s="67"/>
      <c r="U124" s="67">
        <f t="shared" si="11"/>
        <v>85340</v>
      </c>
      <c r="V124" s="67">
        <f t="shared" si="12"/>
        <v>0</v>
      </c>
      <c r="W124" s="67" t="s">
        <v>1120</v>
      </c>
      <c r="X124" s="70">
        <v>86</v>
      </c>
      <c r="Y124" s="70">
        <v>85426</v>
      </c>
      <c r="Z124" s="67"/>
      <c r="AA124" s="19" t="s">
        <v>49</v>
      </c>
      <c r="AB124" s="18" t="s">
        <v>947</v>
      </c>
      <c r="AC124" s="28" t="s">
        <v>19</v>
      </c>
      <c r="AD124" s="28" t="s">
        <v>154</v>
      </c>
      <c r="AE124" s="28" t="s">
        <v>395</v>
      </c>
      <c r="AF124" s="23" t="s">
        <v>155</v>
      </c>
      <c r="AG124" s="21" t="s">
        <v>389</v>
      </c>
      <c r="AH124" s="21" t="s">
        <v>63</v>
      </c>
      <c r="AI124" s="21" t="s">
        <v>64</v>
      </c>
      <c r="AJ124" s="22">
        <v>65</v>
      </c>
      <c r="AK124" s="22">
        <v>60.6</v>
      </c>
    </row>
    <row r="125" spans="1:37" s="3" customFormat="1" ht="54" customHeight="1">
      <c r="A125" s="95">
        <f t="shared" si="13"/>
        <v>117</v>
      </c>
      <c r="B125" s="96" t="s">
        <v>510</v>
      </c>
      <c r="C125" s="97" t="s">
        <v>564</v>
      </c>
      <c r="D125" s="96" t="s">
        <v>542</v>
      </c>
      <c r="E125" s="97"/>
      <c r="F125" s="54" t="s">
        <v>596</v>
      </c>
      <c r="G125" s="35" t="s">
        <v>728</v>
      </c>
      <c r="H125" s="98" t="s">
        <v>18</v>
      </c>
      <c r="I125" s="71">
        <v>151777.5</v>
      </c>
      <c r="J125" s="96" t="s">
        <v>547</v>
      </c>
      <c r="K125" s="35" t="s">
        <v>549</v>
      </c>
      <c r="L125" s="71">
        <v>151778</v>
      </c>
      <c r="M125" s="67">
        <f t="shared" si="8"/>
        <v>151778</v>
      </c>
      <c r="N125" s="67">
        <v>0</v>
      </c>
      <c r="O125" s="67">
        <f t="shared" si="9"/>
        <v>0</v>
      </c>
      <c r="P125" s="67">
        <v>0</v>
      </c>
      <c r="Q125" s="67">
        <f t="shared" si="10"/>
        <v>0</v>
      </c>
      <c r="R125" s="89">
        <v>151777.5</v>
      </c>
      <c r="S125" s="67"/>
      <c r="T125" s="67"/>
      <c r="U125" s="67">
        <f t="shared" si="11"/>
        <v>151777.5</v>
      </c>
      <c r="V125" s="67">
        <f t="shared" si="12"/>
        <v>0</v>
      </c>
      <c r="W125" s="67" t="s">
        <v>1121</v>
      </c>
      <c r="X125" s="70">
        <v>3097.5</v>
      </c>
      <c r="Y125" s="70">
        <v>154875</v>
      </c>
      <c r="Z125" s="67"/>
      <c r="AA125" s="19" t="s">
        <v>49</v>
      </c>
      <c r="AB125" s="18" t="s">
        <v>942</v>
      </c>
      <c r="AC125" s="28" t="s">
        <v>45</v>
      </c>
      <c r="AD125" s="28" t="s">
        <v>183</v>
      </c>
      <c r="AE125" s="28" t="s">
        <v>398</v>
      </c>
      <c r="AF125" s="23" t="s">
        <v>184</v>
      </c>
      <c r="AG125" s="21" t="s">
        <v>389</v>
      </c>
      <c r="AH125" s="21" t="s">
        <v>63</v>
      </c>
      <c r="AI125" s="21" t="s">
        <v>64</v>
      </c>
      <c r="AJ125" s="22">
        <v>60</v>
      </c>
      <c r="AK125" s="22">
        <v>58.64</v>
      </c>
    </row>
    <row r="126" spans="1:37" s="3" customFormat="1" ht="54" customHeight="1">
      <c r="A126" s="95">
        <f t="shared" si="13"/>
        <v>118</v>
      </c>
      <c r="B126" s="96" t="s">
        <v>503</v>
      </c>
      <c r="C126" s="97" t="s">
        <v>564</v>
      </c>
      <c r="D126" s="96" t="s">
        <v>542</v>
      </c>
      <c r="E126" s="97"/>
      <c r="F126" s="54" t="s">
        <v>597</v>
      </c>
      <c r="G126" s="35" t="s">
        <v>729</v>
      </c>
      <c r="H126" s="98" t="s">
        <v>18</v>
      </c>
      <c r="I126" s="71">
        <v>61117.79</v>
      </c>
      <c r="J126" s="96" t="s">
        <v>547</v>
      </c>
      <c r="K126" s="35" t="s">
        <v>549</v>
      </c>
      <c r="L126" s="71">
        <v>61118</v>
      </c>
      <c r="M126" s="67">
        <f t="shared" si="8"/>
        <v>61118</v>
      </c>
      <c r="N126" s="67">
        <v>0</v>
      </c>
      <c r="O126" s="67">
        <f t="shared" si="9"/>
        <v>0</v>
      </c>
      <c r="P126" s="67">
        <v>0</v>
      </c>
      <c r="Q126" s="67">
        <f t="shared" si="10"/>
        <v>0</v>
      </c>
      <c r="R126" s="89">
        <v>61117.79</v>
      </c>
      <c r="S126" s="67"/>
      <c r="T126" s="67"/>
      <c r="U126" s="67">
        <f t="shared" si="11"/>
        <v>61117.79</v>
      </c>
      <c r="V126" s="67">
        <f t="shared" si="12"/>
        <v>0</v>
      </c>
      <c r="W126" s="67" t="s">
        <v>1122</v>
      </c>
      <c r="X126" s="70">
        <v>183.90000000000146</v>
      </c>
      <c r="Y126" s="70">
        <v>61301.69</v>
      </c>
      <c r="Z126" s="67"/>
      <c r="AA126" s="19" t="s">
        <v>49</v>
      </c>
      <c r="AB126" s="18" t="s">
        <v>946</v>
      </c>
      <c r="AC126" s="28" t="s">
        <v>19</v>
      </c>
      <c r="AD126" s="28" t="s">
        <v>161</v>
      </c>
      <c r="AE126" s="28" t="s">
        <v>395</v>
      </c>
      <c r="AF126" s="23" t="s">
        <v>162</v>
      </c>
      <c r="AG126" s="21" t="s">
        <v>389</v>
      </c>
      <c r="AH126" s="21" t="s">
        <v>63</v>
      </c>
      <c r="AI126" s="21" t="s">
        <v>64</v>
      </c>
      <c r="AJ126" s="22">
        <v>65</v>
      </c>
      <c r="AK126" s="22">
        <v>62.1</v>
      </c>
    </row>
    <row r="127" spans="1:37" s="3" customFormat="1" ht="54" customHeight="1">
      <c r="A127" s="95">
        <f t="shared" si="13"/>
        <v>119</v>
      </c>
      <c r="B127" s="96" t="s">
        <v>505</v>
      </c>
      <c r="C127" s="97" t="s">
        <v>564</v>
      </c>
      <c r="D127" s="96" t="s">
        <v>542</v>
      </c>
      <c r="E127" s="97"/>
      <c r="F127" s="99" t="s">
        <v>598</v>
      </c>
      <c r="G127" s="97" t="s">
        <v>730</v>
      </c>
      <c r="H127" s="100" t="s">
        <v>18</v>
      </c>
      <c r="I127" s="71">
        <v>115804</v>
      </c>
      <c r="J127" s="96" t="s">
        <v>547</v>
      </c>
      <c r="K127" s="35" t="s">
        <v>549</v>
      </c>
      <c r="L127" s="71">
        <v>115804</v>
      </c>
      <c r="M127" s="67">
        <f t="shared" si="8"/>
        <v>115804</v>
      </c>
      <c r="N127" s="67">
        <v>0</v>
      </c>
      <c r="O127" s="67">
        <f t="shared" si="9"/>
        <v>0</v>
      </c>
      <c r="P127" s="67">
        <v>0</v>
      </c>
      <c r="Q127" s="67">
        <f t="shared" si="10"/>
        <v>0</v>
      </c>
      <c r="R127" s="89">
        <v>115804</v>
      </c>
      <c r="S127" s="67"/>
      <c r="T127" s="67"/>
      <c r="U127" s="67">
        <f t="shared" si="11"/>
        <v>115804</v>
      </c>
      <c r="V127" s="67">
        <f t="shared" si="12"/>
        <v>0</v>
      </c>
      <c r="W127" s="67" t="s">
        <v>1123</v>
      </c>
      <c r="X127" s="70">
        <v>22058</v>
      </c>
      <c r="Y127" s="70">
        <v>137862</v>
      </c>
      <c r="Z127" s="67"/>
      <c r="AA127" s="19" t="s">
        <v>49</v>
      </c>
      <c r="AB127" s="18" t="s">
        <v>950</v>
      </c>
      <c r="AC127" s="29" t="s">
        <v>72</v>
      </c>
      <c r="AD127" s="29" t="s">
        <v>252</v>
      </c>
      <c r="AE127" s="29" t="s">
        <v>253</v>
      </c>
      <c r="AF127" s="20" t="s">
        <v>254</v>
      </c>
      <c r="AG127" s="21" t="s">
        <v>389</v>
      </c>
      <c r="AH127" s="21" t="s">
        <v>63</v>
      </c>
      <c r="AI127" s="21" t="s">
        <v>66</v>
      </c>
      <c r="AJ127" s="22">
        <v>62.5</v>
      </c>
      <c r="AK127" s="22">
        <v>89.96</v>
      </c>
    </row>
    <row r="128" spans="1:37" s="3" customFormat="1" ht="54" customHeight="1">
      <c r="A128" s="95">
        <f t="shared" si="13"/>
        <v>120</v>
      </c>
      <c r="B128" s="96" t="s">
        <v>512</v>
      </c>
      <c r="C128" s="97" t="s">
        <v>564</v>
      </c>
      <c r="D128" s="96" t="s">
        <v>542</v>
      </c>
      <c r="E128" s="97"/>
      <c r="F128" s="54" t="s">
        <v>599</v>
      </c>
      <c r="G128" s="35" t="s">
        <v>731</v>
      </c>
      <c r="H128" s="98" t="s">
        <v>18</v>
      </c>
      <c r="I128" s="71">
        <v>78726.98</v>
      </c>
      <c r="J128" s="96" t="s">
        <v>547</v>
      </c>
      <c r="K128" s="35" t="s">
        <v>549</v>
      </c>
      <c r="L128" s="71">
        <v>78727</v>
      </c>
      <c r="M128" s="67">
        <f t="shared" si="8"/>
        <v>78727</v>
      </c>
      <c r="N128" s="67">
        <v>0</v>
      </c>
      <c r="O128" s="67">
        <f t="shared" si="9"/>
        <v>0</v>
      </c>
      <c r="P128" s="67">
        <v>0</v>
      </c>
      <c r="Q128" s="67">
        <f t="shared" si="10"/>
        <v>0</v>
      </c>
      <c r="R128" s="89">
        <v>78726.98</v>
      </c>
      <c r="S128" s="67"/>
      <c r="T128" s="67"/>
      <c r="U128" s="67">
        <f t="shared" si="11"/>
        <v>78726.98</v>
      </c>
      <c r="V128" s="67">
        <f t="shared" si="12"/>
        <v>0</v>
      </c>
      <c r="W128" s="67" t="s">
        <v>1124</v>
      </c>
      <c r="X128" s="70">
        <v>157.77000000000407</v>
      </c>
      <c r="Y128" s="70">
        <v>78884.75</v>
      </c>
      <c r="Z128" s="67"/>
      <c r="AA128" s="19" t="s">
        <v>49</v>
      </c>
      <c r="AB128" s="18" t="s">
        <v>949</v>
      </c>
      <c r="AC128" s="28" t="s">
        <v>19</v>
      </c>
      <c r="AD128" s="28" t="s">
        <v>156</v>
      </c>
      <c r="AE128" s="28" t="s">
        <v>400</v>
      </c>
      <c r="AF128" s="23" t="s">
        <v>157</v>
      </c>
      <c r="AG128" s="21" t="s">
        <v>389</v>
      </c>
      <c r="AH128" s="21" t="s">
        <v>63</v>
      </c>
      <c r="AI128" s="21" t="s">
        <v>64</v>
      </c>
      <c r="AJ128" s="22">
        <v>60</v>
      </c>
      <c r="AK128" s="22">
        <v>50.96</v>
      </c>
    </row>
    <row r="129" spans="1:37" s="3" customFormat="1" ht="54" customHeight="1">
      <c r="A129" s="95">
        <f t="shared" si="13"/>
        <v>121</v>
      </c>
      <c r="B129" s="96" t="s">
        <v>411</v>
      </c>
      <c r="C129" s="97" t="s">
        <v>564</v>
      </c>
      <c r="D129" s="96" t="s">
        <v>542</v>
      </c>
      <c r="E129" s="97"/>
      <c r="F129" s="99" t="s">
        <v>600</v>
      </c>
      <c r="G129" s="97" t="s">
        <v>732</v>
      </c>
      <c r="H129" s="100" t="s">
        <v>18</v>
      </c>
      <c r="I129" s="71">
        <v>76168</v>
      </c>
      <c r="J129" s="96" t="s">
        <v>547</v>
      </c>
      <c r="K129" s="35" t="s">
        <v>549</v>
      </c>
      <c r="L129" s="71">
        <v>76168</v>
      </c>
      <c r="M129" s="67">
        <f t="shared" si="8"/>
        <v>76168</v>
      </c>
      <c r="N129" s="67">
        <v>0</v>
      </c>
      <c r="O129" s="67">
        <f t="shared" si="9"/>
        <v>0</v>
      </c>
      <c r="P129" s="67">
        <v>0</v>
      </c>
      <c r="Q129" s="67">
        <f t="shared" si="10"/>
        <v>0</v>
      </c>
      <c r="R129" s="89">
        <v>76168</v>
      </c>
      <c r="S129" s="67"/>
      <c r="T129" s="67"/>
      <c r="U129" s="67">
        <f t="shared" si="11"/>
        <v>76168</v>
      </c>
      <c r="V129" s="67">
        <f t="shared" si="12"/>
        <v>0</v>
      </c>
      <c r="W129" s="67" t="s">
        <v>1125</v>
      </c>
      <c r="X129" s="70">
        <v>77</v>
      </c>
      <c r="Y129" s="70">
        <v>76245</v>
      </c>
      <c r="Z129" s="67"/>
      <c r="AA129" s="19" t="s">
        <v>49</v>
      </c>
      <c r="AB129" s="18" t="s">
        <v>940</v>
      </c>
      <c r="AC129" s="29" t="s">
        <v>45</v>
      </c>
      <c r="AD129" s="29" t="s">
        <v>320</v>
      </c>
      <c r="AE129" s="29" t="s">
        <v>400</v>
      </c>
      <c r="AF129" s="20" t="s">
        <v>321</v>
      </c>
      <c r="AG129" s="21" t="s">
        <v>389</v>
      </c>
      <c r="AH129" s="21" t="s">
        <v>65</v>
      </c>
      <c r="AI129" s="21" t="s">
        <v>64</v>
      </c>
      <c r="AJ129" s="22">
        <v>80</v>
      </c>
      <c r="AK129" s="22">
        <v>60.64</v>
      </c>
    </row>
    <row r="130" spans="1:37" s="3" customFormat="1" ht="54" customHeight="1">
      <c r="A130" s="95">
        <f t="shared" si="13"/>
        <v>122</v>
      </c>
      <c r="B130" s="96" t="s">
        <v>506</v>
      </c>
      <c r="C130" s="97" t="s">
        <v>564</v>
      </c>
      <c r="D130" s="96" t="s">
        <v>542</v>
      </c>
      <c r="E130" s="97"/>
      <c r="F130" s="54" t="s">
        <v>601</v>
      </c>
      <c r="G130" s="35" t="s">
        <v>733</v>
      </c>
      <c r="H130" s="98" t="s">
        <v>18</v>
      </c>
      <c r="I130" s="71">
        <v>47277</v>
      </c>
      <c r="J130" s="96" t="s">
        <v>547</v>
      </c>
      <c r="K130" s="35" t="s">
        <v>549</v>
      </c>
      <c r="L130" s="71">
        <v>47277</v>
      </c>
      <c r="M130" s="67">
        <f t="shared" si="8"/>
        <v>47277</v>
      </c>
      <c r="N130" s="67">
        <v>0</v>
      </c>
      <c r="O130" s="67">
        <f t="shared" si="9"/>
        <v>0</v>
      </c>
      <c r="P130" s="67">
        <v>0</v>
      </c>
      <c r="Q130" s="67">
        <f t="shared" si="10"/>
        <v>0</v>
      </c>
      <c r="R130" s="89">
        <v>47277</v>
      </c>
      <c r="S130" s="67"/>
      <c r="T130" s="67"/>
      <c r="U130" s="67">
        <f t="shared" si="11"/>
        <v>47277</v>
      </c>
      <c r="V130" s="67">
        <f t="shared" si="12"/>
        <v>0</v>
      </c>
      <c r="W130" s="67" t="s">
        <v>1126</v>
      </c>
      <c r="X130" s="70">
        <v>100</v>
      </c>
      <c r="Y130" s="70">
        <v>47377</v>
      </c>
      <c r="Z130" s="67"/>
      <c r="AA130" s="19" t="s">
        <v>49</v>
      </c>
      <c r="AB130" s="18" t="s">
        <v>951</v>
      </c>
      <c r="AC130" s="28" t="s">
        <v>121</v>
      </c>
      <c r="AD130" s="28" t="s">
        <v>122</v>
      </c>
      <c r="AE130" s="28" t="s">
        <v>393</v>
      </c>
      <c r="AF130" s="23" t="s">
        <v>123</v>
      </c>
      <c r="AG130" s="21" t="s">
        <v>389</v>
      </c>
      <c r="AH130" s="21" t="s">
        <v>63</v>
      </c>
      <c r="AI130" s="21" t="s">
        <v>64</v>
      </c>
      <c r="AJ130" s="22">
        <v>60</v>
      </c>
      <c r="AK130" s="22">
        <v>73.44</v>
      </c>
    </row>
    <row r="131" spans="1:37" s="3" customFormat="1" ht="54" customHeight="1">
      <c r="A131" s="95">
        <f t="shared" si="13"/>
        <v>123</v>
      </c>
      <c r="B131" s="96" t="s">
        <v>509</v>
      </c>
      <c r="C131" s="97" t="s">
        <v>564</v>
      </c>
      <c r="D131" s="96" t="s">
        <v>542</v>
      </c>
      <c r="E131" s="97"/>
      <c r="F131" s="54" t="s">
        <v>602</v>
      </c>
      <c r="G131" s="35" t="s">
        <v>734</v>
      </c>
      <c r="H131" s="98" t="s">
        <v>18</v>
      </c>
      <c r="I131" s="71">
        <v>59348.73</v>
      </c>
      <c r="J131" s="96" t="s">
        <v>547</v>
      </c>
      <c r="K131" s="35" t="s">
        <v>549</v>
      </c>
      <c r="L131" s="71">
        <v>59349</v>
      </c>
      <c r="M131" s="67">
        <f t="shared" si="8"/>
        <v>59349</v>
      </c>
      <c r="N131" s="67">
        <v>0</v>
      </c>
      <c r="O131" s="67">
        <f t="shared" si="9"/>
        <v>0</v>
      </c>
      <c r="P131" s="67">
        <v>0</v>
      </c>
      <c r="Q131" s="67">
        <f t="shared" si="10"/>
        <v>0</v>
      </c>
      <c r="R131" s="89">
        <v>59348.73</v>
      </c>
      <c r="S131" s="67"/>
      <c r="T131" s="67"/>
      <c r="U131" s="67">
        <f t="shared" si="11"/>
        <v>59348.73</v>
      </c>
      <c r="V131" s="67">
        <f t="shared" si="12"/>
        <v>0</v>
      </c>
      <c r="W131" s="67" t="s">
        <v>1127</v>
      </c>
      <c r="X131" s="70">
        <v>59.40999999999622</v>
      </c>
      <c r="Y131" s="70">
        <v>59408.14</v>
      </c>
      <c r="Z131" s="67"/>
      <c r="AA131" s="19" t="s">
        <v>49</v>
      </c>
      <c r="AB131" s="18" t="s">
        <v>938</v>
      </c>
      <c r="AC131" s="28" t="s">
        <v>113</v>
      </c>
      <c r="AD131" s="28" t="s">
        <v>114</v>
      </c>
      <c r="AE131" s="28" t="s">
        <v>395</v>
      </c>
      <c r="AF131" s="23" t="s">
        <v>115</v>
      </c>
      <c r="AG131" s="21" t="s">
        <v>389</v>
      </c>
      <c r="AH131" s="21" t="s">
        <v>63</v>
      </c>
      <c r="AI131" s="21" t="s">
        <v>64</v>
      </c>
      <c r="AJ131" s="22">
        <v>60</v>
      </c>
      <c r="AK131" s="22">
        <v>64.96</v>
      </c>
    </row>
    <row r="132" spans="1:37" s="3" customFormat="1" ht="54" customHeight="1">
      <c r="A132" s="95">
        <f t="shared" si="13"/>
        <v>124</v>
      </c>
      <c r="B132" s="96" t="s">
        <v>507</v>
      </c>
      <c r="C132" s="97" t="s">
        <v>564</v>
      </c>
      <c r="D132" s="96" t="s">
        <v>542</v>
      </c>
      <c r="E132" s="97"/>
      <c r="F132" s="54" t="s">
        <v>603</v>
      </c>
      <c r="G132" s="35" t="s">
        <v>735</v>
      </c>
      <c r="H132" s="98" t="s">
        <v>18</v>
      </c>
      <c r="I132" s="71">
        <v>59078.49</v>
      </c>
      <c r="J132" s="96" t="s">
        <v>547</v>
      </c>
      <c r="K132" s="35" t="s">
        <v>549</v>
      </c>
      <c r="L132" s="71">
        <v>59079</v>
      </c>
      <c r="M132" s="67">
        <f t="shared" si="8"/>
        <v>59079</v>
      </c>
      <c r="N132" s="67">
        <v>0</v>
      </c>
      <c r="O132" s="67">
        <f t="shared" si="9"/>
        <v>0</v>
      </c>
      <c r="P132" s="67">
        <v>0</v>
      </c>
      <c r="Q132" s="67">
        <f t="shared" si="10"/>
        <v>0</v>
      </c>
      <c r="R132" s="89">
        <v>59078.49</v>
      </c>
      <c r="S132" s="67"/>
      <c r="T132" s="67"/>
      <c r="U132" s="67">
        <f t="shared" si="11"/>
        <v>59078.49</v>
      </c>
      <c r="V132" s="67">
        <f t="shared" si="12"/>
        <v>0</v>
      </c>
      <c r="W132" s="67" t="s">
        <v>1128</v>
      </c>
      <c r="X132" s="70">
        <v>59.13999999999942</v>
      </c>
      <c r="Y132" s="70">
        <v>59137.63</v>
      </c>
      <c r="Z132" s="67"/>
      <c r="AA132" s="19" t="s">
        <v>49</v>
      </c>
      <c r="AB132" s="18" t="s">
        <v>941</v>
      </c>
      <c r="AC132" s="28" t="s">
        <v>45</v>
      </c>
      <c r="AD132" s="28" t="s">
        <v>111</v>
      </c>
      <c r="AE132" s="28" t="s">
        <v>395</v>
      </c>
      <c r="AF132" s="23" t="s">
        <v>112</v>
      </c>
      <c r="AG132" s="21" t="s">
        <v>389</v>
      </c>
      <c r="AH132" s="21" t="s">
        <v>63</v>
      </c>
      <c r="AI132" s="21" t="s">
        <v>64</v>
      </c>
      <c r="AJ132" s="22">
        <v>60</v>
      </c>
      <c r="AK132" s="22">
        <v>66.8</v>
      </c>
    </row>
    <row r="133" spans="1:37" s="3" customFormat="1" ht="70.5" customHeight="1">
      <c r="A133" s="95">
        <f t="shared" si="13"/>
        <v>125</v>
      </c>
      <c r="B133" s="96" t="s">
        <v>514</v>
      </c>
      <c r="C133" s="97" t="s">
        <v>787</v>
      </c>
      <c r="D133" s="99" t="s">
        <v>563</v>
      </c>
      <c r="E133" s="95">
        <v>197671</v>
      </c>
      <c r="F133" s="99" t="s">
        <v>563</v>
      </c>
      <c r="G133" s="97"/>
      <c r="H133" s="100" t="s">
        <v>351</v>
      </c>
      <c r="I133" s="71">
        <v>3693394.1</v>
      </c>
      <c r="J133" s="96" t="s">
        <v>548</v>
      </c>
      <c r="K133" s="35" t="s">
        <v>549</v>
      </c>
      <c r="L133" s="71">
        <v>3693395</v>
      </c>
      <c r="M133" s="67">
        <f t="shared" si="8"/>
        <v>3693395</v>
      </c>
      <c r="N133" s="67">
        <v>0</v>
      </c>
      <c r="O133" s="67">
        <f t="shared" si="9"/>
        <v>0</v>
      </c>
      <c r="P133" s="67">
        <v>0</v>
      </c>
      <c r="Q133" s="67">
        <f t="shared" si="10"/>
        <v>0</v>
      </c>
      <c r="R133" s="89">
        <v>3693394.1</v>
      </c>
      <c r="S133" s="67"/>
      <c r="T133" s="67"/>
      <c r="U133" s="67">
        <f t="shared" si="11"/>
        <v>3693394.1</v>
      </c>
      <c r="V133" s="67">
        <f t="shared" si="12"/>
        <v>0</v>
      </c>
      <c r="W133" s="67" t="s">
        <v>1130</v>
      </c>
      <c r="X133" s="70">
        <v>491204.6299999999</v>
      </c>
      <c r="Y133" s="70">
        <v>4184598.73</v>
      </c>
      <c r="Z133" s="67"/>
      <c r="AA133" s="19" t="s">
        <v>50</v>
      </c>
      <c r="AB133" s="18" t="s">
        <v>952</v>
      </c>
      <c r="AC133" s="29" t="s">
        <v>352</v>
      </c>
      <c r="AD133" s="29" t="s">
        <v>69</v>
      </c>
      <c r="AE133" s="29" t="s">
        <v>393</v>
      </c>
      <c r="AF133" s="20" t="s">
        <v>353</v>
      </c>
      <c r="AG133" s="21" t="s">
        <v>389</v>
      </c>
      <c r="AH133" s="21" t="s">
        <v>65</v>
      </c>
      <c r="AI133" s="21" t="s">
        <v>66</v>
      </c>
      <c r="AJ133" s="22">
        <v>60</v>
      </c>
      <c r="AK133" s="22">
        <v>50.22</v>
      </c>
    </row>
    <row r="134" spans="1:37" s="3" customFormat="1" ht="68.25" customHeight="1">
      <c r="A134" s="95">
        <f t="shared" si="13"/>
        <v>126</v>
      </c>
      <c r="B134" s="96" t="s">
        <v>514</v>
      </c>
      <c r="C134" s="97" t="s">
        <v>788</v>
      </c>
      <c r="D134" s="99" t="s">
        <v>356</v>
      </c>
      <c r="E134" s="95">
        <v>248097</v>
      </c>
      <c r="F134" s="99" t="s">
        <v>356</v>
      </c>
      <c r="G134" s="97"/>
      <c r="H134" s="100" t="s">
        <v>351</v>
      </c>
      <c r="I134" s="71">
        <v>8602246</v>
      </c>
      <c r="J134" s="96" t="s">
        <v>548</v>
      </c>
      <c r="K134" s="35" t="s">
        <v>549</v>
      </c>
      <c r="L134" s="71">
        <v>8602246</v>
      </c>
      <c r="M134" s="67">
        <f t="shared" si="8"/>
        <v>8602246</v>
      </c>
      <c r="N134" s="67">
        <v>0</v>
      </c>
      <c r="O134" s="67">
        <f t="shared" si="9"/>
        <v>0</v>
      </c>
      <c r="P134" s="67">
        <v>0</v>
      </c>
      <c r="Q134" s="67">
        <f t="shared" si="10"/>
        <v>0</v>
      </c>
      <c r="R134" s="89">
        <v>8602246</v>
      </c>
      <c r="S134" s="67"/>
      <c r="T134" s="67"/>
      <c r="U134" s="67">
        <f t="shared" si="11"/>
        <v>8602246</v>
      </c>
      <c r="V134" s="67">
        <f t="shared" si="12"/>
        <v>0</v>
      </c>
      <c r="W134" s="67" t="s">
        <v>1129</v>
      </c>
      <c r="X134" s="70">
        <v>1360101</v>
      </c>
      <c r="Y134" s="70">
        <v>9962347</v>
      </c>
      <c r="Z134" s="67">
        <f>+Y134</f>
        <v>9962347</v>
      </c>
      <c r="AA134" s="19" t="s">
        <v>50</v>
      </c>
      <c r="AB134" s="18" t="s">
        <v>953</v>
      </c>
      <c r="AC134" s="29" t="s">
        <v>352</v>
      </c>
      <c r="AD134" s="29" t="s">
        <v>69</v>
      </c>
      <c r="AE134" s="29" t="s">
        <v>393</v>
      </c>
      <c r="AF134" s="20" t="s">
        <v>356</v>
      </c>
      <c r="AG134" s="21" t="s">
        <v>389</v>
      </c>
      <c r="AH134" s="21" t="s">
        <v>65</v>
      </c>
      <c r="AI134" s="21" t="s">
        <v>66</v>
      </c>
      <c r="AJ134" s="22">
        <v>55</v>
      </c>
      <c r="AK134" s="22">
        <v>55.41</v>
      </c>
    </row>
    <row r="135" spans="1:37" s="3" customFormat="1" ht="54" customHeight="1">
      <c r="A135" s="95">
        <f t="shared" si="13"/>
        <v>127</v>
      </c>
      <c r="B135" s="96" t="s">
        <v>515</v>
      </c>
      <c r="C135" s="97" t="s">
        <v>564</v>
      </c>
      <c r="D135" s="96" t="s">
        <v>542</v>
      </c>
      <c r="E135" s="97"/>
      <c r="F135" s="99" t="s">
        <v>604</v>
      </c>
      <c r="G135" s="97" t="s">
        <v>736</v>
      </c>
      <c r="H135" s="100" t="s">
        <v>34</v>
      </c>
      <c r="I135" s="71">
        <v>75884</v>
      </c>
      <c r="J135" s="96" t="s">
        <v>547</v>
      </c>
      <c r="K135" s="35" t="s">
        <v>549</v>
      </c>
      <c r="L135" s="71">
        <v>75884</v>
      </c>
      <c r="M135" s="67">
        <f t="shared" si="8"/>
        <v>75884</v>
      </c>
      <c r="N135" s="67">
        <v>0</v>
      </c>
      <c r="O135" s="67">
        <f t="shared" si="9"/>
        <v>0</v>
      </c>
      <c r="P135" s="67">
        <v>0</v>
      </c>
      <c r="Q135" s="67">
        <f t="shared" si="10"/>
        <v>0</v>
      </c>
      <c r="R135" s="89">
        <v>75884</v>
      </c>
      <c r="S135" s="67"/>
      <c r="T135" s="67"/>
      <c r="U135" s="67">
        <f t="shared" si="11"/>
        <v>75884</v>
      </c>
      <c r="V135" s="67">
        <f t="shared" si="12"/>
        <v>0</v>
      </c>
      <c r="W135" s="67" t="s">
        <v>1131</v>
      </c>
      <c r="X135" s="70">
        <v>18972</v>
      </c>
      <c r="Y135" s="70">
        <v>94856</v>
      </c>
      <c r="Z135" s="67"/>
      <c r="AA135" s="19" t="s">
        <v>49</v>
      </c>
      <c r="AB135" s="18" t="s">
        <v>954</v>
      </c>
      <c r="AC135" s="29" t="s">
        <v>36</v>
      </c>
      <c r="AD135" s="29" t="s">
        <v>255</v>
      </c>
      <c r="AE135" s="29" t="s">
        <v>397</v>
      </c>
      <c r="AF135" s="20" t="s">
        <v>382</v>
      </c>
      <c r="AG135" s="21" t="s">
        <v>389</v>
      </c>
      <c r="AH135" s="21" t="s">
        <v>67</v>
      </c>
      <c r="AI135" s="21" t="s">
        <v>66</v>
      </c>
      <c r="AJ135" s="22">
        <v>55</v>
      </c>
      <c r="AK135" s="22">
        <v>85.6</v>
      </c>
    </row>
    <row r="136" spans="1:37" s="3" customFormat="1" ht="56.25" customHeight="1">
      <c r="A136" s="95">
        <f t="shared" si="13"/>
        <v>128</v>
      </c>
      <c r="B136" s="96" t="s">
        <v>515</v>
      </c>
      <c r="C136" s="97" t="s">
        <v>564</v>
      </c>
      <c r="D136" s="96" t="s">
        <v>542</v>
      </c>
      <c r="E136" s="97"/>
      <c r="F136" s="99" t="s">
        <v>379</v>
      </c>
      <c r="G136" s="97" t="s">
        <v>737</v>
      </c>
      <c r="H136" s="100" t="s">
        <v>34</v>
      </c>
      <c r="I136" s="71">
        <v>69684</v>
      </c>
      <c r="J136" s="96" t="s">
        <v>547</v>
      </c>
      <c r="K136" s="35" t="s">
        <v>549</v>
      </c>
      <c r="L136" s="71">
        <v>69684</v>
      </c>
      <c r="M136" s="67">
        <f t="shared" si="8"/>
        <v>69684</v>
      </c>
      <c r="N136" s="67">
        <v>0</v>
      </c>
      <c r="O136" s="67">
        <f t="shared" si="9"/>
        <v>0</v>
      </c>
      <c r="P136" s="67">
        <v>0</v>
      </c>
      <c r="Q136" s="67">
        <f t="shared" si="10"/>
        <v>0</v>
      </c>
      <c r="R136" s="89">
        <v>69684</v>
      </c>
      <c r="S136" s="67"/>
      <c r="T136" s="67"/>
      <c r="U136" s="67">
        <f t="shared" si="11"/>
        <v>69684</v>
      </c>
      <c r="V136" s="67">
        <f t="shared" si="12"/>
        <v>0</v>
      </c>
      <c r="W136" s="67" t="s">
        <v>1132</v>
      </c>
      <c r="X136" s="70">
        <v>17421</v>
      </c>
      <c r="Y136" s="70">
        <v>87105</v>
      </c>
      <c r="Z136" s="67"/>
      <c r="AA136" s="19" t="s">
        <v>49</v>
      </c>
      <c r="AB136" s="18" t="s">
        <v>955</v>
      </c>
      <c r="AC136" s="29" t="s">
        <v>36</v>
      </c>
      <c r="AD136" s="29" t="s">
        <v>255</v>
      </c>
      <c r="AE136" s="29" t="s">
        <v>397</v>
      </c>
      <c r="AF136" s="20" t="s">
        <v>379</v>
      </c>
      <c r="AG136" s="21" t="s">
        <v>389</v>
      </c>
      <c r="AH136" s="21" t="s">
        <v>67</v>
      </c>
      <c r="AI136" s="21" t="s">
        <v>66</v>
      </c>
      <c r="AJ136" s="22">
        <v>55</v>
      </c>
      <c r="AK136" s="22">
        <v>83.28</v>
      </c>
    </row>
    <row r="137" spans="1:37" s="3" customFormat="1" ht="54" customHeight="1">
      <c r="A137" s="95">
        <f t="shared" si="13"/>
        <v>129</v>
      </c>
      <c r="B137" s="96" t="s">
        <v>516</v>
      </c>
      <c r="C137" s="97" t="s">
        <v>564</v>
      </c>
      <c r="D137" s="96" t="s">
        <v>542</v>
      </c>
      <c r="E137" s="97"/>
      <c r="F137" s="54" t="s">
        <v>605</v>
      </c>
      <c r="G137" s="35" t="s">
        <v>738</v>
      </c>
      <c r="H137" s="98" t="s">
        <v>34</v>
      </c>
      <c r="I137" s="71">
        <v>122626.25</v>
      </c>
      <c r="J137" s="96" t="s">
        <v>547</v>
      </c>
      <c r="K137" s="35" t="s">
        <v>549</v>
      </c>
      <c r="L137" s="71">
        <v>122627</v>
      </c>
      <c r="M137" s="67">
        <f t="shared" si="8"/>
        <v>122627</v>
      </c>
      <c r="N137" s="67">
        <v>0</v>
      </c>
      <c r="O137" s="67">
        <f t="shared" si="9"/>
        <v>0</v>
      </c>
      <c r="P137" s="67">
        <v>0</v>
      </c>
      <c r="Q137" s="67">
        <f t="shared" si="10"/>
        <v>0</v>
      </c>
      <c r="R137" s="89">
        <v>122626.25</v>
      </c>
      <c r="S137" s="67"/>
      <c r="T137" s="67"/>
      <c r="U137" s="67">
        <f t="shared" si="11"/>
        <v>122626.25</v>
      </c>
      <c r="V137" s="67">
        <f t="shared" si="12"/>
        <v>0</v>
      </c>
      <c r="W137" s="67" t="s">
        <v>1133</v>
      </c>
      <c r="X137" s="70">
        <v>122.75</v>
      </c>
      <c r="Y137" s="70">
        <v>122749</v>
      </c>
      <c r="Z137" s="67"/>
      <c r="AA137" s="19" t="s">
        <v>49</v>
      </c>
      <c r="AB137" s="18" t="s">
        <v>956</v>
      </c>
      <c r="AC137" s="28" t="s">
        <v>220</v>
      </c>
      <c r="AD137" s="28" t="s">
        <v>221</v>
      </c>
      <c r="AE137" s="28" t="s">
        <v>395</v>
      </c>
      <c r="AF137" s="23" t="s">
        <v>377</v>
      </c>
      <c r="AG137" s="21" t="s">
        <v>389</v>
      </c>
      <c r="AH137" s="21" t="s">
        <v>63</v>
      </c>
      <c r="AI137" s="21" t="s">
        <v>64</v>
      </c>
      <c r="AJ137" s="22">
        <v>55</v>
      </c>
      <c r="AK137" s="22">
        <v>50.8</v>
      </c>
    </row>
    <row r="138" spans="1:37" s="3" customFormat="1" ht="54" customHeight="1">
      <c r="A138" s="95">
        <f t="shared" si="13"/>
        <v>130</v>
      </c>
      <c r="B138" s="96" t="s">
        <v>520</v>
      </c>
      <c r="C138" s="97" t="s">
        <v>564</v>
      </c>
      <c r="D138" s="96" t="s">
        <v>542</v>
      </c>
      <c r="E138" s="97"/>
      <c r="F138" s="54" t="s">
        <v>606</v>
      </c>
      <c r="G138" s="35" t="s">
        <v>739</v>
      </c>
      <c r="H138" s="98" t="s">
        <v>6</v>
      </c>
      <c r="I138" s="71">
        <v>92000</v>
      </c>
      <c r="J138" s="96" t="s">
        <v>547</v>
      </c>
      <c r="K138" s="35" t="s">
        <v>549</v>
      </c>
      <c r="L138" s="71">
        <v>92000</v>
      </c>
      <c r="M138" s="67">
        <f aca="true" t="shared" si="14" ref="M138:M170">ROUNDUP(R138,0)</f>
        <v>92000</v>
      </c>
      <c r="N138" s="67">
        <v>0</v>
      </c>
      <c r="O138" s="67">
        <f aca="true" t="shared" si="15" ref="O138:O170">ROUNDUP(S138,0)</f>
        <v>0</v>
      </c>
      <c r="P138" s="67">
        <v>0</v>
      </c>
      <c r="Q138" s="67">
        <f aca="true" t="shared" si="16" ref="Q138:Q170">ROUNDUP(T138,0)</f>
        <v>0</v>
      </c>
      <c r="R138" s="89">
        <v>92000</v>
      </c>
      <c r="S138" s="67"/>
      <c r="T138" s="67"/>
      <c r="U138" s="67">
        <f aca="true" t="shared" si="17" ref="U138:U170">SUM(R138:T138)</f>
        <v>92000</v>
      </c>
      <c r="V138" s="67">
        <f aca="true" t="shared" si="18" ref="V138:V170">+I138-U138</f>
        <v>0</v>
      </c>
      <c r="W138" s="67" t="s">
        <v>1134</v>
      </c>
      <c r="X138" s="70">
        <v>294</v>
      </c>
      <c r="Y138" s="70">
        <v>92294</v>
      </c>
      <c r="Z138" s="67"/>
      <c r="AA138" s="19" t="s">
        <v>49</v>
      </c>
      <c r="AB138" s="18" t="s">
        <v>960</v>
      </c>
      <c r="AC138" s="28" t="s">
        <v>141</v>
      </c>
      <c r="AD138" s="28" t="s">
        <v>142</v>
      </c>
      <c r="AE138" s="28" t="s">
        <v>395</v>
      </c>
      <c r="AF138" s="23" t="s">
        <v>143</v>
      </c>
      <c r="AG138" s="21" t="s">
        <v>389</v>
      </c>
      <c r="AH138" s="21" t="s">
        <v>63</v>
      </c>
      <c r="AI138" s="21" t="s">
        <v>64</v>
      </c>
      <c r="AJ138" s="22">
        <v>60</v>
      </c>
      <c r="AK138" s="22">
        <v>61.62</v>
      </c>
    </row>
    <row r="139" spans="1:37" s="3" customFormat="1" ht="54" customHeight="1">
      <c r="A139" s="95">
        <f aca="true" t="shared" si="19" ref="A139:A168">+A138+1</f>
        <v>131</v>
      </c>
      <c r="B139" s="96" t="s">
        <v>518</v>
      </c>
      <c r="C139" s="97" t="s">
        <v>789</v>
      </c>
      <c r="D139" s="99" t="s">
        <v>339</v>
      </c>
      <c r="E139" s="95">
        <v>247858</v>
      </c>
      <c r="F139" s="99" t="s">
        <v>339</v>
      </c>
      <c r="G139" s="97"/>
      <c r="H139" s="100" t="s">
        <v>6</v>
      </c>
      <c r="I139" s="71">
        <v>1682404.88</v>
      </c>
      <c r="J139" s="96" t="s">
        <v>548</v>
      </c>
      <c r="K139" s="35" t="s">
        <v>549</v>
      </c>
      <c r="L139" s="71">
        <v>640009</v>
      </c>
      <c r="M139" s="67">
        <f t="shared" si="14"/>
        <v>640009</v>
      </c>
      <c r="N139" s="67">
        <v>1042397</v>
      </c>
      <c r="O139" s="67">
        <f t="shared" si="15"/>
        <v>1042397</v>
      </c>
      <c r="P139" s="67">
        <v>0</v>
      </c>
      <c r="Q139" s="67">
        <f t="shared" si="16"/>
        <v>0</v>
      </c>
      <c r="R139" s="89">
        <v>640008.01</v>
      </c>
      <c r="S139" s="89">
        <v>1042396.87</v>
      </c>
      <c r="T139" s="67"/>
      <c r="U139" s="67">
        <f t="shared" si="17"/>
        <v>1682404.88</v>
      </c>
      <c r="V139" s="67">
        <f t="shared" si="18"/>
        <v>0</v>
      </c>
      <c r="W139" s="67" t="s">
        <v>1138</v>
      </c>
      <c r="X139" s="70">
        <v>16993.990000000224</v>
      </c>
      <c r="Y139" s="70">
        <v>1699398.87</v>
      </c>
      <c r="Z139" s="67">
        <v>1699399</v>
      </c>
      <c r="AA139" s="19" t="s">
        <v>49</v>
      </c>
      <c r="AB139" s="18" t="s">
        <v>958</v>
      </c>
      <c r="AC139" s="29" t="s">
        <v>7</v>
      </c>
      <c r="AD139" s="29" t="s">
        <v>338</v>
      </c>
      <c r="AE139" s="29" t="s">
        <v>397</v>
      </c>
      <c r="AF139" s="20" t="s">
        <v>339</v>
      </c>
      <c r="AG139" s="21" t="s">
        <v>389</v>
      </c>
      <c r="AH139" s="21" t="s">
        <v>63</v>
      </c>
      <c r="AI139" s="21" t="s">
        <v>64</v>
      </c>
      <c r="AJ139" s="22">
        <v>70</v>
      </c>
      <c r="AK139" s="22">
        <v>50.83</v>
      </c>
    </row>
    <row r="140" spans="1:37" s="3" customFormat="1" ht="54" customHeight="1">
      <c r="A140" s="95">
        <f t="shared" si="19"/>
        <v>132</v>
      </c>
      <c r="B140" s="96" t="s">
        <v>518</v>
      </c>
      <c r="C140" s="97" t="s">
        <v>790</v>
      </c>
      <c r="D140" s="99" t="s">
        <v>348</v>
      </c>
      <c r="E140" s="95">
        <v>247936</v>
      </c>
      <c r="F140" s="99" t="s">
        <v>348</v>
      </c>
      <c r="G140" s="97"/>
      <c r="H140" s="100" t="s">
        <v>6</v>
      </c>
      <c r="I140" s="71">
        <v>1891482.45</v>
      </c>
      <c r="J140" s="96" t="s">
        <v>548</v>
      </c>
      <c r="K140" s="35" t="s">
        <v>549</v>
      </c>
      <c r="L140" s="71">
        <v>732151</v>
      </c>
      <c r="M140" s="67">
        <f t="shared" si="14"/>
        <v>732151</v>
      </c>
      <c r="N140" s="67">
        <v>1159332</v>
      </c>
      <c r="O140" s="67">
        <f t="shared" si="15"/>
        <v>1159332</v>
      </c>
      <c r="P140" s="67">
        <v>0</v>
      </c>
      <c r="Q140" s="67">
        <f t="shared" si="16"/>
        <v>0</v>
      </c>
      <c r="R140" s="89">
        <v>732150.71</v>
      </c>
      <c r="S140" s="89">
        <v>1159331.74</v>
      </c>
      <c r="T140" s="67"/>
      <c r="U140" s="67">
        <f t="shared" si="17"/>
        <v>1891482.45</v>
      </c>
      <c r="V140" s="67">
        <f t="shared" si="18"/>
        <v>0</v>
      </c>
      <c r="W140" s="67" t="s">
        <v>1136</v>
      </c>
      <c r="X140" s="70">
        <v>19105.88000000012</v>
      </c>
      <c r="Y140" s="70">
        <v>1910588.33</v>
      </c>
      <c r="Z140" s="86">
        <v>1910588</v>
      </c>
      <c r="AA140" s="19" t="s">
        <v>49</v>
      </c>
      <c r="AB140" s="18" t="s">
        <v>959</v>
      </c>
      <c r="AC140" s="29" t="s">
        <v>7</v>
      </c>
      <c r="AD140" s="29" t="s">
        <v>338</v>
      </c>
      <c r="AE140" s="29" t="s">
        <v>397</v>
      </c>
      <c r="AF140" s="20" t="s">
        <v>348</v>
      </c>
      <c r="AG140" s="21" t="s">
        <v>389</v>
      </c>
      <c r="AH140" s="21" t="s">
        <v>63</v>
      </c>
      <c r="AI140" s="21" t="s">
        <v>64</v>
      </c>
      <c r="AJ140" s="22">
        <v>70</v>
      </c>
      <c r="AK140" s="22">
        <v>50.51</v>
      </c>
    </row>
    <row r="141" spans="1:37" s="3" customFormat="1" ht="54" customHeight="1">
      <c r="A141" s="95">
        <f t="shared" si="19"/>
        <v>133</v>
      </c>
      <c r="B141" s="96" t="s">
        <v>519</v>
      </c>
      <c r="C141" s="97" t="s">
        <v>791</v>
      </c>
      <c r="D141" s="54" t="s">
        <v>204</v>
      </c>
      <c r="E141" s="101">
        <v>203968</v>
      </c>
      <c r="F141" s="54" t="s">
        <v>204</v>
      </c>
      <c r="G141" s="35"/>
      <c r="H141" s="98" t="s">
        <v>6</v>
      </c>
      <c r="I141" s="71">
        <v>4805126.44</v>
      </c>
      <c r="J141" s="96" t="s">
        <v>548</v>
      </c>
      <c r="K141" s="35" t="s">
        <v>549</v>
      </c>
      <c r="L141" s="71">
        <v>1387690</v>
      </c>
      <c r="M141" s="67">
        <f t="shared" si="14"/>
        <v>1387690</v>
      </c>
      <c r="N141" s="67">
        <v>3417437</v>
      </c>
      <c r="O141" s="67">
        <f t="shared" si="15"/>
        <v>3417437</v>
      </c>
      <c r="P141" s="67">
        <v>0</v>
      </c>
      <c r="Q141" s="67">
        <f t="shared" si="16"/>
        <v>0</v>
      </c>
      <c r="R141" s="89">
        <v>1387689.93</v>
      </c>
      <c r="S141" s="89">
        <v>3417436.51</v>
      </c>
      <c r="T141" s="67"/>
      <c r="U141" s="67">
        <f t="shared" si="17"/>
        <v>4805126.4399999995</v>
      </c>
      <c r="V141" s="67">
        <f t="shared" si="18"/>
        <v>0</v>
      </c>
      <c r="W141" s="67" t="s">
        <v>1193</v>
      </c>
      <c r="X141" s="70">
        <v>4809.9399999994785</v>
      </c>
      <c r="Y141" s="70">
        <v>4809936.38</v>
      </c>
      <c r="Z141" s="67">
        <v>4809937</v>
      </c>
      <c r="AA141" s="19" t="s">
        <v>49</v>
      </c>
      <c r="AB141" s="18" t="s">
        <v>961</v>
      </c>
      <c r="AC141" s="28" t="s">
        <v>202</v>
      </c>
      <c r="AD141" s="28" t="s">
        <v>203</v>
      </c>
      <c r="AE141" s="28" t="s">
        <v>395</v>
      </c>
      <c r="AF141" s="23" t="s">
        <v>204</v>
      </c>
      <c r="AG141" s="21" t="s">
        <v>389</v>
      </c>
      <c r="AH141" s="21" t="s">
        <v>63</v>
      </c>
      <c r="AI141" s="21" t="s">
        <v>64</v>
      </c>
      <c r="AJ141" s="22">
        <v>65</v>
      </c>
      <c r="AK141" s="22">
        <v>67.7</v>
      </c>
    </row>
    <row r="142" spans="1:37" s="3" customFormat="1" ht="54" customHeight="1">
      <c r="A142" s="95">
        <f t="shared" si="19"/>
        <v>134</v>
      </c>
      <c r="B142" s="96" t="s">
        <v>517</v>
      </c>
      <c r="C142" s="97" t="s">
        <v>564</v>
      </c>
      <c r="D142" s="96" t="s">
        <v>542</v>
      </c>
      <c r="E142" s="97"/>
      <c r="F142" s="54" t="s">
        <v>607</v>
      </c>
      <c r="G142" s="35" t="s">
        <v>740</v>
      </c>
      <c r="H142" s="98" t="s">
        <v>6</v>
      </c>
      <c r="I142" s="71">
        <v>151854</v>
      </c>
      <c r="J142" s="96" t="s">
        <v>547</v>
      </c>
      <c r="K142" s="35" t="s">
        <v>549</v>
      </c>
      <c r="L142" s="71">
        <v>151854</v>
      </c>
      <c r="M142" s="67">
        <f t="shared" si="14"/>
        <v>151854</v>
      </c>
      <c r="N142" s="67">
        <v>0</v>
      </c>
      <c r="O142" s="67">
        <f t="shared" si="15"/>
        <v>0</v>
      </c>
      <c r="P142" s="67">
        <v>0</v>
      </c>
      <c r="Q142" s="67">
        <f t="shared" si="16"/>
        <v>0</v>
      </c>
      <c r="R142" s="89">
        <v>151854</v>
      </c>
      <c r="S142" s="67"/>
      <c r="T142" s="67"/>
      <c r="U142" s="67">
        <f t="shared" si="17"/>
        <v>151854</v>
      </c>
      <c r="V142" s="67">
        <f t="shared" si="18"/>
        <v>0</v>
      </c>
      <c r="W142" s="67" t="s">
        <v>1139</v>
      </c>
      <c r="X142" s="70">
        <v>1534</v>
      </c>
      <c r="Y142" s="70">
        <v>153388</v>
      </c>
      <c r="Z142" s="67"/>
      <c r="AA142" s="19" t="s">
        <v>386</v>
      </c>
      <c r="AB142" s="18" t="s">
        <v>957</v>
      </c>
      <c r="AC142" s="28" t="s">
        <v>133</v>
      </c>
      <c r="AD142" s="28" t="s">
        <v>134</v>
      </c>
      <c r="AE142" s="28" t="s">
        <v>395</v>
      </c>
      <c r="AF142" s="23" t="s">
        <v>135</v>
      </c>
      <c r="AG142" s="21" t="s">
        <v>389</v>
      </c>
      <c r="AH142" s="21" t="s">
        <v>65</v>
      </c>
      <c r="AI142" s="21" t="s">
        <v>64</v>
      </c>
      <c r="AJ142" s="22">
        <v>75</v>
      </c>
      <c r="AK142" s="22">
        <v>70.94</v>
      </c>
    </row>
    <row r="143" spans="1:37" s="3" customFormat="1" ht="54" customHeight="1">
      <c r="A143" s="95">
        <f t="shared" si="19"/>
        <v>135</v>
      </c>
      <c r="B143" s="96" t="s">
        <v>521</v>
      </c>
      <c r="C143" s="97" t="s">
        <v>564</v>
      </c>
      <c r="D143" s="96" t="s">
        <v>542</v>
      </c>
      <c r="E143" s="97"/>
      <c r="F143" s="99" t="s">
        <v>236</v>
      </c>
      <c r="G143" s="97" t="s">
        <v>741</v>
      </c>
      <c r="H143" s="100" t="s">
        <v>6</v>
      </c>
      <c r="I143" s="71">
        <v>65000</v>
      </c>
      <c r="J143" s="96" t="s">
        <v>547</v>
      </c>
      <c r="K143" s="35" t="s">
        <v>549</v>
      </c>
      <c r="L143" s="71">
        <v>65000</v>
      </c>
      <c r="M143" s="67">
        <f t="shared" si="14"/>
        <v>65000</v>
      </c>
      <c r="N143" s="67">
        <v>0</v>
      </c>
      <c r="O143" s="67">
        <f t="shared" si="15"/>
        <v>0</v>
      </c>
      <c r="P143" s="67">
        <v>0</v>
      </c>
      <c r="Q143" s="67">
        <f t="shared" si="16"/>
        <v>0</v>
      </c>
      <c r="R143" s="89">
        <v>65000</v>
      </c>
      <c r="S143" s="67"/>
      <c r="T143" s="67"/>
      <c r="U143" s="67">
        <f t="shared" si="17"/>
        <v>65000</v>
      </c>
      <c r="V143" s="67">
        <f t="shared" si="18"/>
        <v>0</v>
      </c>
      <c r="W143" s="67" t="s">
        <v>1140</v>
      </c>
      <c r="X143" s="70">
        <v>11589</v>
      </c>
      <c r="Y143" s="70">
        <v>76589</v>
      </c>
      <c r="Z143" s="67"/>
      <c r="AA143" s="19" t="s">
        <v>49</v>
      </c>
      <c r="AB143" s="18" t="s">
        <v>962</v>
      </c>
      <c r="AC143" s="29" t="s">
        <v>234</v>
      </c>
      <c r="AD143" s="29" t="s">
        <v>235</v>
      </c>
      <c r="AE143" s="29" t="s">
        <v>397</v>
      </c>
      <c r="AF143" s="20" t="s">
        <v>236</v>
      </c>
      <c r="AG143" s="21" t="s">
        <v>389</v>
      </c>
      <c r="AH143" s="21" t="s">
        <v>63</v>
      </c>
      <c r="AI143" s="21" t="s">
        <v>66</v>
      </c>
      <c r="AJ143" s="22">
        <v>52.5</v>
      </c>
      <c r="AK143" s="22">
        <v>63.5</v>
      </c>
    </row>
    <row r="144" spans="1:37" s="3" customFormat="1" ht="54" customHeight="1">
      <c r="A144" s="95">
        <f t="shared" si="19"/>
        <v>136</v>
      </c>
      <c r="B144" s="96" t="s">
        <v>522</v>
      </c>
      <c r="C144" s="97" t="s">
        <v>564</v>
      </c>
      <c r="D144" s="96" t="s">
        <v>542</v>
      </c>
      <c r="E144" s="97"/>
      <c r="F144" s="54" t="s">
        <v>608</v>
      </c>
      <c r="G144" s="35" t="s">
        <v>742</v>
      </c>
      <c r="H144" s="98" t="s">
        <v>25</v>
      </c>
      <c r="I144" s="71">
        <v>89755</v>
      </c>
      <c r="J144" s="96" t="s">
        <v>547</v>
      </c>
      <c r="K144" s="35" t="s">
        <v>549</v>
      </c>
      <c r="L144" s="71">
        <v>89755</v>
      </c>
      <c r="M144" s="67">
        <f t="shared" si="14"/>
        <v>89755</v>
      </c>
      <c r="N144" s="67">
        <v>0</v>
      </c>
      <c r="O144" s="67">
        <f t="shared" si="15"/>
        <v>0</v>
      </c>
      <c r="P144" s="67">
        <v>0</v>
      </c>
      <c r="Q144" s="67">
        <f t="shared" si="16"/>
        <v>0</v>
      </c>
      <c r="R144" s="89">
        <v>89755</v>
      </c>
      <c r="S144" s="67"/>
      <c r="T144" s="67"/>
      <c r="U144" s="67">
        <f t="shared" si="17"/>
        <v>89755</v>
      </c>
      <c r="V144" s="67">
        <f t="shared" si="18"/>
        <v>0</v>
      </c>
      <c r="W144" s="67" t="s">
        <v>1191</v>
      </c>
      <c r="X144" s="70">
        <v>90</v>
      </c>
      <c r="Y144" s="70">
        <v>89845</v>
      </c>
      <c r="Z144" s="67"/>
      <c r="AA144" s="19" t="s">
        <v>49</v>
      </c>
      <c r="AB144" s="18" t="s">
        <v>963</v>
      </c>
      <c r="AC144" s="28" t="s">
        <v>42</v>
      </c>
      <c r="AD144" s="28" t="s">
        <v>116</v>
      </c>
      <c r="AE144" s="28" t="s">
        <v>396</v>
      </c>
      <c r="AF144" s="23" t="s">
        <v>117</v>
      </c>
      <c r="AG144" s="21" t="s">
        <v>389</v>
      </c>
      <c r="AH144" s="21" t="s">
        <v>63</v>
      </c>
      <c r="AI144" s="21" t="s">
        <v>64</v>
      </c>
      <c r="AJ144" s="22">
        <v>60</v>
      </c>
      <c r="AK144" s="22">
        <v>62.12</v>
      </c>
    </row>
    <row r="145" spans="1:37" s="3" customFormat="1" ht="54" customHeight="1">
      <c r="A145" s="95">
        <f t="shared" si="19"/>
        <v>137</v>
      </c>
      <c r="B145" s="96" t="s">
        <v>524</v>
      </c>
      <c r="C145" s="97" t="s">
        <v>792</v>
      </c>
      <c r="D145" s="54" t="s">
        <v>176</v>
      </c>
      <c r="E145" s="101">
        <v>208945</v>
      </c>
      <c r="F145" s="54" t="s">
        <v>176</v>
      </c>
      <c r="G145" s="35"/>
      <c r="H145" s="98" t="s">
        <v>14</v>
      </c>
      <c r="I145" s="71">
        <v>1760452</v>
      </c>
      <c r="J145" s="96" t="s">
        <v>548</v>
      </c>
      <c r="K145" s="35" t="s">
        <v>549</v>
      </c>
      <c r="L145" s="71">
        <v>954246</v>
      </c>
      <c r="M145" s="67">
        <f t="shared" si="14"/>
        <v>954246</v>
      </c>
      <c r="N145" s="67">
        <v>806206</v>
      </c>
      <c r="O145" s="67">
        <f t="shared" si="15"/>
        <v>806206</v>
      </c>
      <c r="P145" s="67">
        <v>0</v>
      </c>
      <c r="Q145" s="67">
        <f t="shared" si="16"/>
        <v>0</v>
      </c>
      <c r="R145" s="89">
        <v>954246</v>
      </c>
      <c r="S145" s="89">
        <v>806206</v>
      </c>
      <c r="T145" s="67"/>
      <c r="U145" s="67">
        <f t="shared" si="17"/>
        <v>1760452</v>
      </c>
      <c r="V145" s="67">
        <f t="shared" si="18"/>
        <v>0</v>
      </c>
      <c r="W145" s="67" t="s">
        <v>1143</v>
      </c>
      <c r="X145" s="70">
        <v>440114</v>
      </c>
      <c r="Y145" s="70">
        <v>2200566</v>
      </c>
      <c r="Z145" s="67">
        <f>+Y145</f>
        <v>2200566</v>
      </c>
      <c r="AA145" s="19" t="s">
        <v>49</v>
      </c>
      <c r="AB145" s="18" t="s">
        <v>965</v>
      </c>
      <c r="AC145" s="28" t="s">
        <v>14</v>
      </c>
      <c r="AD145" s="28" t="s">
        <v>60</v>
      </c>
      <c r="AE145" s="28" t="s">
        <v>395</v>
      </c>
      <c r="AF145" s="23" t="s">
        <v>176</v>
      </c>
      <c r="AG145" s="21" t="s">
        <v>389</v>
      </c>
      <c r="AH145" s="21" t="s">
        <v>67</v>
      </c>
      <c r="AI145" s="21" t="s">
        <v>66</v>
      </c>
      <c r="AJ145" s="22">
        <v>55</v>
      </c>
      <c r="AK145" s="22">
        <v>63.75</v>
      </c>
    </row>
    <row r="146" spans="1:37" s="3" customFormat="1" ht="66" customHeight="1">
      <c r="A146" s="95">
        <f t="shared" si="19"/>
        <v>138</v>
      </c>
      <c r="B146" s="96" t="s">
        <v>524</v>
      </c>
      <c r="C146" s="97" t="s">
        <v>793</v>
      </c>
      <c r="D146" s="54" t="s">
        <v>177</v>
      </c>
      <c r="E146" s="101">
        <v>136552</v>
      </c>
      <c r="F146" s="54" t="s">
        <v>177</v>
      </c>
      <c r="G146" s="35"/>
      <c r="H146" s="98" t="s">
        <v>14</v>
      </c>
      <c r="I146" s="71">
        <v>1977621</v>
      </c>
      <c r="J146" s="96" t="s">
        <v>548</v>
      </c>
      <c r="K146" s="35" t="s">
        <v>549</v>
      </c>
      <c r="L146" s="71">
        <v>792749</v>
      </c>
      <c r="M146" s="67">
        <f t="shared" si="14"/>
        <v>792749</v>
      </c>
      <c r="N146" s="67">
        <v>1184872</v>
      </c>
      <c r="O146" s="67">
        <f t="shared" si="15"/>
        <v>1184872</v>
      </c>
      <c r="P146" s="67">
        <v>0</v>
      </c>
      <c r="Q146" s="67">
        <f t="shared" si="16"/>
        <v>0</v>
      </c>
      <c r="R146" s="89">
        <v>792749</v>
      </c>
      <c r="S146" s="89">
        <v>1184872</v>
      </c>
      <c r="T146" s="67"/>
      <c r="U146" s="67">
        <f t="shared" si="17"/>
        <v>1977621</v>
      </c>
      <c r="V146" s="67">
        <f t="shared" si="18"/>
        <v>0</v>
      </c>
      <c r="W146" s="67" t="s">
        <v>1160</v>
      </c>
      <c r="X146" s="70">
        <v>494406</v>
      </c>
      <c r="Y146" s="70">
        <v>2472027</v>
      </c>
      <c r="Z146" s="67">
        <f>+Y146</f>
        <v>2472027</v>
      </c>
      <c r="AA146" s="19" t="s">
        <v>49</v>
      </c>
      <c r="AB146" s="18" t="s">
        <v>966</v>
      </c>
      <c r="AC146" s="28" t="s">
        <v>14</v>
      </c>
      <c r="AD146" s="28" t="s">
        <v>60</v>
      </c>
      <c r="AE146" s="28" t="s">
        <v>395</v>
      </c>
      <c r="AF146" s="23" t="s">
        <v>177</v>
      </c>
      <c r="AG146" s="21" t="s">
        <v>389</v>
      </c>
      <c r="AH146" s="21" t="s">
        <v>67</v>
      </c>
      <c r="AI146" s="21" t="s">
        <v>66</v>
      </c>
      <c r="AJ146" s="22">
        <v>50</v>
      </c>
      <c r="AK146" s="22">
        <v>51.44</v>
      </c>
    </row>
    <row r="147" spans="1:37" s="3" customFormat="1" ht="54" customHeight="1">
      <c r="A147" s="95">
        <f t="shared" si="19"/>
        <v>139</v>
      </c>
      <c r="B147" s="96" t="s">
        <v>523</v>
      </c>
      <c r="C147" s="97" t="s">
        <v>564</v>
      </c>
      <c r="D147" s="96" t="s">
        <v>542</v>
      </c>
      <c r="E147" s="97"/>
      <c r="F147" s="99" t="s">
        <v>644</v>
      </c>
      <c r="G147" s="97" t="s">
        <v>743</v>
      </c>
      <c r="H147" s="100" t="s">
        <v>14</v>
      </c>
      <c r="I147" s="71">
        <v>34260</v>
      </c>
      <c r="J147" s="96" t="s">
        <v>547</v>
      </c>
      <c r="K147" s="35" t="s">
        <v>549</v>
      </c>
      <c r="L147" s="71">
        <v>34260</v>
      </c>
      <c r="M147" s="67">
        <f t="shared" si="14"/>
        <v>34260</v>
      </c>
      <c r="N147" s="67">
        <v>0</v>
      </c>
      <c r="O147" s="67">
        <f t="shared" si="15"/>
        <v>0</v>
      </c>
      <c r="P147" s="67">
        <v>0</v>
      </c>
      <c r="Q147" s="67">
        <f t="shared" si="16"/>
        <v>0</v>
      </c>
      <c r="R147" s="89">
        <v>34260</v>
      </c>
      <c r="S147" s="67"/>
      <c r="T147" s="67"/>
      <c r="U147" s="67">
        <f t="shared" si="17"/>
        <v>34260</v>
      </c>
      <c r="V147" s="67">
        <f t="shared" si="18"/>
        <v>0</v>
      </c>
      <c r="W147" s="67" t="s">
        <v>1144</v>
      </c>
      <c r="X147" s="70">
        <v>8565</v>
      </c>
      <c r="Y147" s="70">
        <v>42825</v>
      </c>
      <c r="Z147" s="67"/>
      <c r="AA147" s="19" t="s">
        <v>49</v>
      </c>
      <c r="AB147" s="18" t="s">
        <v>964</v>
      </c>
      <c r="AC147" s="29" t="s">
        <v>46</v>
      </c>
      <c r="AD147" s="29" t="s">
        <v>47</v>
      </c>
      <c r="AE147" s="29" t="s">
        <v>397</v>
      </c>
      <c r="AF147" s="20" t="s">
        <v>378</v>
      </c>
      <c r="AG147" s="21" t="s">
        <v>389</v>
      </c>
      <c r="AH147" s="21" t="s">
        <v>63</v>
      </c>
      <c r="AI147" s="21" t="s">
        <v>64</v>
      </c>
      <c r="AJ147" s="22">
        <v>70</v>
      </c>
      <c r="AK147" s="22">
        <v>70.8</v>
      </c>
    </row>
    <row r="148" spans="1:37" s="3" customFormat="1" ht="54" customHeight="1">
      <c r="A148" s="95">
        <f t="shared" si="19"/>
        <v>140</v>
      </c>
      <c r="B148" s="96" t="s">
        <v>525</v>
      </c>
      <c r="C148" s="97" t="s">
        <v>794</v>
      </c>
      <c r="D148" s="54" t="s">
        <v>223</v>
      </c>
      <c r="E148" s="101">
        <v>225482</v>
      </c>
      <c r="F148" s="54" t="s">
        <v>223</v>
      </c>
      <c r="G148" s="35"/>
      <c r="H148" s="98" t="s">
        <v>14</v>
      </c>
      <c r="I148" s="71">
        <v>2381207.2</v>
      </c>
      <c r="J148" s="96" t="s">
        <v>548</v>
      </c>
      <c r="K148" s="35" t="s">
        <v>549</v>
      </c>
      <c r="L148" s="71">
        <v>2381208</v>
      </c>
      <c r="M148" s="67">
        <f t="shared" si="14"/>
        <v>2381208</v>
      </c>
      <c r="N148" s="67">
        <v>0</v>
      </c>
      <c r="O148" s="67">
        <f t="shared" si="15"/>
        <v>0</v>
      </c>
      <c r="P148" s="67">
        <v>0</v>
      </c>
      <c r="Q148" s="67">
        <f t="shared" si="16"/>
        <v>0</v>
      </c>
      <c r="R148" s="89">
        <v>2381207.2</v>
      </c>
      <c r="S148" s="67"/>
      <c r="T148" s="67"/>
      <c r="U148" s="67">
        <f t="shared" si="17"/>
        <v>2381207.2</v>
      </c>
      <c r="V148" s="67">
        <f t="shared" si="18"/>
        <v>0</v>
      </c>
      <c r="W148" s="67" t="s">
        <v>1145</v>
      </c>
      <c r="X148" s="70">
        <v>595301.7999999998</v>
      </c>
      <c r="Y148" s="70">
        <v>2976509</v>
      </c>
      <c r="Z148" s="67">
        <f>+Y148</f>
        <v>2976509</v>
      </c>
      <c r="AA148" s="19" t="s">
        <v>50</v>
      </c>
      <c r="AB148" s="18" t="s">
        <v>967</v>
      </c>
      <c r="AC148" s="28" t="s">
        <v>222</v>
      </c>
      <c r="AD148" s="28" t="s">
        <v>69</v>
      </c>
      <c r="AE148" s="28" t="s">
        <v>399</v>
      </c>
      <c r="AF148" s="23" t="s">
        <v>223</v>
      </c>
      <c r="AG148" s="21" t="s">
        <v>389</v>
      </c>
      <c r="AH148" s="21" t="s">
        <v>67</v>
      </c>
      <c r="AI148" s="21" t="s">
        <v>66</v>
      </c>
      <c r="AJ148" s="22">
        <v>50</v>
      </c>
      <c r="AK148" s="22">
        <v>50.76</v>
      </c>
    </row>
    <row r="149" spans="1:37" s="3" customFormat="1" ht="54" customHeight="1">
      <c r="A149" s="95">
        <f t="shared" si="19"/>
        <v>141</v>
      </c>
      <c r="B149" s="96" t="s">
        <v>529</v>
      </c>
      <c r="C149" s="97" t="s">
        <v>795</v>
      </c>
      <c r="D149" s="99" t="s">
        <v>342</v>
      </c>
      <c r="E149" s="95">
        <v>198558</v>
      </c>
      <c r="F149" s="99" t="s">
        <v>342</v>
      </c>
      <c r="G149" s="97"/>
      <c r="H149" s="100" t="s">
        <v>12</v>
      </c>
      <c r="I149" s="71">
        <v>852762</v>
      </c>
      <c r="J149" s="96" t="s">
        <v>548</v>
      </c>
      <c r="K149" s="35" t="s">
        <v>549</v>
      </c>
      <c r="L149" s="71">
        <v>852762</v>
      </c>
      <c r="M149" s="67">
        <f t="shared" si="14"/>
        <v>852762</v>
      </c>
      <c r="N149" s="67">
        <v>0</v>
      </c>
      <c r="O149" s="67">
        <f t="shared" si="15"/>
        <v>0</v>
      </c>
      <c r="P149" s="67">
        <v>0</v>
      </c>
      <c r="Q149" s="67">
        <f t="shared" si="16"/>
        <v>0</v>
      </c>
      <c r="R149" s="89">
        <v>852762</v>
      </c>
      <c r="S149" s="67"/>
      <c r="T149" s="67"/>
      <c r="U149" s="67">
        <f t="shared" si="17"/>
        <v>852762</v>
      </c>
      <c r="V149" s="67">
        <f t="shared" si="18"/>
        <v>0</v>
      </c>
      <c r="W149" s="67" t="s">
        <v>1162</v>
      </c>
      <c r="X149" s="70">
        <v>213191</v>
      </c>
      <c r="Y149" s="70">
        <v>1065953</v>
      </c>
      <c r="Z149" s="67">
        <v>1065952.91</v>
      </c>
      <c r="AA149" s="19" t="s">
        <v>49</v>
      </c>
      <c r="AB149" s="18" t="s">
        <v>969</v>
      </c>
      <c r="AC149" s="29" t="s">
        <v>13</v>
      </c>
      <c r="AD149" s="29" t="s">
        <v>292</v>
      </c>
      <c r="AE149" s="29" t="s">
        <v>394</v>
      </c>
      <c r="AF149" s="20" t="s">
        <v>342</v>
      </c>
      <c r="AG149" s="21" t="s">
        <v>389</v>
      </c>
      <c r="AH149" s="21" t="s">
        <v>63</v>
      </c>
      <c r="AI149" s="21" t="s">
        <v>66</v>
      </c>
      <c r="AJ149" s="22">
        <v>65</v>
      </c>
      <c r="AK149" s="22">
        <v>51.96</v>
      </c>
    </row>
    <row r="150" spans="1:37" s="3" customFormat="1" ht="54" customHeight="1">
      <c r="A150" s="95">
        <f t="shared" si="19"/>
        <v>142</v>
      </c>
      <c r="B150" s="96" t="s">
        <v>529</v>
      </c>
      <c r="C150" s="97" t="s">
        <v>564</v>
      </c>
      <c r="D150" s="96" t="s">
        <v>542</v>
      </c>
      <c r="E150" s="97"/>
      <c r="F150" s="99" t="s">
        <v>293</v>
      </c>
      <c r="G150" s="97" t="s">
        <v>744</v>
      </c>
      <c r="H150" s="100" t="s">
        <v>12</v>
      </c>
      <c r="I150" s="71">
        <v>33353</v>
      </c>
      <c r="J150" s="96" t="s">
        <v>547</v>
      </c>
      <c r="K150" s="35" t="s">
        <v>549</v>
      </c>
      <c r="L150" s="71">
        <v>33353</v>
      </c>
      <c r="M150" s="67">
        <f t="shared" si="14"/>
        <v>33353</v>
      </c>
      <c r="N150" s="67">
        <v>0</v>
      </c>
      <c r="O150" s="67">
        <f t="shared" si="15"/>
        <v>0</v>
      </c>
      <c r="P150" s="67">
        <v>0</v>
      </c>
      <c r="Q150" s="67">
        <f t="shared" si="16"/>
        <v>0</v>
      </c>
      <c r="R150" s="89">
        <v>33353</v>
      </c>
      <c r="S150" s="67"/>
      <c r="T150" s="67"/>
      <c r="U150" s="67">
        <f t="shared" si="17"/>
        <v>33353</v>
      </c>
      <c r="V150" s="67">
        <f t="shared" si="18"/>
        <v>0</v>
      </c>
      <c r="W150" s="67" t="s">
        <v>1171</v>
      </c>
      <c r="X150" s="70">
        <v>7322</v>
      </c>
      <c r="Y150" s="70">
        <v>40675</v>
      </c>
      <c r="Z150" s="67"/>
      <c r="AA150" s="19" t="s">
        <v>49</v>
      </c>
      <c r="AB150" s="18" t="s">
        <v>968</v>
      </c>
      <c r="AC150" s="29" t="s">
        <v>13</v>
      </c>
      <c r="AD150" s="29" t="s">
        <v>292</v>
      </c>
      <c r="AE150" s="29" t="s">
        <v>393</v>
      </c>
      <c r="AF150" s="20" t="s">
        <v>293</v>
      </c>
      <c r="AG150" s="21" t="s">
        <v>389</v>
      </c>
      <c r="AH150" s="21" t="s">
        <v>63</v>
      </c>
      <c r="AI150" s="21" t="s">
        <v>66</v>
      </c>
      <c r="AJ150" s="22">
        <v>70</v>
      </c>
      <c r="AK150" s="22">
        <v>52.26</v>
      </c>
    </row>
    <row r="151" spans="1:37" s="3" customFormat="1" ht="54" customHeight="1">
      <c r="A151" s="95">
        <f t="shared" si="19"/>
        <v>143</v>
      </c>
      <c r="B151" s="96" t="s">
        <v>528</v>
      </c>
      <c r="C151" s="97" t="s">
        <v>796</v>
      </c>
      <c r="D151" s="54" t="s">
        <v>559</v>
      </c>
      <c r="E151" s="101">
        <v>198954</v>
      </c>
      <c r="F151" s="54" t="s">
        <v>559</v>
      </c>
      <c r="G151" s="35"/>
      <c r="H151" s="98" t="s">
        <v>12</v>
      </c>
      <c r="I151" s="71">
        <v>1379494</v>
      </c>
      <c r="J151" s="96" t="s">
        <v>548</v>
      </c>
      <c r="K151" s="35" t="s">
        <v>549</v>
      </c>
      <c r="L151" s="71">
        <v>1379494</v>
      </c>
      <c r="M151" s="67">
        <f t="shared" si="14"/>
        <v>1379494</v>
      </c>
      <c r="N151" s="67">
        <v>0</v>
      </c>
      <c r="O151" s="67">
        <f t="shared" si="15"/>
        <v>0</v>
      </c>
      <c r="P151" s="67">
        <v>0</v>
      </c>
      <c r="Q151" s="67">
        <f t="shared" si="16"/>
        <v>0</v>
      </c>
      <c r="R151" s="89">
        <v>1379494</v>
      </c>
      <c r="S151" s="67"/>
      <c r="T151" s="67"/>
      <c r="U151" s="67">
        <f t="shared" si="17"/>
        <v>1379494</v>
      </c>
      <c r="V151" s="67">
        <f t="shared" si="18"/>
        <v>0</v>
      </c>
      <c r="W151" s="67" t="s">
        <v>1166</v>
      </c>
      <c r="X151" s="70">
        <v>344874</v>
      </c>
      <c r="Y151" s="70">
        <v>1724368</v>
      </c>
      <c r="Z151" s="67">
        <f>+Y151</f>
        <v>1724368</v>
      </c>
      <c r="AA151" s="19" t="s">
        <v>49</v>
      </c>
      <c r="AB151" s="18" t="s">
        <v>974</v>
      </c>
      <c r="AC151" s="28" t="s">
        <v>188</v>
      </c>
      <c r="AD151" s="28" t="s">
        <v>189</v>
      </c>
      <c r="AE151" s="28" t="s">
        <v>393</v>
      </c>
      <c r="AF151" s="23" t="s">
        <v>194</v>
      </c>
      <c r="AG151" s="21" t="s">
        <v>389</v>
      </c>
      <c r="AH151" s="21" t="s">
        <v>63</v>
      </c>
      <c r="AI151" s="21" t="s">
        <v>66</v>
      </c>
      <c r="AJ151" s="22">
        <v>70</v>
      </c>
      <c r="AK151" s="22">
        <v>55.17</v>
      </c>
    </row>
    <row r="152" spans="1:37" s="3" customFormat="1" ht="57" customHeight="1">
      <c r="A152" s="95">
        <f t="shared" si="19"/>
        <v>144</v>
      </c>
      <c r="B152" s="96" t="s">
        <v>528</v>
      </c>
      <c r="C152" s="97" t="s">
        <v>797</v>
      </c>
      <c r="D152" s="54" t="s">
        <v>190</v>
      </c>
      <c r="E152" s="101">
        <v>248140</v>
      </c>
      <c r="F152" s="54" t="s">
        <v>190</v>
      </c>
      <c r="G152" s="35"/>
      <c r="H152" s="98" t="s">
        <v>12</v>
      </c>
      <c r="I152" s="71">
        <v>1656163</v>
      </c>
      <c r="J152" s="96" t="s">
        <v>548</v>
      </c>
      <c r="K152" s="35" t="s">
        <v>549</v>
      </c>
      <c r="L152" s="71">
        <v>1656163</v>
      </c>
      <c r="M152" s="67">
        <f t="shared" si="14"/>
        <v>1656163</v>
      </c>
      <c r="N152" s="67">
        <v>0</v>
      </c>
      <c r="O152" s="67">
        <f t="shared" si="15"/>
        <v>0</v>
      </c>
      <c r="P152" s="67">
        <v>0</v>
      </c>
      <c r="Q152" s="67">
        <f t="shared" si="16"/>
        <v>0</v>
      </c>
      <c r="R152" s="89">
        <v>1656163</v>
      </c>
      <c r="S152" s="67"/>
      <c r="T152" s="67"/>
      <c r="U152" s="67">
        <f t="shared" si="17"/>
        <v>1656163</v>
      </c>
      <c r="V152" s="67">
        <f t="shared" si="18"/>
        <v>0</v>
      </c>
      <c r="W152" s="67" t="s">
        <v>1169</v>
      </c>
      <c r="X152" s="70">
        <v>414041</v>
      </c>
      <c r="Y152" s="70">
        <v>2070204</v>
      </c>
      <c r="Z152" s="67">
        <f>+Y152</f>
        <v>2070204</v>
      </c>
      <c r="AA152" s="19" t="s">
        <v>49</v>
      </c>
      <c r="AB152" s="18" t="s">
        <v>975</v>
      </c>
      <c r="AC152" s="28" t="s">
        <v>188</v>
      </c>
      <c r="AD152" s="28" t="s">
        <v>189</v>
      </c>
      <c r="AE152" s="28" t="s">
        <v>393</v>
      </c>
      <c r="AF152" s="23" t="s">
        <v>190</v>
      </c>
      <c r="AG152" s="21" t="s">
        <v>389</v>
      </c>
      <c r="AH152" s="21" t="s">
        <v>63</v>
      </c>
      <c r="AI152" s="21" t="s">
        <v>66</v>
      </c>
      <c r="AJ152" s="22">
        <v>70</v>
      </c>
      <c r="AK152" s="22">
        <v>50.25</v>
      </c>
    </row>
    <row r="153" spans="1:37" s="3" customFormat="1" ht="57.75" customHeight="1">
      <c r="A153" s="95">
        <f t="shared" si="19"/>
        <v>145</v>
      </c>
      <c r="B153" s="96" t="s">
        <v>532</v>
      </c>
      <c r="C153" s="97" t="s">
        <v>798</v>
      </c>
      <c r="D153" s="99" t="s">
        <v>368</v>
      </c>
      <c r="E153" s="95">
        <v>247992</v>
      </c>
      <c r="F153" s="99" t="s">
        <v>368</v>
      </c>
      <c r="G153" s="97"/>
      <c r="H153" s="100" t="s">
        <v>12</v>
      </c>
      <c r="I153" s="71">
        <v>5146250</v>
      </c>
      <c r="J153" s="96" t="s">
        <v>548</v>
      </c>
      <c r="K153" s="35" t="s">
        <v>549</v>
      </c>
      <c r="L153" s="71">
        <v>759383</v>
      </c>
      <c r="M153" s="67">
        <f t="shared" si="14"/>
        <v>759383</v>
      </c>
      <c r="N153" s="67">
        <v>4386867</v>
      </c>
      <c r="O153" s="67">
        <f t="shared" si="15"/>
        <v>4386867</v>
      </c>
      <c r="P153" s="67">
        <v>0</v>
      </c>
      <c r="Q153" s="67">
        <f t="shared" si="16"/>
        <v>0</v>
      </c>
      <c r="R153" s="89">
        <v>759383</v>
      </c>
      <c r="S153" s="89">
        <v>4386867</v>
      </c>
      <c r="T153" s="67"/>
      <c r="U153" s="67">
        <f t="shared" si="17"/>
        <v>5146250</v>
      </c>
      <c r="V153" s="67">
        <f t="shared" si="18"/>
        <v>0</v>
      </c>
      <c r="W153" s="67" t="s">
        <v>1167</v>
      </c>
      <c r="X153" s="70">
        <v>105026</v>
      </c>
      <c r="Y153" s="70">
        <v>5251276</v>
      </c>
      <c r="Z153" s="67">
        <f>+Y153</f>
        <v>5251276</v>
      </c>
      <c r="AA153" s="19" t="s">
        <v>49</v>
      </c>
      <c r="AB153" s="18" t="s">
        <v>970</v>
      </c>
      <c r="AC153" s="29" t="s">
        <v>13</v>
      </c>
      <c r="AD153" s="29" t="s">
        <v>367</v>
      </c>
      <c r="AE153" s="29" t="s">
        <v>394</v>
      </c>
      <c r="AF153" s="20" t="s">
        <v>368</v>
      </c>
      <c r="AG153" s="21" t="s">
        <v>389</v>
      </c>
      <c r="AH153" s="21" t="s">
        <v>63</v>
      </c>
      <c r="AI153" s="21" t="s">
        <v>64</v>
      </c>
      <c r="AJ153" s="22">
        <v>60</v>
      </c>
      <c r="AK153" s="22">
        <v>57.76</v>
      </c>
    </row>
    <row r="154" spans="1:37" s="3" customFormat="1" ht="54" customHeight="1">
      <c r="A154" s="95">
        <f t="shared" si="19"/>
        <v>146</v>
      </c>
      <c r="B154" s="96" t="s">
        <v>533</v>
      </c>
      <c r="C154" s="97" t="s">
        <v>564</v>
      </c>
      <c r="D154" s="96" t="s">
        <v>542</v>
      </c>
      <c r="E154" s="97"/>
      <c r="F154" s="54" t="s">
        <v>209</v>
      </c>
      <c r="G154" s="35" t="s">
        <v>745</v>
      </c>
      <c r="H154" s="98" t="s">
        <v>12</v>
      </c>
      <c r="I154" s="71">
        <v>57441</v>
      </c>
      <c r="J154" s="96" t="s">
        <v>547</v>
      </c>
      <c r="K154" s="35" t="s">
        <v>549</v>
      </c>
      <c r="L154" s="71">
        <v>57441</v>
      </c>
      <c r="M154" s="67">
        <f t="shared" si="14"/>
        <v>57441</v>
      </c>
      <c r="N154" s="67">
        <v>0</v>
      </c>
      <c r="O154" s="67">
        <f t="shared" si="15"/>
        <v>0</v>
      </c>
      <c r="P154" s="67">
        <v>0</v>
      </c>
      <c r="Q154" s="67">
        <f t="shared" si="16"/>
        <v>0</v>
      </c>
      <c r="R154" s="89">
        <v>57441</v>
      </c>
      <c r="S154" s="67"/>
      <c r="T154" s="67"/>
      <c r="U154" s="67">
        <f t="shared" si="17"/>
        <v>57441</v>
      </c>
      <c r="V154" s="67">
        <f t="shared" si="18"/>
        <v>0</v>
      </c>
      <c r="W154" s="67" t="s">
        <v>1172</v>
      </c>
      <c r="X154" s="70">
        <v>580</v>
      </c>
      <c r="Y154" s="70">
        <v>58021</v>
      </c>
      <c r="Z154" s="67"/>
      <c r="AA154" s="19" t="s">
        <v>49</v>
      </c>
      <c r="AB154" s="18" t="s">
        <v>971</v>
      </c>
      <c r="AC154" s="28" t="s">
        <v>13</v>
      </c>
      <c r="AD154" s="28" t="s">
        <v>208</v>
      </c>
      <c r="AE154" s="28" t="s">
        <v>394</v>
      </c>
      <c r="AF154" s="23" t="s">
        <v>209</v>
      </c>
      <c r="AG154" s="21" t="s">
        <v>389</v>
      </c>
      <c r="AH154" s="21" t="s">
        <v>63</v>
      </c>
      <c r="AI154" s="21" t="s">
        <v>64</v>
      </c>
      <c r="AJ154" s="22">
        <v>60</v>
      </c>
      <c r="AK154" s="22">
        <v>50.48</v>
      </c>
    </row>
    <row r="155" spans="1:37" s="3" customFormat="1" ht="54" customHeight="1">
      <c r="A155" s="95">
        <f t="shared" si="19"/>
        <v>147</v>
      </c>
      <c r="B155" s="96" t="s">
        <v>530</v>
      </c>
      <c r="C155" s="97" t="s">
        <v>799</v>
      </c>
      <c r="D155" s="54" t="s">
        <v>140</v>
      </c>
      <c r="E155" s="101">
        <v>247065</v>
      </c>
      <c r="F155" s="54" t="s">
        <v>140</v>
      </c>
      <c r="G155" s="35"/>
      <c r="H155" s="98" t="s">
        <v>12</v>
      </c>
      <c r="I155" s="71">
        <v>1824168</v>
      </c>
      <c r="J155" s="96" t="s">
        <v>548</v>
      </c>
      <c r="K155" s="35" t="s">
        <v>549</v>
      </c>
      <c r="L155" s="71">
        <v>1556533</v>
      </c>
      <c r="M155" s="67">
        <f t="shared" si="14"/>
        <v>1556533</v>
      </c>
      <c r="N155" s="67">
        <v>267635</v>
      </c>
      <c r="O155" s="67">
        <f t="shared" si="15"/>
        <v>267635</v>
      </c>
      <c r="P155" s="67">
        <v>0</v>
      </c>
      <c r="Q155" s="67">
        <f t="shared" si="16"/>
        <v>0</v>
      </c>
      <c r="R155" s="89">
        <v>1556533</v>
      </c>
      <c r="S155" s="89">
        <v>267635</v>
      </c>
      <c r="T155" s="67"/>
      <c r="U155" s="67">
        <f t="shared" si="17"/>
        <v>1824168</v>
      </c>
      <c r="V155" s="67">
        <f t="shared" si="18"/>
        <v>0</v>
      </c>
      <c r="W155" s="67" t="s">
        <v>1163</v>
      </c>
      <c r="X155" s="70">
        <v>137303</v>
      </c>
      <c r="Y155" s="70">
        <v>1961471</v>
      </c>
      <c r="Z155" s="67"/>
      <c r="AA155" s="19" t="s">
        <v>49</v>
      </c>
      <c r="AB155" s="18" t="s">
        <v>976</v>
      </c>
      <c r="AC155" s="28" t="s">
        <v>44</v>
      </c>
      <c r="AD155" s="28" t="s">
        <v>139</v>
      </c>
      <c r="AE155" s="28" t="s">
        <v>394</v>
      </c>
      <c r="AF155" s="23" t="s">
        <v>140</v>
      </c>
      <c r="AG155" s="21" t="s">
        <v>389</v>
      </c>
      <c r="AH155" s="21" t="s">
        <v>63</v>
      </c>
      <c r="AI155" s="21" t="s">
        <v>64</v>
      </c>
      <c r="AJ155" s="22">
        <v>65</v>
      </c>
      <c r="AK155" s="22">
        <v>51.73</v>
      </c>
    </row>
    <row r="156" spans="1:37" s="3" customFormat="1" ht="54" customHeight="1">
      <c r="A156" s="95">
        <f t="shared" si="19"/>
        <v>148</v>
      </c>
      <c r="B156" s="96" t="s">
        <v>527</v>
      </c>
      <c r="C156" s="97" t="s">
        <v>800</v>
      </c>
      <c r="D156" s="99" t="s">
        <v>562</v>
      </c>
      <c r="E156" s="95">
        <v>247828</v>
      </c>
      <c r="F156" s="99" t="s">
        <v>562</v>
      </c>
      <c r="G156" s="97"/>
      <c r="H156" s="100" t="s">
        <v>12</v>
      </c>
      <c r="I156" s="71">
        <v>2308578</v>
      </c>
      <c r="J156" s="96" t="s">
        <v>548</v>
      </c>
      <c r="K156" s="35" t="s">
        <v>549</v>
      </c>
      <c r="L156" s="71">
        <v>2308578</v>
      </c>
      <c r="M156" s="67">
        <f t="shared" si="14"/>
        <v>2308578</v>
      </c>
      <c r="N156" s="67">
        <v>0</v>
      </c>
      <c r="O156" s="67">
        <f t="shared" si="15"/>
        <v>0</v>
      </c>
      <c r="P156" s="67">
        <v>0</v>
      </c>
      <c r="Q156" s="67">
        <f t="shared" si="16"/>
        <v>0</v>
      </c>
      <c r="R156" s="89">
        <v>2308578</v>
      </c>
      <c r="S156" s="67"/>
      <c r="T156" s="67"/>
      <c r="U156" s="67">
        <f t="shared" si="17"/>
        <v>2308578</v>
      </c>
      <c r="V156" s="67">
        <f t="shared" si="18"/>
        <v>0</v>
      </c>
      <c r="W156" s="67" t="s">
        <v>1174</v>
      </c>
      <c r="X156" s="70">
        <v>50733</v>
      </c>
      <c r="Y156" s="70">
        <v>2359311</v>
      </c>
      <c r="Z156" s="67">
        <f>+Y156</f>
        <v>2359311</v>
      </c>
      <c r="AA156" s="19" t="s">
        <v>49</v>
      </c>
      <c r="AB156" s="18" t="s">
        <v>972</v>
      </c>
      <c r="AC156" s="29" t="s">
        <v>188</v>
      </c>
      <c r="AD156" s="29" t="s">
        <v>329</v>
      </c>
      <c r="AE156" s="29" t="s">
        <v>393</v>
      </c>
      <c r="AF156" s="20" t="s">
        <v>330</v>
      </c>
      <c r="AG156" s="21" t="s">
        <v>389</v>
      </c>
      <c r="AH156" s="21" t="s">
        <v>65</v>
      </c>
      <c r="AI156" s="21" t="s">
        <v>64</v>
      </c>
      <c r="AJ156" s="22">
        <v>70</v>
      </c>
      <c r="AK156" s="22">
        <v>55.78</v>
      </c>
    </row>
    <row r="157" spans="1:37" s="3" customFormat="1" ht="54" customHeight="1">
      <c r="A157" s="95">
        <f t="shared" si="19"/>
        <v>149</v>
      </c>
      <c r="B157" s="96" t="s">
        <v>527</v>
      </c>
      <c r="C157" s="97" t="s">
        <v>801</v>
      </c>
      <c r="D157" s="99" t="s">
        <v>365</v>
      </c>
      <c r="E157" s="95">
        <v>247822</v>
      </c>
      <c r="F157" s="99" t="s">
        <v>365</v>
      </c>
      <c r="G157" s="97"/>
      <c r="H157" s="100" t="s">
        <v>12</v>
      </c>
      <c r="I157" s="71">
        <v>1976070</v>
      </c>
      <c r="J157" s="96" t="s">
        <v>548</v>
      </c>
      <c r="K157" s="35" t="s">
        <v>549</v>
      </c>
      <c r="L157" s="71">
        <v>1976070</v>
      </c>
      <c r="M157" s="67">
        <f t="shared" si="14"/>
        <v>1976070</v>
      </c>
      <c r="N157" s="67">
        <v>0</v>
      </c>
      <c r="O157" s="67">
        <f t="shared" si="15"/>
        <v>0</v>
      </c>
      <c r="P157" s="67">
        <v>0</v>
      </c>
      <c r="Q157" s="67">
        <f t="shared" si="16"/>
        <v>0</v>
      </c>
      <c r="R157" s="89">
        <v>1976070</v>
      </c>
      <c r="S157" s="67"/>
      <c r="T157" s="67"/>
      <c r="U157" s="67">
        <f t="shared" si="17"/>
        <v>1976070</v>
      </c>
      <c r="V157" s="67">
        <f t="shared" si="18"/>
        <v>0</v>
      </c>
      <c r="W157" s="67" t="s">
        <v>1173</v>
      </c>
      <c r="X157" s="70">
        <v>52389</v>
      </c>
      <c r="Y157" s="70">
        <v>2028459</v>
      </c>
      <c r="Z157" s="67"/>
      <c r="AA157" s="19" t="s">
        <v>49</v>
      </c>
      <c r="AB157" s="18" t="s">
        <v>973</v>
      </c>
      <c r="AC157" s="29" t="s">
        <v>188</v>
      </c>
      <c r="AD157" s="29" t="s">
        <v>329</v>
      </c>
      <c r="AE157" s="29" t="s">
        <v>393</v>
      </c>
      <c r="AF157" s="20" t="s">
        <v>365</v>
      </c>
      <c r="AG157" s="21" t="s">
        <v>389</v>
      </c>
      <c r="AH157" s="21" t="s">
        <v>65</v>
      </c>
      <c r="AI157" s="21" t="s">
        <v>64</v>
      </c>
      <c r="AJ157" s="22">
        <v>65</v>
      </c>
      <c r="AK157" s="22">
        <v>52.97</v>
      </c>
    </row>
    <row r="158" spans="1:37" s="3" customFormat="1" ht="54" customHeight="1">
      <c r="A158" s="95">
        <f t="shared" si="19"/>
        <v>150</v>
      </c>
      <c r="B158" s="96" t="s">
        <v>531</v>
      </c>
      <c r="C158" s="97" t="s">
        <v>802</v>
      </c>
      <c r="D158" s="99" t="s">
        <v>555</v>
      </c>
      <c r="E158" s="95">
        <v>245195</v>
      </c>
      <c r="F158" s="99" t="s">
        <v>555</v>
      </c>
      <c r="G158" s="97"/>
      <c r="H158" s="100" t="s">
        <v>12</v>
      </c>
      <c r="I158" s="71">
        <v>2889785</v>
      </c>
      <c r="J158" s="96" t="s">
        <v>548</v>
      </c>
      <c r="K158" s="35" t="s">
        <v>549</v>
      </c>
      <c r="L158" s="71">
        <v>1595575</v>
      </c>
      <c r="M158" s="67">
        <f t="shared" si="14"/>
        <v>1595575</v>
      </c>
      <c r="N158" s="67">
        <v>1294210</v>
      </c>
      <c r="O158" s="67">
        <f t="shared" si="15"/>
        <v>1294210</v>
      </c>
      <c r="P158" s="67">
        <v>0</v>
      </c>
      <c r="Q158" s="67">
        <f t="shared" si="16"/>
        <v>0</v>
      </c>
      <c r="R158" s="89">
        <v>1595575</v>
      </c>
      <c r="S158" s="89">
        <v>1294210</v>
      </c>
      <c r="T158" s="67"/>
      <c r="U158" s="67">
        <f t="shared" si="17"/>
        <v>2889785</v>
      </c>
      <c r="V158" s="67">
        <f t="shared" si="18"/>
        <v>0</v>
      </c>
      <c r="W158" s="67" t="s">
        <v>1177</v>
      </c>
      <c r="X158" s="70">
        <v>509963</v>
      </c>
      <c r="Y158" s="70">
        <v>3399748</v>
      </c>
      <c r="Z158" s="67">
        <f>+Y158</f>
        <v>3399748</v>
      </c>
      <c r="AA158" s="19" t="s">
        <v>49</v>
      </c>
      <c r="AB158" s="18" t="s">
        <v>977</v>
      </c>
      <c r="AC158" s="29" t="s">
        <v>242</v>
      </c>
      <c r="AD158" s="29" t="s">
        <v>243</v>
      </c>
      <c r="AE158" s="29" t="s">
        <v>393</v>
      </c>
      <c r="AF158" s="20" t="s">
        <v>244</v>
      </c>
      <c r="AG158" s="21" t="s">
        <v>389</v>
      </c>
      <c r="AH158" s="21" t="s">
        <v>63</v>
      </c>
      <c r="AI158" s="21" t="s">
        <v>66</v>
      </c>
      <c r="AJ158" s="22">
        <v>65</v>
      </c>
      <c r="AK158" s="22">
        <v>50.36</v>
      </c>
    </row>
    <row r="159" spans="1:37" s="3" customFormat="1" ht="57.75" customHeight="1">
      <c r="A159" s="95">
        <f t="shared" si="19"/>
        <v>151</v>
      </c>
      <c r="B159" s="96" t="s">
        <v>408</v>
      </c>
      <c r="C159" s="97" t="s">
        <v>564</v>
      </c>
      <c r="D159" s="96" t="s">
        <v>542</v>
      </c>
      <c r="E159" s="97"/>
      <c r="F159" s="54" t="s">
        <v>193</v>
      </c>
      <c r="G159" s="35" t="s">
        <v>746</v>
      </c>
      <c r="H159" s="98" t="s">
        <v>12</v>
      </c>
      <c r="I159" s="71">
        <v>118721</v>
      </c>
      <c r="J159" s="96" t="s">
        <v>547</v>
      </c>
      <c r="K159" s="35" t="s">
        <v>549</v>
      </c>
      <c r="L159" s="71">
        <v>118721</v>
      </c>
      <c r="M159" s="67">
        <f t="shared" si="14"/>
        <v>118721</v>
      </c>
      <c r="N159" s="67">
        <v>0</v>
      </c>
      <c r="O159" s="67">
        <f t="shared" si="15"/>
        <v>0</v>
      </c>
      <c r="P159" s="67">
        <v>0</v>
      </c>
      <c r="Q159" s="67">
        <f t="shared" si="16"/>
        <v>0</v>
      </c>
      <c r="R159" s="89">
        <v>118721</v>
      </c>
      <c r="S159" s="67"/>
      <c r="T159" s="67"/>
      <c r="U159" s="67">
        <f t="shared" si="17"/>
        <v>118721</v>
      </c>
      <c r="V159" s="67">
        <f t="shared" si="18"/>
        <v>0</v>
      </c>
      <c r="W159" s="67" t="s">
        <v>1175</v>
      </c>
      <c r="X159" s="70">
        <v>119</v>
      </c>
      <c r="Y159" s="70">
        <v>118840</v>
      </c>
      <c r="Z159" s="67"/>
      <c r="AA159" s="19" t="s">
        <v>49</v>
      </c>
      <c r="AB159" s="18" t="s">
        <v>980</v>
      </c>
      <c r="AC159" s="28" t="s">
        <v>191</v>
      </c>
      <c r="AD159" s="28" t="s">
        <v>192</v>
      </c>
      <c r="AE159" s="28" t="s">
        <v>394</v>
      </c>
      <c r="AF159" s="23" t="s">
        <v>193</v>
      </c>
      <c r="AG159" s="21" t="s">
        <v>389</v>
      </c>
      <c r="AH159" s="21" t="s">
        <v>63</v>
      </c>
      <c r="AI159" s="21" t="s">
        <v>64</v>
      </c>
      <c r="AJ159" s="22">
        <v>85</v>
      </c>
      <c r="AK159" s="22">
        <v>59.82</v>
      </c>
    </row>
    <row r="160" spans="1:37" s="3" customFormat="1" ht="54" customHeight="1">
      <c r="A160" s="95">
        <f t="shared" si="19"/>
        <v>152</v>
      </c>
      <c r="B160" s="96" t="s">
        <v>526</v>
      </c>
      <c r="C160" s="97" t="s">
        <v>803</v>
      </c>
      <c r="D160" s="54" t="s">
        <v>98</v>
      </c>
      <c r="E160" s="101">
        <v>247173</v>
      </c>
      <c r="F160" s="54" t="s">
        <v>98</v>
      </c>
      <c r="G160" s="35"/>
      <c r="H160" s="98" t="s">
        <v>12</v>
      </c>
      <c r="I160" s="71">
        <v>1170538</v>
      </c>
      <c r="J160" s="96" t="s">
        <v>548</v>
      </c>
      <c r="K160" s="35" t="s">
        <v>549</v>
      </c>
      <c r="L160" s="71">
        <v>1170538</v>
      </c>
      <c r="M160" s="67">
        <f t="shared" si="14"/>
        <v>1170538</v>
      </c>
      <c r="N160" s="67">
        <v>0</v>
      </c>
      <c r="O160" s="67">
        <f t="shared" si="15"/>
        <v>0</v>
      </c>
      <c r="P160" s="67">
        <v>0</v>
      </c>
      <c r="Q160" s="67">
        <f t="shared" si="16"/>
        <v>0</v>
      </c>
      <c r="R160" s="89">
        <v>1170538</v>
      </c>
      <c r="S160" s="67"/>
      <c r="T160" s="67"/>
      <c r="U160" s="67">
        <f t="shared" si="17"/>
        <v>1170538</v>
      </c>
      <c r="V160" s="67">
        <f t="shared" si="18"/>
        <v>0</v>
      </c>
      <c r="W160" s="67" t="s">
        <v>1179</v>
      </c>
      <c r="X160" s="70">
        <v>23888.600000000093</v>
      </c>
      <c r="Y160" s="70">
        <v>1194426.6</v>
      </c>
      <c r="Z160" s="86">
        <v>1194426.61</v>
      </c>
      <c r="AA160" s="19" t="s">
        <v>49</v>
      </c>
      <c r="AB160" s="18" t="s">
        <v>979</v>
      </c>
      <c r="AC160" s="28" t="s">
        <v>12</v>
      </c>
      <c r="AD160" s="28" t="s">
        <v>97</v>
      </c>
      <c r="AE160" s="28" t="s">
        <v>393</v>
      </c>
      <c r="AF160" s="23" t="s">
        <v>98</v>
      </c>
      <c r="AG160" s="21" t="s">
        <v>389</v>
      </c>
      <c r="AH160" s="21" t="s">
        <v>65</v>
      </c>
      <c r="AI160" s="21" t="s">
        <v>64</v>
      </c>
      <c r="AJ160" s="22">
        <v>75</v>
      </c>
      <c r="AK160" s="22">
        <v>54.98</v>
      </c>
    </row>
    <row r="161" spans="1:37" s="3" customFormat="1" ht="57" customHeight="1">
      <c r="A161" s="95">
        <f t="shared" si="19"/>
        <v>153</v>
      </c>
      <c r="B161" s="96" t="s">
        <v>534</v>
      </c>
      <c r="C161" s="97" t="s">
        <v>804</v>
      </c>
      <c r="D161" s="99" t="s">
        <v>360</v>
      </c>
      <c r="E161" s="95">
        <v>192977</v>
      </c>
      <c r="F161" s="99" t="s">
        <v>360</v>
      </c>
      <c r="G161" s="97"/>
      <c r="H161" s="100" t="s">
        <v>12</v>
      </c>
      <c r="I161" s="71">
        <v>1676932</v>
      </c>
      <c r="J161" s="96" t="s">
        <v>548</v>
      </c>
      <c r="K161" s="35" t="s">
        <v>549</v>
      </c>
      <c r="L161" s="71">
        <v>1676932</v>
      </c>
      <c r="M161" s="67">
        <f t="shared" si="14"/>
        <v>1676932</v>
      </c>
      <c r="N161" s="67">
        <v>0</v>
      </c>
      <c r="O161" s="67">
        <f t="shared" si="15"/>
        <v>0</v>
      </c>
      <c r="P161" s="67">
        <v>0</v>
      </c>
      <c r="Q161" s="67">
        <f t="shared" si="16"/>
        <v>0</v>
      </c>
      <c r="R161" s="89">
        <v>1676932</v>
      </c>
      <c r="S161" s="67"/>
      <c r="T161" s="67"/>
      <c r="U161" s="67">
        <f t="shared" si="17"/>
        <v>1676932</v>
      </c>
      <c r="V161" s="67">
        <f t="shared" si="18"/>
        <v>0</v>
      </c>
      <c r="W161" s="67" t="s">
        <v>1170</v>
      </c>
      <c r="X161" s="70">
        <v>16938</v>
      </c>
      <c r="Y161" s="70">
        <v>1693870</v>
      </c>
      <c r="Z161" s="67">
        <f>+Y161</f>
        <v>1693870</v>
      </c>
      <c r="AA161" s="19" t="s">
        <v>50</v>
      </c>
      <c r="AB161" s="18" t="s">
        <v>978</v>
      </c>
      <c r="AC161" s="29" t="s">
        <v>71</v>
      </c>
      <c r="AD161" s="29" t="s">
        <v>69</v>
      </c>
      <c r="AE161" s="29" t="s">
        <v>393</v>
      </c>
      <c r="AF161" s="20" t="s">
        <v>360</v>
      </c>
      <c r="AG161" s="21" t="s">
        <v>389</v>
      </c>
      <c r="AH161" s="21" t="s">
        <v>63</v>
      </c>
      <c r="AI161" s="21" t="s">
        <v>64</v>
      </c>
      <c r="AJ161" s="22">
        <v>55</v>
      </c>
      <c r="AK161" s="22">
        <v>52.37</v>
      </c>
    </row>
    <row r="162" spans="1:37" s="3" customFormat="1" ht="55.5" customHeight="1">
      <c r="A162" s="95">
        <f t="shared" si="19"/>
        <v>154</v>
      </c>
      <c r="B162" s="96" t="s">
        <v>536</v>
      </c>
      <c r="C162" s="97" t="s">
        <v>564</v>
      </c>
      <c r="D162" s="96" t="s">
        <v>542</v>
      </c>
      <c r="E162" s="97"/>
      <c r="F162" s="99" t="s">
        <v>609</v>
      </c>
      <c r="G162" s="97" t="s">
        <v>747</v>
      </c>
      <c r="H162" s="100" t="s">
        <v>20</v>
      </c>
      <c r="I162" s="71">
        <v>68986.9</v>
      </c>
      <c r="J162" s="96" t="s">
        <v>547</v>
      </c>
      <c r="K162" s="35" t="s">
        <v>549</v>
      </c>
      <c r="L162" s="71">
        <v>68987</v>
      </c>
      <c r="M162" s="67">
        <f t="shared" si="14"/>
        <v>68987</v>
      </c>
      <c r="N162" s="67">
        <v>0</v>
      </c>
      <c r="O162" s="67">
        <f t="shared" si="15"/>
        <v>0</v>
      </c>
      <c r="P162" s="67">
        <v>0</v>
      </c>
      <c r="Q162" s="67">
        <f t="shared" si="16"/>
        <v>0</v>
      </c>
      <c r="R162" s="89">
        <v>68986.9</v>
      </c>
      <c r="S162" s="67"/>
      <c r="T162" s="67"/>
      <c r="U162" s="67">
        <f t="shared" si="17"/>
        <v>68986.9</v>
      </c>
      <c r="V162" s="67">
        <f t="shared" si="18"/>
        <v>0</v>
      </c>
      <c r="W162" s="67" t="s">
        <v>1154</v>
      </c>
      <c r="X162" s="70">
        <v>69.06000000001222</v>
      </c>
      <c r="Y162" s="70">
        <v>69055.96</v>
      </c>
      <c r="Z162" s="67"/>
      <c r="AA162" s="19" t="s">
        <v>49</v>
      </c>
      <c r="AB162" s="18" t="s">
        <v>983</v>
      </c>
      <c r="AC162" s="29" t="s">
        <v>325</v>
      </c>
      <c r="AD162" s="29" t="s">
        <v>326</v>
      </c>
      <c r="AE162" s="29" t="s">
        <v>393</v>
      </c>
      <c r="AF162" s="20" t="s">
        <v>383</v>
      </c>
      <c r="AG162" s="21" t="s">
        <v>389</v>
      </c>
      <c r="AH162" s="21" t="s">
        <v>63</v>
      </c>
      <c r="AI162" s="21" t="s">
        <v>64</v>
      </c>
      <c r="AJ162" s="22">
        <v>70</v>
      </c>
      <c r="AK162" s="22">
        <v>53.6</v>
      </c>
    </row>
    <row r="163" spans="1:37" s="3" customFormat="1" ht="54" customHeight="1">
      <c r="A163" s="95">
        <f t="shared" si="19"/>
        <v>155</v>
      </c>
      <c r="B163" s="96" t="s">
        <v>537</v>
      </c>
      <c r="C163" s="97" t="s">
        <v>564</v>
      </c>
      <c r="D163" s="96" t="s">
        <v>542</v>
      </c>
      <c r="E163" s="97"/>
      <c r="F163" s="54" t="s">
        <v>645</v>
      </c>
      <c r="G163" s="35" t="s">
        <v>748</v>
      </c>
      <c r="H163" s="98" t="s">
        <v>20</v>
      </c>
      <c r="I163" s="71">
        <v>76858.02</v>
      </c>
      <c r="J163" s="96" t="s">
        <v>547</v>
      </c>
      <c r="K163" s="35" t="s">
        <v>549</v>
      </c>
      <c r="L163" s="71">
        <v>76859</v>
      </c>
      <c r="M163" s="67">
        <f t="shared" si="14"/>
        <v>76859</v>
      </c>
      <c r="N163" s="67">
        <v>0</v>
      </c>
      <c r="O163" s="67">
        <f t="shared" si="15"/>
        <v>0</v>
      </c>
      <c r="P163" s="67">
        <v>0</v>
      </c>
      <c r="Q163" s="67">
        <f t="shared" si="16"/>
        <v>0</v>
      </c>
      <c r="R163" s="89">
        <v>76858.02</v>
      </c>
      <c r="S163" s="67"/>
      <c r="T163" s="67"/>
      <c r="U163" s="67">
        <f t="shared" si="17"/>
        <v>76858.02</v>
      </c>
      <c r="V163" s="67">
        <f t="shared" si="18"/>
        <v>0</v>
      </c>
      <c r="W163" s="67" t="s">
        <v>1155</v>
      </c>
      <c r="X163" s="70">
        <v>76.94000000000233</v>
      </c>
      <c r="Y163" s="70">
        <v>76934.96</v>
      </c>
      <c r="Z163" s="67"/>
      <c r="AA163" s="19" t="s">
        <v>49</v>
      </c>
      <c r="AB163" s="18" t="s">
        <v>986</v>
      </c>
      <c r="AC163" s="28" t="s">
        <v>56</v>
      </c>
      <c r="AD163" s="28" t="s">
        <v>57</v>
      </c>
      <c r="AE163" s="28" t="s">
        <v>397</v>
      </c>
      <c r="AF163" s="23" t="s">
        <v>93</v>
      </c>
      <c r="AG163" s="21" t="s">
        <v>389</v>
      </c>
      <c r="AH163" s="21" t="s">
        <v>63</v>
      </c>
      <c r="AI163" s="21" t="s">
        <v>64</v>
      </c>
      <c r="AJ163" s="22">
        <v>60</v>
      </c>
      <c r="AK163" s="22">
        <v>58.98</v>
      </c>
    </row>
    <row r="164" spans="1:37" s="3" customFormat="1" ht="54" customHeight="1">
      <c r="A164" s="95">
        <f t="shared" si="19"/>
        <v>156</v>
      </c>
      <c r="B164" s="96" t="s">
        <v>415</v>
      </c>
      <c r="C164" s="97" t="s">
        <v>564</v>
      </c>
      <c r="D164" s="96" t="s">
        <v>542</v>
      </c>
      <c r="E164" s="97"/>
      <c r="F164" s="99" t="s">
        <v>610</v>
      </c>
      <c r="G164" s="97" t="s">
        <v>749</v>
      </c>
      <c r="H164" s="100" t="s">
        <v>20</v>
      </c>
      <c r="I164" s="71">
        <v>120698.43</v>
      </c>
      <c r="J164" s="96" t="s">
        <v>547</v>
      </c>
      <c r="K164" s="35" t="s">
        <v>549</v>
      </c>
      <c r="L164" s="71">
        <v>120699</v>
      </c>
      <c r="M164" s="67">
        <f t="shared" si="14"/>
        <v>120699</v>
      </c>
      <c r="N164" s="67">
        <v>0</v>
      </c>
      <c r="O164" s="67">
        <f t="shared" si="15"/>
        <v>0</v>
      </c>
      <c r="P164" s="67">
        <v>0</v>
      </c>
      <c r="Q164" s="67">
        <f t="shared" si="16"/>
        <v>0</v>
      </c>
      <c r="R164" s="89">
        <v>120698.43</v>
      </c>
      <c r="S164" s="67"/>
      <c r="T164" s="67"/>
      <c r="U164" s="67">
        <f t="shared" si="17"/>
        <v>120698.43</v>
      </c>
      <c r="V164" s="67">
        <f t="shared" si="18"/>
        <v>0</v>
      </c>
      <c r="W164" s="67" t="s">
        <v>1156</v>
      </c>
      <c r="X164" s="70">
        <v>1219.1700000000128</v>
      </c>
      <c r="Y164" s="70">
        <v>121917.6</v>
      </c>
      <c r="Z164" s="67"/>
      <c r="AA164" s="19" t="s">
        <v>49</v>
      </c>
      <c r="AB164" s="18" t="s">
        <v>985</v>
      </c>
      <c r="AC164" s="29" t="s">
        <v>51</v>
      </c>
      <c r="AD164" s="29" t="s">
        <v>261</v>
      </c>
      <c r="AE164" s="29" t="s">
        <v>398</v>
      </c>
      <c r="AF164" s="20" t="s">
        <v>262</v>
      </c>
      <c r="AG164" s="21" t="s">
        <v>389</v>
      </c>
      <c r="AH164" s="21" t="s">
        <v>63</v>
      </c>
      <c r="AI164" s="21" t="s">
        <v>64</v>
      </c>
      <c r="AJ164" s="22">
        <v>75</v>
      </c>
      <c r="AK164" s="22">
        <v>63.1</v>
      </c>
    </row>
    <row r="165" spans="1:37" s="3" customFormat="1" ht="54" customHeight="1">
      <c r="A165" s="95">
        <f t="shared" si="19"/>
        <v>157</v>
      </c>
      <c r="B165" s="96" t="s">
        <v>409</v>
      </c>
      <c r="C165" s="97" t="s">
        <v>564</v>
      </c>
      <c r="D165" s="96" t="s">
        <v>542</v>
      </c>
      <c r="E165" s="97"/>
      <c r="F165" s="54" t="s">
        <v>611</v>
      </c>
      <c r="G165" s="35" t="s">
        <v>750</v>
      </c>
      <c r="H165" s="98" t="s">
        <v>20</v>
      </c>
      <c r="I165" s="71">
        <v>79464.73</v>
      </c>
      <c r="J165" s="96" t="s">
        <v>547</v>
      </c>
      <c r="K165" s="35" t="s">
        <v>549</v>
      </c>
      <c r="L165" s="71">
        <v>79465</v>
      </c>
      <c r="M165" s="67">
        <f t="shared" si="14"/>
        <v>79465</v>
      </c>
      <c r="N165" s="67">
        <v>0</v>
      </c>
      <c r="O165" s="67">
        <f t="shared" si="15"/>
        <v>0</v>
      </c>
      <c r="P165" s="67">
        <v>0</v>
      </c>
      <c r="Q165" s="67">
        <f t="shared" si="16"/>
        <v>0</v>
      </c>
      <c r="R165" s="89">
        <v>79464.73</v>
      </c>
      <c r="S165" s="67"/>
      <c r="T165" s="67"/>
      <c r="U165" s="67">
        <f t="shared" si="17"/>
        <v>79464.73</v>
      </c>
      <c r="V165" s="67">
        <f t="shared" si="18"/>
        <v>0</v>
      </c>
      <c r="W165" s="67" t="s">
        <v>1157</v>
      </c>
      <c r="X165" s="70">
        <v>802.6699999999983</v>
      </c>
      <c r="Y165" s="70">
        <v>80267.4</v>
      </c>
      <c r="Z165" s="67"/>
      <c r="AA165" s="19" t="s">
        <v>49</v>
      </c>
      <c r="AB165" s="18" t="s">
        <v>984</v>
      </c>
      <c r="AC165" s="28" t="s">
        <v>21</v>
      </c>
      <c r="AD165" s="28" t="s">
        <v>182</v>
      </c>
      <c r="AE165" s="28" t="s">
        <v>393</v>
      </c>
      <c r="AF165" s="23" t="s">
        <v>407</v>
      </c>
      <c r="AG165" s="21" t="s">
        <v>389</v>
      </c>
      <c r="AH165" s="21" t="s">
        <v>63</v>
      </c>
      <c r="AI165" s="21" t="s">
        <v>64</v>
      </c>
      <c r="AJ165" s="22">
        <v>85</v>
      </c>
      <c r="AK165" s="22">
        <v>53.48</v>
      </c>
    </row>
    <row r="166" spans="1:37" s="3" customFormat="1" ht="62.25" customHeight="1">
      <c r="A166" s="95">
        <f t="shared" si="19"/>
        <v>158</v>
      </c>
      <c r="B166" s="96" t="s">
        <v>535</v>
      </c>
      <c r="C166" s="97" t="s">
        <v>564</v>
      </c>
      <c r="D166" s="96" t="s">
        <v>542</v>
      </c>
      <c r="E166" s="97"/>
      <c r="F166" s="54" t="s">
        <v>612</v>
      </c>
      <c r="G166" s="35" t="s">
        <v>751</v>
      </c>
      <c r="H166" s="98" t="s">
        <v>20</v>
      </c>
      <c r="I166" s="71">
        <v>72517.68</v>
      </c>
      <c r="J166" s="96" t="s">
        <v>547</v>
      </c>
      <c r="K166" s="35" t="s">
        <v>549</v>
      </c>
      <c r="L166" s="71">
        <v>72518</v>
      </c>
      <c r="M166" s="67">
        <f t="shared" si="14"/>
        <v>72518</v>
      </c>
      <c r="N166" s="67">
        <v>0</v>
      </c>
      <c r="O166" s="67">
        <f t="shared" si="15"/>
        <v>0</v>
      </c>
      <c r="P166" s="67">
        <v>0</v>
      </c>
      <c r="Q166" s="67">
        <f t="shared" si="16"/>
        <v>0</v>
      </c>
      <c r="R166" s="89">
        <v>72517.68</v>
      </c>
      <c r="S166" s="67"/>
      <c r="T166" s="67"/>
      <c r="U166" s="67">
        <f t="shared" si="17"/>
        <v>72517.68</v>
      </c>
      <c r="V166" s="67">
        <f t="shared" si="18"/>
        <v>0</v>
      </c>
      <c r="W166" s="67" t="s">
        <v>1159</v>
      </c>
      <c r="X166" s="70">
        <v>3816.720000000001</v>
      </c>
      <c r="Y166" s="70">
        <v>76334.4</v>
      </c>
      <c r="Z166" s="67"/>
      <c r="AA166" s="19" t="s">
        <v>49</v>
      </c>
      <c r="AB166" s="18" t="s">
        <v>981</v>
      </c>
      <c r="AC166" s="28" t="s">
        <v>21</v>
      </c>
      <c r="AD166" s="28" t="s">
        <v>22</v>
      </c>
      <c r="AE166" s="28" t="s">
        <v>397</v>
      </c>
      <c r="AF166" s="23" t="s">
        <v>124</v>
      </c>
      <c r="AG166" s="21" t="s">
        <v>389</v>
      </c>
      <c r="AH166" s="21" t="s">
        <v>67</v>
      </c>
      <c r="AI166" s="21" t="s">
        <v>64</v>
      </c>
      <c r="AJ166" s="22">
        <v>75</v>
      </c>
      <c r="AK166" s="22">
        <v>68.98</v>
      </c>
    </row>
    <row r="167" spans="1:37" s="3" customFormat="1" ht="66.75" customHeight="1">
      <c r="A167" s="95">
        <f t="shared" si="19"/>
        <v>159</v>
      </c>
      <c r="B167" s="96" t="s">
        <v>535</v>
      </c>
      <c r="C167" s="97" t="s">
        <v>564</v>
      </c>
      <c r="D167" s="96" t="s">
        <v>542</v>
      </c>
      <c r="E167" s="97"/>
      <c r="F167" s="54" t="s">
        <v>613</v>
      </c>
      <c r="G167" s="35" t="s">
        <v>810</v>
      </c>
      <c r="H167" s="98" t="s">
        <v>20</v>
      </c>
      <c r="I167" s="71">
        <v>96811.65</v>
      </c>
      <c r="J167" s="96" t="s">
        <v>547</v>
      </c>
      <c r="K167" s="35" t="s">
        <v>549</v>
      </c>
      <c r="L167" s="71">
        <v>96812</v>
      </c>
      <c r="M167" s="67">
        <f t="shared" si="14"/>
        <v>96812</v>
      </c>
      <c r="N167" s="67">
        <v>0</v>
      </c>
      <c r="O167" s="67">
        <f t="shared" si="15"/>
        <v>0</v>
      </c>
      <c r="P167" s="67">
        <v>0</v>
      </c>
      <c r="Q167" s="67">
        <f t="shared" si="16"/>
        <v>0</v>
      </c>
      <c r="R167" s="89">
        <v>96811.65</v>
      </c>
      <c r="S167" s="67"/>
      <c r="T167" s="67"/>
      <c r="U167" s="67">
        <f t="shared" si="17"/>
        <v>96811.65</v>
      </c>
      <c r="V167" s="67">
        <f t="shared" si="18"/>
        <v>0</v>
      </c>
      <c r="W167" s="67" t="s">
        <v>1158</v>
      </c>
      <c r="X167" s="70">
        <v>5095.350000000006</v>
      </c>
      <c r="Y167" s="70">
        <v>101907</v>
      </c>
      <c r="Z167" s="67"/>
      <c r="AA167" s="19" t="s">
        <v>49</v>
      </c>
      <c r="AB167" s="18" t="s">
        <v>982</v>
      </c>
      <c r="AC167" s="28" t="s">
        <v>21</v>
      </c>
      <c r="AD167" s="28" t="s">
        <v>22</v>
      </c>
      <c r="AE167" s="28" t="s">
        <v>393</v>
      </c>
      <c r="AF167" s="23" t="s">
        <v>125</v>
      </c>
      <c r="AG167" s="21" t="s">
        <v>389</v>
      </c>
      <c r="AH167" s="21" t="s">
        <v>67</v>
      </c>
      <c r="AI167" s="21" t="s">
        <v>64</v>
      </c>
      <c r="AJ167" s="22">
        <v>75</v>
      </c>
      <c r="AK167" s="22">
        <v>50.8</v>
      </c>
    </row>
    <row r="168" spans="1:37" s="3" customFormat="1" ht="54" customHeight="1">
      <c r="A168" s="95">
        <f t="shared" si="19"/>
        <v>160</v>
      </c>
      <c r="B168" s="96" t="s">
        <v>538</v>
      </c>
      <c r="C168" s="97" t="s">
        <v>805</v>
      </c>
      <c r="D168" s="54" t="s">
        <v>108</v>
      </c>
      <c r="E168" s="101">
        <v>247908</v>
      </c>
      <c r="F168" s="54" t="s">
        <v>108</v>
      </c>
      <c r="G168" s="35"/>
      <c r="H168" s="98" t="s">
        <v>105</v>
      </c>
      <c r="I168" s="71">
        <v>4838608</v>
      </c>
      <c r="J168" s="96" t="s">
        <v>548</v>
      </c>
      <c r="K168" s="35" t="s">
        <v>549</v>
      </c>
      <c r="L168" s="71">
        <v>4838608</v>
      </c>
      <c r="M168" s="67">
        <f t="shared" si="14"/>
        <v>4838608</v>
      </c>
      <c r="N168" s="67">
        <v>0</v>
      </c>
      <c r="O168" s="67">
        <f t="shared" si="15"/>
        <v>0</v>
      </c>
      <c r="P168" s="67">
        <v>0</v>
      </c>
      <c r="Q168" s="67">
        <f t="shared" si="16"/>
        <v>0</v>
      </c>
      <c r="R168" s="89">
        <v>4838608</v>
      </c>
      <c r="S168" s="67"/>
      <c r="T168" s="67"/>
      <c r="U168" s="67">
        <f t="shared" si="17"/>
        <v>4838608</v>
      </c>
      <c r="V168" s="67">
        <f t="shared" si="18"/>
        <v>0</v>
      </c>
      <c r="W168" s="67" t="s">
        <v>1186</v>
      </c>
      <c r="X168" s="70">
        <v>537624</v>
      </c>
      <c r="Y168" s="70">
        <v>5376232</v>
      </c>
      <c r="Z168" s="67">
        <f>+Y168</f>
        <v>5376232</v>
      </c>
      <c r="AA168" s="19" t="s">
        <v>49</v>
      </c>
      <c r="AB168" s="18" t="s">
        <v>987</v>
      </c>
      <c r="AC168" s="28" t="s">
        <v>106</v>
      </c>
      <c r="AD168" s="28" t="s">
        <v>107</v>
      </c>
      <c r="AE168" s="28" t="s">
        <v>399</v>
      </c>
      <c r="AF168" s="23" t="s">
        <v>108</v>
      </c>
      <c r="AG168" s="21" t="s">
        <v>389</v>
      </c>
      <c r="AH168" s="21" t="s">
        <v>65</v>
      </c>
      <c r="AI168" s="21" t="s">
        <v>66</v>
      </c>
      <c r="AJ168" s="22">
        <v>70</v>
      </c>
      <c r="AK168" s="22">
        <v>85.55</v>
      </c>
    </row>
    <row r="169" spans="1:38" s="43" customFormat="1" ht="18" customHeight="1">
      <c r="A169" s="107"/>
      <c r="B169" s="108" t="s">
        <v>814</v>
      </c>
      <c r="C169" s="109"/>
      <c r="D169" s="110"/>
      <c r="E169" s="110"/>
      <c r="F169" s="107"/>
      <c r="G169" s="111"/>
      <c r="H169" s="107"/>
      <c r="I169" s="109"/>
      <c r="J169" s="109"/>
      <c r="K169" s="110"/>
      <c r="L169" s="113"/>
      <c r="M169" s="68"/>
      <c r="N169" s="68"/>
      <c r="O169" s="68"/>
      <c r="P169" s="68"/>
      <c r="Q169" s="68"/>
      <c r="R169" s="68"/>
      <c r="S169" s="68"/>
      <c r="T169" s="68"/>
      <c r="U169" s="68"/>
      <c r="V169" s="68"/>
      <c r="W169" s="68"/>
      <c r="X169" s="68"/>
      <c r="Y169" s="68"/>
      <c r="Z169" s="68"/>
      <c r="AA169" s="49"/>
      <c r="AB169" s="55"/>
      <c r="AC169" s="57"/>
      <c r="AD169" s="57"/>
      <c r="AE169" s="58"/>
      <c r="AF169" s="55"/>
      <c r="AG169" s="50"/>
      <c r="AH169" s="50"/>
      <c r="AI169" s="50"/>
      <c r="AJ169" s="50"/>
      <c r="AK169" s="50"/>
      <c r="AL169" s="42"/>
    </row>
    <row r="170" spans="1:37" s="36" customFormat="1" ht="54" customHeight="1">
      <c r="A170" s="18">
        <f>+A168+1</f>
        <v>161</v>
      </c>
      <c r="B170" s="96" t="s">
        <v>539</v>
      </c>
      <c r="C170" s="31" t="s">
        <v>564</v>
      </c>
      <c r="D170" s="24" t="s">
        <v>542</v>
      </c>
      <c r="E170" s="31"/>
      <c r="F170" s="32" t="s">
        <v>614</v>
      </c>
      <c r="G170" s="59" t="s">
        <v>752</v>
      </c>
      <c r="H170" s="33" t="s">
        <v>129</v>
      </c>
      <c r="I170" s="67">
        <v>144900</v>
      </c>
      <c r="J170" s="24" t="s">
        <v>547</v>
      </c>
      <c r="K170" s="35" t="s">
        <v>549</v>
      </c>
      <c r="L170" s="67">
        <v>144900</v>
      </c>
      <c r="M170" s="67">
        <f t="shared" si="14"/>
        <v>144900</v>
      </c>
      <c r="N170" s="67">
        <v>0</v>
      </c>
      <c r="O170" s="67">
        <f t="shared" si="15"/>
        <v>0</v>
      </c>
      <c r="P170" s="67">
        <v>0</v>
      </c>
      <c r="Q170" s="67">
        <f t="shared" si="16"/>
        <v>0</v>
      </c>
      <c r="R170" s="89">
        <v>144900</v>
      </c>
      <c r="S170" s="67"/>
      <c r="T170" s="67"/>
      <c r="U170" s="67">
        <f t="shared" si="17"/>
        <v>144900</v>
      </c>
      <c r="V170" s="67">
        <f t="shared" si="18"/>
        <v>0</v>
      </c>
      <c r="W170" s="67" t="s">
        <v>992</v>
      </c>
      <c r="X170" s="70">
        <v>16100</v>
      </c>
      <c r="Y170" s="70">
        <v>161000</v>
      </c>
      <c r="Z170" s="67"/>
      <c r="AA170" s="31" t="s">
        <v>387</v>
      </c>
      <c r="AB170" s="18" t="s">
        <v>833</v>
      </c>
      <c r="AC170" s="34" t="s">
        <v>69</v>
      </c>
      <c r="AD170" s="34" t="s">
        <v>69</v>
      </c>
      <c r="AE170" s="34" t="s">
        <v>395</v>
      </c>
      <c r="AF170" s="32" t="s">
        <v>212</v>
      </c>
      <c r="AG170" s="51" t="s">
        <v>390</v>
      </c>
      <c r="AH170" s="51" t="s">
        <v>65</v>
      </c>
      <c r="AI170" s="51" t="s">
        <v>64</v>
      </c>
      <c r="AJ170" s="52">
        <v>60</v>
      </c>
      <c r="AK170" s="52">
        <v>52.12</v>
      </c>
    </row>
    <row r="171" spans="1:12" ht="23.25" customHeight="1">
      <c r="A171" s="117" t="s">
        <v>1213</v>
      </c>
      <c r="B171" s="117"/>
      <c r="C171" s="117"/>
      <c r="D171" s="117"/>
      <c r="E171" s="117"/>
      <c r="F171" s="117"/>
      <c r="G171" s="117"/>
      <c r="H171" s="117"/>
      <c r="I171" s="117"/>
      <c r="J171" s="117"/>
      <c r="K171" s="117"/>
      <c r="L171" s="114">
        <f>SUM(L9:L170)</f>
        <v>108111394</v>
      </c>
    </row>
    <row r="173" ht="18" customHeight="1"/>
  </sheetData>
  <mergeCells count="7">
    <mergeCell ref="R6:T6"/>
    <mergeCell ref="A4:L4"/>
    <mergeCell ref="A171:K171"/>
    <mergeCell ref="A1:L1"/>
    <mergeCell ref="A2:L2"/>
    <mergeCell ref="A3:L3"/>
    <mergeCell ref="A5:L5"/>
  </mergeCells>
  <printOptions horizontalCentered="1"/>
  <pageMargins left="0.63" right="0.7086614173228347" top="0.6692913385826772" bottom="0.3937007874015748" header="0.31496062992125984" footer="0.31496062992125984"/>
  <pageSetup fitToHeight="14" fitToWidth="1" horizontalDpi="600" verticalDpi="600" orientation="landscape" paperSize="9" scale="62" r:id="rId3"/>
  <rowBreaks count="5" manualBreakCount="5">
    <brk id="19" max="16383" man="1"/>
    <brk id="26" max="16383" man="1"/>
    <brk id="34" max="16383" man="1"/>
    <brk id="42" max="16383" man="1"/>
    <brk id="70" max="16383" man="1"/>
  </rowBreaks>
  <legacyDrawing r:id="rId2"/>
</worksheet>
</file>

<file path=xl/worksheets/sheet2.xml><?xml version="1.0" encoding="utf-8"?>
<worksheet xmlns="http://schemas.openxmlformats.org/spreadsheetml/2006/main" xmlns:r="http://schemas.openxmlformats.org/officeDocument/2006/relationships">
  <dimension ref="A3:B24"/>
  <sheetViews>
    <sheetView workbookViewId="0" topLeftCell="A4">
      <selection activeCell="I28" sqref="I28"/>
    </sheetView>
  </sheetViews>
  <sheetFormatPr defaultColWidth="11.421875" defaultRowHeight="15"/>
  <cols>
    <col min="1" max="1" width="17.421875" style="0" bestFit="1" customWidth="1"/>
    <col min="2" max="2" width="5.421875" style="0" bestFit="1" customWidth="1"/>
  </cols>
  <sheetData>
    <row r="3" spans="1:2" ht="15">
      <c r="A3" s="7" t="s">
        <v>403</v>
      </c>
      <c r="B3" s="10"/>
    </row>
    <row r="4" spans="1:2" ht="15">
      <c r="A4" s="7" t="s">
        <v>5</v>
      </c>
      <c r="B4" s="10" t="s">
        <v>404</v>
      </c>
    </row>
    <row r="5" spans="1:2" ht="15">
      <c r="A5" s="5" t="s">
        <v>129</v>
      </c>
      <c r="B5" s="11">
        <v>8</v>
      </c>
    </row>
    <row r="6" spans="1:2" ht="15">
      <c r="A6" s="8" t="s">
        <v>48</v>
      </c>
      <c r="B6" s="12">
        <v>7</v>
      </c>
    </row>
    <row r="7" spans="1:2" ht="15">
      <c r="A7" s="8" t="s">
        <v>31</v>
      </c>
      <c r="B7" s="12">
        <v>6</v>
      </c>
    </row>
    <row r="8" spans="1:2" ht="15">
      <c r="A8" s="8" t="s">
        <v>227</v>
      </c>
      <c r="B8" s="12">
        <v>6</v>
      </c>
    </row>
    <row r="9" spans="1:2" ht="15">
      <c r="A9" s="8" t="s">
        <v>8</v>
      </c>
      <c r="B9" s="12">
        <v>39</v>
      </c>
    </row>
    <row r="10" spans="1:2" ht="15">
      <c r="A10" s="8" t="s">
        <v>17</v>
      </c>
      <c r="B10" s="12">
        <v>10</v>
      </c>
    </row>
    <row r="11" spans="1:2" ht="15">
      <c r="A11" s="8" t="s">
        <v>15</v>
      </c>
      <c r="B11" s="12">
        <v>5</v>
      </c>
    </row>
    <row r="12" spans="1:2" ht="15">
      <c r="A12" s="8" t="s">
        <v>24</v>
      </c>
      <c r="B12" s="12">
        <v>21</v>
      </c>
    </row>
    <row r="13" spans="1:2" ht="15">
      <c r="A13" s="8" t="s">
        <v>9</v>
      </c>
      <c r="B13" s="12">
        <v>8</v>
      </c>
    </row>
    <row r="14" spans="1:2" ht="15">
      <c r="A14" s="8" t="s">
        <v>178</v>
      </c>
      <c r="B14" s="12">
        <v>1</v>
      </c>
    </row>
    <row r="15" spans="1:2" ht="15">
      <c r="A15" s="8" t="s">
        <v>18</v>
      </c>
      <c r="B15" s="12">
        <v>14</v>
      </c>
    </row>
    <row r="16" spans="1:2" ht="15">
      <c r="A16" s="8" t="s">
        <v>351</v>
      </c>
      <c r="B16" s="12">
        <v>2</v>
      </c>
    </row>
    <row r="17" spans="1:2" ht="15">
      <c r="A17" s="8" t="s">
        <v>34</v>
      </c>
      <c r="B17" s="12">
        <v>3</v>
      </c>
    </row>
    <row r="18" spans="1:2" ht="15">
      <c r="A18" s="8" t="s">
        <v>6</v>
      </c>
      <c r="B18" s="12">
        <v>6</v>
      </c>
    </row>
    <row r="19" spans="1:2" ht="15">
      <c r="A19" s="8" t="s">
        <v>25</v>
      </c>
      <c r="B19" s="12">
        <v>1</v>
      </c>
    </row>
    <row r="20" spans="1:2" ht="15">
      <c r="A20" s="8" t="s">
        <v>14</v>
      </c>
      <c r="B20" s="12">
        <v>4</v>
      </c>
    </row>
    <row r="21" spans="1:2" ht="15">
      <c r="A21" s="8" t="s">
        <v>12</v>
      </c>
      <c r="B21" s="12">
        <v>13</v>
      </c>
    </row>
    <row r="22" spans="1:2" ht="15">
      <c r="A22" s="8" t="s">
        <v>20</v>
      </c>
      <c r="B22" s="12">
        <v>6</v>
      </c>
    </row>
    <row r="23" spans="1:2" ht="15">
      <c r="A23" s="8" t="s">
        <v>105</v>
      </c>
      <c r="B23" s="12">
        <v>1</v>
      </c>
    </row>
    <row r="24" spans="1:2" ht="15">
      <c r="A24" s="9" t="s">
        <v>402</v>
      </c>
      <c r="B24" s="13">
        <v>161</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3:N294"/>
  <sheetViews>
    <sheetView zoomScale="120" zoomScaleNormal="120" workbookViewId="0" topLeftCell="B279">
      <selection activeCell="G293" sqref="G293:H293"/>
    </sheetView>
  </sheetViews>
  <sheetFormatPr defaultColWidth="11.421875" defaultRowHeight="15"/>
  <cols>
    <col min="2" max="2" width="8.57421875" style="0" customWidth="1"/>
    <col min="3" max="3" width="14.7109375" style="0" customWidth="1"/>
    <col min="4" max="4" width="14.00390625" style="0" customWidth="1"/>
    <col min="5" max="5" width="14.8515625" style="0" customWidth="1"/>
    <col min="6" max="6" width="14.421875" style="0" customWidth="1"/>
    <col min="7" max="7" width="13.57421875" style="0" customWidth="1"/>
    <col min="8" max="8" width="14.140625" style="0" customWidth="1"/>
    <col min="9" max="9" width="15.140625" style="0" customWidth="1"/>
  </cols>
  <sheetData>
    <row r="3" spans="3:6" ht="15">
      <c r="C3" s="75" t="s">
        <v>1011</v>
      </c>
      <c r="F3" t="s">
        <v>1014</v>
      </c>
    </row>
    <row r="4" spans="3:5" ht="15">
      <c r="C4" t="s">
        <v>1024</v>
      </c>
      <c r="D4" t="s">
        <v>1025</v>
      </c>
      <c r="E4" t="s">
        <v>822</v>
      </c>
    </row>
    <row r="5" spans="2:6" ht="15">
      <c r="B5" t="s">
        <v>1027</v>
      </c>
      <c r="C5" s="73">
        <v>804822.45</v>
      </c>
      <c r="D5" s="73">
        <v>392671.04</v>
      </c>
      <c r="E5" s="73">
        <f>+D5+C5</f>
        <v>1197493.49</v>
      </c>
      <c r="F5" s="73"/>
    </row>
    <row r="6" spans="2:6" ht="15">
      <c r="B6" t="s">
        <v>1028</v>
      </c>
      <c r="C6" s="73">
        <v>6017.56</v>
      </c>
      <c r="D6" s="73"/>
      <c r="E6" s="73">
        <f>+D6+C6</f>
        <v>6017.56</v>
      </c>
      <c r="F6" s="73"/>
    </row>
    <row r="7" spans="3:7" ht="15">
      <c r="C7" s="73">
        <f>+C5+C6</f>
        <v>810840.01</v>
      </c>
      <c r="D7" s="73">
        <f aca="true" t="shared" si="0" ref="D7:E7">+D5+D6</f>
        <v>392671.04</v>
      </c>
      <c r="E7" s="74">
        <f t="shared" si="0"/>
        <v>1203511.05</v>
      </c>
      <c r="F7" s="73">
        <v>1280695</v>
      </c>
      <c r="G7" s="73">
        <f>+F7-E7</f>
        <v>77183.94999999995</v>
      </c>
    </row>
    <row r="10" spans="2:14" ht="15">
      <c r="B10" s="73"/>
      <c r="C10" s="75" t="s">
        <v>1013</v>
      </c>
      <c r="F10" t="s">
        <v>1014</v>
      </c>
      <c r="H10" s="73"/>
      <c r="I10" s="73"/>
      <c r="J10" s="73"/>
      <c r="K10" s="73"/>
      <c r="L10" s="73"/>
      <c r="M10" s="73"/>
      <c r="N10" s="73"/>
    </row>
    <row r="11" spans="2:14" ht="15">
      <c r="B11" s="73"/>
      <c r="C11" t="s">
        <v>1024</v>
      </c>
      <c r="D11" t="s">
        <v>1025</v>
      </c>
      <c r="E11" t="s">
        <v>822</v>
      </c>
      <c r="H11" s="73"/>
      <c r="I11" s="73"/>
      <c r="J11" s="73"/>
      <c r="K11" s="73"/>
      <c r="L11" s="73"/>
      <c r="M11" s="73"/>
      <c r="N11" s="73"/>
    </row>
    <row r="12" spans="2:14" ht="15">
      <c r="B12" s="73"/>
      <c r="C12" s="73">
        <v>421714.91</v>
      </c>
      <c r="D12" s="73">
        <v>447886.9</v>
      </c>
      <c r="E12" s="73">
        <f>+D12+C12</f>
        <v>869601.81</v>
      </c>
      <c r="F12" s="73"/>
      <c r="H12" s="73"/>
      <c r="I12" s="73"/>
      <c r="J12" s="73"/>
      <c r="K12" s="73"/>
      <c r="L12" s="73"/>
      <c r="M12" s="73"/>
      <c r="N12" s="73"/>
    </row>
    <row r="13" spans="2:14" ht="15">
      <c r="B13" s="73"/>
      <c r="C13" s="73">
        <v>17747</v>
      </c>
      <c r="D13" s="73"/>
      <c r="E13" s="73">
        <f>+D13+C13</f>
        <v>17747</v>
      </c>
      <c r="F13" s="73"/>
      <c r="H13" s="73"/>
      <c r="I13" s="73"/>
      <c r="J13" s="73"/>
      <c r="K13" s="73"/>
      <c r="L13" s="73"/>
      <c r="M13" s="73"/>
      <c r="N13" s="73"/>
    </row>
    <row r="14" spans="2:14" ht="15">
      <c r="B14" s="73"/>
      <c r="C14" s="73">
        <f>+C12+C13</f>
        <v>439461.91</v>
      </c>
      <c r="D14" s="73">
        <f aca="true" t="shared" si="1" ref="D14">+D12+D13</f>
        <v>447886.9</v>
      </c>
      <c r="E14" s="74">
        <f aca="true" t="shared" si="2" ref="E14">+E12+E13</f>
        <v>887348.81</v>
      </c>
      <c r="F14" s="73">
        <f>+E14</f>
        <v>887348.81</v>
      </c>
      <c r="G14" s="73"/>
      <c r="H14" s="73"/>
      <c r="I14" s="73"/>
      <c r="J14" s="73"/>
      <c r="K14" s="73"/>
      <c r="L14" s="73"/>
      <c r="M14" s="73"/>
      <c r="N14" s="73"/>
    </row>
    <row r="15" spans="2:14" ht="15">
      <c r="B15" s="73"/>
      <c r="C15" s="73"/>
      <c r="D15" s="73"/>
      <c r="E15" s="73"/>
      <c r="F15" s="73"/>
      <c r="G15" s="73"/>
      <c r="H15" s="73"/>
      <c r="I15" s="73"/>
      <c r="J15" s="73"/>
      <c r="K15" s="73"/>
      <c r="L15" s="73"/>
      <c r="M15" s="73"/>
      <c r="N15" s="73"/>
    </row>
    <row r="16" spans="2:14" ht="15">
      <c r="B16" s="73"/>
      <c r="C16" s="73"/>
      <c r="D16" s="73"/>
      <c r="E16" s="73"/>
      <c r="F16" s="73"/>
      <c r="G16" s="73"/>
      <c r="H16" s="73"/>
      <c r="I16" s="73"/>
      <c r="J16" s="73"/>
      <c r="K16" s="73"/>
      <c r="L16" s="73"/>
      <c r="M16" s="73"/>
      <c r="N16" s="73"/>
    </row>
    <row r="17" spans="2:14" ht="15">
      <c r="B17" s="73"/>
      <c r="C17" s="75" t="s">
        <v>1019</v>
      </c>
      <c r="F17" t="s">
        <v>1014</v>
      </c>
      <c r="G17" s="73"/>
      <c r="H17" s="73"/>
      <c r="I17" s="73"/>
      <c r="J17" s="73"/>
      <c r="K17" s="73"/>
      <c r="L17" s="73"/>
      <c r="M17" s="73"/>
      <c r="N17" s="73"/>
    </row>
    <row r="18" spans="2:14" ht="15">
      <c r="B18" s="73"/>
      <c r="C18" t="s">
        <v>1024</v>
      </c>
      <c r="D18" t="s">
        <v>1025</v>
      </c>
      <c r="E18" t="s">
        <v>822</v>
      </c>
      <c r="G18" s="73" t="s">
        <v>1031</v>
      </c>
      <c r="H18" s="73"/>
      <c r="I18" s="73"/>
      <c r="J18" s="73"/>
      <c r="K18" s="73"/>
      <c r="L18" s="73"/>
      <c r="M18" s="73"/>
      <c r="N18" s="73"/>
    </row>
    <row r="19" spans="2:14" ht="15">
      <c r="B19" s="73"/>
      <c r="C19" s="73">
        <v>1709173.07</v>
      </c>
      <c r="D19" s="73">
        <v>1112873.06</v>
      </c>
      <c r="E19" s="77">
        <f>+D19+C19</f>
        <v>2822046.13</v>
      </c>
      <c r="F19" s="73"/>
      <c r="G19" s="80">
        <v>2822046.12</v>
      </c>
      <c r="H19" s="73"/>
      <c r="I19" s="73"/>
      <c r="J19" s="73"/>
      <c r="K19" s="73"/>
      <c r="L19" s="73"/>
      <c r="M19" s="73"/>
      <c r="N19" s="73"/>
    </row>
    <row r="20" spans="2:14" ht="15">
      <c r="B20" s="73"/>
      <c r="C20" s="73">
        <v>1710.88</v>
      </c>
      <c r="D20" s="76">
        <v>1113.99703</v>
      </c>
      <c r="E20" s="73">
        <f>+D20+C20</f>
        <v>2824.87703</v>
      </c>
      <c r="F20" s="73"/>
      <c r="G20" s="73"/>
      <c r="H20" s="73"/>
      <c r="I20" s="73"/>
      <c r="J20" s="73"/>
      <c r="K20" s="73"/>
      <c r="L20" s="73"/>
      <c r="M20" s="73"/>
      <c r="N20" s="73"/>
    </row>
    <row r="21" spans="2:14" ht="15">
      <c r="B21" s="73"/>
      <c r="C21" s="73">
        <f>+C19+C20</f>
        <v>1710883.95</v>
      </c>
      <c r="D21" s="73">
        <f aca="true" t="shared" si="3" ref="D21">+D19+D20</f>
        <v>1113987.05703</v>
      </c>
      <c r="E21" s="74">
        <f aca="true" t="shared" si="4" ref="E21">+E19+E20</f>
        <v>2824871.00703</v>
      </c>
      <c r="F21" s="73">
        <v>2824871</v>
      </c>
      <c r="G21" s="73">
        <f>+E21-F21</f>
        <v>0.007029999978840351</v>
      </c>
      <c r="H21" s="73"/>
      <c r="I21" s="73"/>
      <c r="J21" s="73"/>
      <c r="K21" s="73"/>
      <c r="L21" s="73"/>
      <c r="M21" s="73"/>
      <c r="N21" s="73"/>
    </row>
    <row r="22" spans="2:14" ht="15">
      <c r="B22" s="73"/>
      <c r="C22" s="73"/>
      <c r="D22" s="73"/>
      <c r="E22" s="73"/>
      <c r="F22" s="73"/>
      <c r="G22" s="73"/>
      <c r="H22" s="73"/>
      <c r="I22" s="73"/>
      <c r="J22" s="73"/>
      <c r="K22" s="73"/>
      <c r="L22" s="73"/>
      <c r="M22" s="73"/>
      <c r="N22" s="73"/>
    </row>
    <row r="23" spans="2:14" ht="15">
      <c r="B23" s="73"/>
      <c r="C23" s="73"/>
      <c r="D23" s="73"/>
      <c r="E23" s="73"/>
      <c r="F23" s="73"/>
      <c r="G23" s="73"/>
      <c r="H23" s="73"/>
      <c r="I23" s="73"/>
      <c r="J23" s="73"/>
      <c r="K23" s="73"/>
      <c r="L23" s="73"/>
      <c r="M23" s="73"/>
      <c r="N23" s="73"/>
    </row>
    <row r="24" spans="2:14" ht="15">
      <c r="B24" s="73"/>
      <c r="C24" s="75" t="s">
        <v>1020</v>
      </c>
      <c r="G24" t="s">
        <v>1014</v>
      </c>
      <c r="H24" s="73"/>
      <c r="I24" s="73"/>
      <c r="J24" s="73"/>
      <c r="K24" s="73"/>
      <c r="L24" s="73"/>
      <c r="M24" s="73"/>
      <c r="N24" s="73"/>
    </row>
    <row r="25" spans="2:14" ht="15">
      <c r="B25" s="73"/>
      <c r="C25" t="s">
        <v>1024</v>
      </c>
      <c r="D25" t="s">
        <v>1025</v>
      </c>
      <c r="E25" t="s">
        <v>1026</v>
      </c>
      <c r="F25" t="s">
        <v>822</v>
      </c>
      <c r="G25" s="73"/>
      <c r="H25" s="73" t="s">
        <v>1031</v>
      </c>
      <c r="I25" s="73"/>
      <c r="J25" s="73"/>
      <c r="K25" s="73"/>
      <c r="L25" s="73"/>
      <c r="M25" s="73"/>
      <c r="N25" s="73"/>
    </row>
    <row r="26" spans="2:14" ht="15">
      <c r="B26" s="73"/>
      <c r="C26" s="73">
        <v>208023.55</v>
      </c>
      <c r="D26" s="73">
        <v>1176874.83</v>
      </c>
      <c r="E26">
        <v>379307.65</v>
      </c>
      <c r="F26" s="77">
        <f>+D26+C26+E26</f>
        <v>1764206.0300000003</v>
      </c>
      <c r="G26" s="73"/>
      <c r="H26" s="80">
        <v>1764206.02</v>
      </c>
      <c r="I26" s="73"/>
      <c r="J26" s="73"/>
      <c r="K26" s="73"/>
      <c r="L26" s="73"/>
      <c r="M26" s="73"/>
      <c r="N26" s="73"/>
    </row>
    <row r="27" spans="2:14" ht="15">
      <c r="B27" s="73"/>
      <c r="C27" s="73">
        <v>208.23</v>
      </c>
      <c r="D27" s="76">
        <v>1178.05</v>
      </c>
      <c r="E27">
        <v>379.69</v>
      </c>
      <c r="F27" s="77">
        <f>+D27+C27+E27</f>
        <v>1765.97</v>
      </c>
      <c r="G27" s="73"/>
      <c r="H27" s="80">
        <v>1765.98</v>
      </c>
      <c r="I27" s="73"/>
      <c r="J27" s="73"/>
      <c r="K27" s="73"/>
      <c r="L27" s="73"/>
      <c r="M27" s="73"/>
      <c r="N27" s="73"/>
    </row>
    <row r="28" spans="2:14" ht="15">
      <c r="B28" s="73"/>
      <c r="C28" s="73">
        <f>+C26+C27</f>
        <v>208231.78</v>
      </c>
      <c r="D28" s="73">
        <f aca="true" t="shared" si="5" ref="D28:E28">+D26+D27</f>
        <v>1178052.8800000001</v>
      </c>
      <c r="E28" s="73">
        <f t="shared" si="5"/>
        <v>379687.34</v>
      </c>
      <c r="F28" s="79">
        <f aca="true" t="shared" si="6" ref="F28">+F26+F27</f>
        <v>1765972.0000000002</v>
      </c>
      <c r="G28" s="73">
        <f>+F28</f>
        <v>1765972.0000000002</v>
      </c>
      <c r="H28" s="73">
        <f>+H26+H27</f>
        <v>1765972</v>
      </c>
      <c r="I28" s="73"/>
      <c r="J28" s="73"/>
      <c r="K28" s="73"/>
      <c r="L28" s="73"/>
      <c r="M28" s="73"/>
      <c r="N28" s="73"/>
    </row>
    <row r="29" spans="2:14" ht="15">
      <c r="B29" s="73"/>
      <c r="C29" s="73"/>
      <c r="D29" s="73"/>
      <c r="E29" s="73"/>
      <c r="F29" s="73"/>
      <c r="G29" s="73"/>
      <c r="H29" s="73"/>
      <c r="I29" s="73"/>
      <c r="J29" s="73"/>
      <c r="K29" s="73"/>
      <c r="L29" s="73"/>
      <c r="M29" s="73"/>
      <c r="N29" s="73"/>
    </row>
    <row r="30" spans="2:14" ht="15">
      <c r="B30" s="73"/>
      <c r="C30" s="73"/>
      <c r="D30" s="73"/>
      <c r="E30" s="73"/>
      <c r="F30" s="73"/>
      <c r="G30" s="73"/>
      <c r="H30" s="73"/>
      <c r="I30" s="73"/>
      <c r="J30" s="73"/>
      <c r="K30" s="73"/>
      <c r="L30" s="73"/>
      <c r="M30" s="73"/>
      <c r="N30" s="73"/>
    </row>
    <row r="31" spans="2:14" ht="15">
      <c r="B31" s="73"/>
      <c r="C31" s="75" t="s">
        <v>1033</v>
      </c>
      <c r="F31" t="s">
        <v>1014</v>
      </c>
      <c r="G31" s="73"/>
      <c r="H31" s="73"/>
      <c r="I31" s="73"/>
      <c r="J31" s="73"/>
      <c r="K31" s="73"/>
      <c r="L31" s="73"/>
      <c r="M31" s="73"/>
      <c r="N31" s="73"/>
    </row>
    <row r="32" spans="2:14" ht="15">
      <c r="B32" s="73"/>
      <c r="C32" t="s">
        <v>1024</v>
      </c>
      <c r="D32" t="s">
        <v>1025</v>
      </c>
      <c r="E32" t="s">
        <v>822</v>
      </c>
      <c r="G32" s="73"/>
      <c r="H32" s="73"/>
      <c r="I32" s="73"/>
      <c r="J32" s="73"/>
      <c r="K32" s="73"/>
      <c r="L32" s="73"/>
      <c r="M32" s="73"/>
      <c r="N32" s="73"/>
    </row>
    <row r="33" spans="2:14" ht="15">
      <c r="B33" s="73"/>
      <c r="C33" s="73">
        <v>333938.79</v>
      </c>
      <c r="D33" s="73">
        <v>1242679.21</v>
      </c>
      <c r="E33" s="73">
        <f>+D33+C33</f>
        <v>1576618</v>
      </c>
      <c r="F33" s="73"/>
      <c r="G33" s="73"/>
      <c r="H33" s="73"/>
      <c r="I33" s="73"/>
      <c r="J33" s="73"/>
      <c r="K33" s="73"/>
      <c r="L33" s="73"/>
      <c r="M33" s="73"/>
      <c r="N33" s="73"/>
    </row>
    <row r="34" spans="2:14" ht="15">
      <c r="B34" s="73"/>
      <c r="C34" s="73">
        <v>32176</v>
      </c>
      <c r="D34" s="76"/>
      <c r="E34" s="73">
        <f>+D34+C34</f>
        <v>32176</v>
      </c>
      <c r="F34" s="73"/>
      <c r="G34" s="73"/>
      <c r="H34" s="73"/>
      <c r="I34" s="73"/>
      <c r="J34" s="73"/>
      <c r="K34" s="73"/>
      <c r="L34" s="73"/>
      <c r="M34" s="73"/>
      <c r="N34" s="73"/>
    </row>
    <row r="35" spans="2:14" ht="15">
      <c r="B35" s="73"/>
      <c r="C35" s="73">
        <f>+C33+C34</f>
        <v>366114.79</v>
      </c>
      <c r="D35" s="73">
        <f aca="true" t="shared" si="7" ref="D35">+D33+D34</f>
        <v>1242679.21</v>
      </c>
      <c r="E35" s="74">
        <f aca="true" t="shared" si="8" ref="E35">+E33+E34</f>
        <v>1608794</v>
      </c>
      <c r="F35" s="73">
        <f>+E35</f>
        <v>1608794</v>
      </c>
      <c r="G35" s="73"/>
      <c r="H35" s="73"/>
      <c r="I35" s="73"/>
      <c r="J35" s="73"/>
      <c r="K35" s="73"/>
      <c r="L35" s="73"/>
      <c r="M35" s="73"/>
      <c r="N35" s="73"/>
    </row>
    <row r="36" spans="2:14" ht="15">
      <c r="B36" s="73"/>
      <c r="C36" s="73"/>
      <c r="D36" s="73"/>
      <c r="E36" s="73"/>
      <c r="F36" s="73"/>
      <c r="G36" s="73"/>
      <c r="H36" s="73"/>
      <c r="I36" s="73"/>
      <c r="J36" s="73"/>
      <c r="K36" s="73"/>
      <c r="L36" s="73"/>
      <c r="M36" s="73"/>
      <c r="N36" s="73"/>
    </row>
    <row r="37" spans="2:14" ht="15">
      <c r="B37" s="73"/>
      <c r="C37" s="73"/>
      <c r="D37" s="73"/>
      <c r="E37" s="73"/>
      <c r="F37" s="73"/>
      <c r="G37" s="73"/>
      <c r="H37" s="73"/>
      <c r="I37" s="73"/>
      <c r="J37" s="73"/>
      <c r="K37" s="73"/>
      <c r="L37" s="73"/>
      <c r="M37" s="73"/>
      <c r="N37" s="73"/>
    </row>
    <row r="38" spans="2:14" ht="15">
      <c r="B38" s="73"/>
      <c r="C38" s="75" t="s">
        <v>1037</v>
      </c>
      <c r="F38" t="s">
        <v>1014</v>
      </c>
      <c r="G38" s="73"/>
      <c r="H38" s="73"/>
      <c r="I38" s="73"/>
      <c r="J38" s="73"/>
      <c r="K38" s="73"/>
      <c r="L38" s="73"/>
      <c r="M38" s="73"/>
      <c r="N38" s="73"/>
    </row>
    <row r="39" spans="2:14" ht="15">
      <c r="B39" s="73"/>
      <c r="C39" t="s">
        <v>1024</v>
      </c>
      <c r="D39" t="s">
        <v>1025</v>
      </c>
      <c r="E39" t="s">
        <v>822</v>
      </c>
      <c r="G39" s="73"/>
      <c r="H39" s="73"/>
      <c r="I39" s="73"/>
      <c r="J39" s="73"/>
      <c r="K39" s="73"/>
      <c r="L39" s="73"/>
      <c r="M39" s="73"/>
      <c r="N39" s="73"/>
    </row>
    <row r="40" spans="2:14" ht="15">
      <c r="B40" s="73"/>
      <c r="C40" s="73">
        <v>435776.38</v>
      </c>
      <c r="D40" s="73">
        <v>4773586.79</v>
      </c>
      <c r="E40" s="73">
        <f>+D40+C40</f>
        <v>5209363.17</v>
      </c>
      <c r="F40" s="73"/>
      <c r="G40" s="73"/>
      <c r="H40" s="73"/>
      <c r="I40" s="73"/>
      <c r="J40" s="73"/>
      <c r="K40" s="73"/>
      <c r="L40" s="73"/>
      <c r="M40" s="73"/>
      <c r="N40" s="73"/>
    </row>
    <row r="41" spans="2:14" ht="15">
      <c r="B41" s="73"/>
      <c r="C41" s="73">
        <v>10000</v>
      </c>
      <c r="D41" s="76">
        <v>42619.83</v>
      </c>
      <c r="E41" s="73">
        <f>+D41+C41</f>
        <v>52619.83</v>
      </c>
      <c r="F41" s="73"/>
      <c r="G41" s="73"/>
      <c r="H41" s="73"/>
      <c r="I41" s="73"/>
      <c r="J41" s="73"/>
      <c r="K41" s="73"/>
      <c r="L41" s="73"/>
      <c r="M41" s="73"/>
      <c r="N41" s="73"/>
    </row>
    <row r="42" spans="2:14" ht="15">
      <c r="B42" s="73"/>
      <c r="C42" s="73">
        <f>+C40+C41</f>
        <v>445776.38</v>
      </c>
      <c r="D42" s="73">
        <f aca="true" t="shared" si="9" ref="D42">+D40+D41</f>
        <v>4816206.62</v>
      </c>
      <c r="E42" s="74">
        <f aca="true" t="shared" si="10" ref="E42">+E40+E41</f>
        <v>5261983</v>
      </c>
      <c r="F42" s="73">
        <f>+E42</f>
        <v>5261983</v>
      </c>
      <c r="G42" s="73"/>
      <c r="H42" s="73"/>
      <c r="I42" s="73"/>
      <c r="J42" s="73"/>
      <c r="K42" s="73"/>
      <c r="L42" s="73"/>
      <c r="M42" s="73"/>
      <c r="N42" s="73"/>
    </row>
    <row r="45" spans="3:6" ht="15">
      <c r="C45" s="75" t="s">
        <v>1041</v>
      </c>
      <c r="F45" t="s">
        <v>1014</v>
      </c>
    </row>
    <row r="46" spans="3:5" ht="15">
      <c r="C46" t="s">
        <v>1024</v>
      </c>
      <c r="D46" t="s">
        <v>1025</v>
      </c>
      <c r="E46" t="s">
        <v>822</v>
      </c>
    </row>
    <row r="47" spans="3:6" ht="15">
      <c r="C47" s="73">
        <v>1265442</v>
      </c>
      <c r="D47" s="73">
        <v>634829</v>
      </c>
      <c r="E47" s="73">
        <f>+D47+C47</f>
        <v>1900271</v>
      </c>
      <c r="F47" s="73"/>
    </row>
    <row r="48" spans="3:6" ht="15">
      <c r="C48" s="73">
        <v>45974</v>
      </c>
      <c r="D48" s="76"/>
      <c r="E48" s="73">
        <f>+D48+C48</f>
        <v>45974</v>
      </c>
      <c r="F48" s="73"/>
    </row>
    <row r="49" spans="3:6" ht="15">
      <c r="C49" s="73">
        <f>+C47+C48</f>
        <v>1311416</v>
      </c>
      <c r="D49" s="73">
        <f aca="true" t="shared" si="11" ref="D49">+D47+D48</f>
        <v>634829</v>
      </c>
      <c r="E49" s="74">
        <f aca="true" t="shared" si="12" ref="E49">+E47+E48</f>
        <v>1946245</v>
      </c>
      <c r="F49" s="73">
        <f>+E49</f>
        <v>1946245</v>
      </c>
    </row>
    <row r="52" spans="3:6" ht="15">
      <c r="C52" s="75" t="s">
        <v>1044</v>
      </c>
      <c r="F52" t="s">
        <v>1014</v>
      </c>
    </row>
    <row r="53" spans="3:5" ht="15">
      <c r="C53" t="s">
        <v>1024</v>
      </c>
      <c r="D53" t="s">
        <v>1025</v>
      </c>
      <c r="E53" t="s">
        <v>822</v>
      </c>
    </row>
    <row r="54" spans="3:6" ht="15">
      <c r="C54" s="73">
        <v>366220.11</v>
      </c>
      <c r="D54" s="73">
        <v>1047424.89</v>
      </c>
      <c r="E54" s="73">
        <f>+D54+C54</f>
        <v>1413645</v>
      </c>
      <c r="F54" s="73"/>
    </row>
    <row r="55" spans="3:6" ht="15">
      <c r="C55" s="73">
        <v>28850</v>
      </c>
      <c r="D55" s="76"/>
      <c r="E55" s="73">
        <f>+D55+C55</f>
        <v>28850</v>
      </c>
      <c r="F55" s="73"/>
    </row>
    <row r="56" spans="3:6" ht="15">
      <c r="C56" s="73">
        <f>+C54+C55</f>
        <v>395070.11</v>
      </c>
      <c r="D56" s="73">
        <f aca="true" t="shared" si="13" ref="D56">+D54+D55</f>
        <v>1047424.89</v>
      </c>
      <c r="E56" s="74">
        <f aca="true" t="shared" si="14" ref="E56">+E54+E55</f>
        <v>1442495</v>
      </c>
      <c r="F56" s="73">
        <f>+E56</f>
        <v>1442495</v>
      </c>
    </row>
    <row r="57" spans="3:6" ht="15">
      <c r="C57" s="73"/>
      <c r="D57" s="73"/>
      <c r="E57" s="74"/>
      <c r="F57" s="73"/>
    </row>
    <row r="59" spans="3:6" ht="15">
      <c r="C59" s="75" t="s">
        <v>1052</v>
      </c>
      <c r="F59" t="s">
        <v>1014</v>
      </c>
    </row>
    <row r="60" spans="3:7" ht="15">
      <c r="C60" t="s">
        <v>1024</v>
      </c>
      <c r="D60" t="s">
        <v>1025</v>
      </c>
      <c r="E60" t="s">
        <v>822</v>
      </c>
      <c r="G60" s="73" t="s">
        <v>1031</v>
      </c>
    </row>
    <row r="61" spans="3:8" ht="15">
      <c r="C61" s="73">
        <v>6853853</v>
      </c>
      <c r="D61" s="73">
        <v>2329389</v>
      </c>
      <c r="E61" s="77">
        <f>+D61+C61</f>
        <v>9183242</v>
      </c>
      <c r="F61" s="73"/>
      <c r="G61" s="80">
        <v>9183241.52</v>
      </c>
      <c r="H61" s="73">
        <f>+E61-G61</f>
        <v>0.48000000044703484</v>
      </c>
    </row>
    <row r="62" spans="3:6" ht="15">
      <c r="C62" s="73">
        <v>9192</v>
      </c>
      <c r="D62" s="76"/>
      <c r="E62" s="73">
        <f>+D62+C62</f>
        <v>9192</v>
      </c>
      <c r="F62" s="73"/>
    </row>
    <row r="63" spans="3:6" ht="15">
      <c r="C63" s="73">
        <f>+C61+C62</f>
        <v>6863045</v>
      </c>
      <c r="D63" s="73">
        <f aca="true" t="shared" si="15" ref="D63">+D61+D62</f>
        <v>2329389</v>
      </c>
      <c r="E63" s="74">
        <f aca="true" t="shared" si="16" ref="E63">+E61+E62</f>
        <v>9192434</v>
      </c>
      <c r="F63" s="73">
        <f>+E63</f>
        <v>9192434</v>
      </c>
    </row>
    <row r="66" spans="3:6" ht="15">
      <c r="C66" s="75" t="s">
        <v>1054</v>
      </c>
      <c r="F66" t="s">
        <v>1014</v>
      </c>
    </row>
    <row r="67" spans="3:7" ht="15">
      <c r="C67" t="s">
        <v>1024</v>
      </c>
      <c r="D67" t="s">
        <v>1025</v>
      </c>
      <c r="E67" t="s">
        <v>822</v>
      </c>
      <c r="G67" s="73"/>
    </row>
    <row r="68" spans="3:8" ht="15">
      <c r="C68" s="73">
        <v>1761350.37</v>
      </c>
      <c r="D68" s="73">
        <v>2645543.03</v>
      </c>
      <c r="E68" s="73">
        <f>+D68+C68</f>
        <v>4406893.4</v>
      </c>
      <c r="F68" s="73"/>
      <c r="G68" s="73"/>
      <c r="H68" s="73"/>
    </row>
    <row r="69" spans="3:6" ht="15">
      <c r="C69" s="73">
        <v>40000</v>
      </c>
      <c r="D69" s="73">
        <v>49936.6</v>
      </c>
      <c r="E69" s="73">
        <f>+D69+C69</f>
        <v>89936.6</v>
      </c>
      <c r="F69" s="73"/>
    </row>
    <row r="70" spans="3:6" ht="15">
      <c r="C70" s="73">
        <f>+C68+C69</f>
        <v>1801350.37</v>
      </c>
      <c r="D70" s="73">
        <f aca="true" t="shared" si="17" ref="D70">+D68+D69</f>
        <v>2695479.63</v>
      </c>
      <c r="E70" s="74">
        <f aca="true" t="shared" si="18" ref="E70">+E68+E69</f>
        <v>4496830</v>
      </c>
      <c r="F70" s="73">
        <f>+E70</f>
        <v>4496830</v>
      </c>
    </row>
    <row r="73" spans="3:6" ht="15">
      <c r="C73" s="75" t="s">
        <v>1060</v>
      </c>
      <c r="F73" t="s">
        <v>1014</v>
      </c>
    </row>
    <row r="74" spans="3:5" ht="15">
      <c r="C74" t="s">
        <v>1024</v>
      </c>
      <c r="D74" t="s">
        <v>1025</v>
      </c>
      <c r="E74" t="s">
        <v>822</v>
      </c>
    </row>
    <row r="75" spans="3:6" ht="15">
      <c r="C75" s="73">
        <v>883033.09</v>
      </c>
      <c r="D75" s="73">
        <v>290843.91</v>
      </c>
      <c r="E75" s="73">
        <f>+D75+C75</f>
        <v>1173877</v>
      </c>
      <c r="F75" s="73"/>
    </row>
    <row r="76" spans="3:6" ht="15">
      <c r="C76" s="73">
        <v>1176</v>
      </c>
      <c r="D76" s="73">
        <v>0</v>
      </c>
      <c r="E76" s="73">
        <f>+D76+C76</f>
        <v>1176</v>
      </c>
      <c r="F76" s="73"/>
    </row>
    <row r="77" spans="3:6" ht="15">
      <c r="C77" s="73">
        <f>+C75+C76</f>
        <v>884209.09</v>
      </c>
      <c r="D77" s="73">
        <f aca="true" t="shared" si="19" ref="D77">+D75+D76</f>
        <v>290843.91</v>
      </c>
      <c r="E77" s="74">
        <f aca="true" t="shared" si="20" ref="E77">+E75+E76</f>
        <v>1175053</v>
      </c>
      <c r="F77" s="73">
        <f>+E77</f>
        <v>1175053</v>
      </c>
    </row>
    <row r="80" spans="3:6" ht="15">
      <c r="C80" s="75" t="s">
        <v>1064</v>
      </c>
      <c r="F80" t="s">
        <v>1014</v>
      </c>
    </row>
    <row r="81" spans="3:5" ht="15">
      <c r="C81" t="s">
        <v>1024</v>
      </c>
      <c r="D81" t="s">
        <v>1025</v>
      </c>
      <c r="E81" t="s">
        <v>822</v>
      </c>
    </row>
    <row r="82" spans="3:6" ht="15">
      <c r="C82" s="73">
        <v>2384650.33</v>
      </c>
      <c r="D82" s="73">
        <v>2319761.67</v>
      </c>
      <c r="E82" s="73">
        <f>+D82+C82</f>
        <v>4704412</v>
      </c>
      <c r="F82" s="73"/>
    </row>
    <row r="83" spans="3:6" ht="15">
      <c r="C83" s="73">
        <v>48666.33</v>
      </c>
      <c r="D83" s="73">
        <v>47341.67</v>
      </c>
      <c r="E83" s="73">
        <f>+D83+C83</f>
        <v>96008</v>
      </c>
      <c r="F83" s="73"/>
    </row>
    <row r="84" spans="3:6" ht="15">
      <c r="C84" s="73">
        <f>+C82+C83</f>
        <v>2433316.66</v>
      </c>
      <c r="D84" s="73">
        <f aca="true" t="shared" si="21" ref="D84">+D82+D83</f>
        <v>2367103.34</v>
      </c>
      <c r="E84" s="74">
        <f aca="true" t="shared" si="22" ref="E84">+E82+E83</f>
        <v>4800420</v>
      </c>
      <c r="F84" s="73">
        <f>+E84</f>
        <v>4800420</v>
      </c>
    </row>
    <row r="87" spans="3:6" ht="15">
      <c r="C87" s="75" t="s">
        <v>1069</v>
      </c>
      <c r="F87" t="s">
        <v>1014</v>
      </c>
    </row>
    <row r="88" spans="3:5" ht="15">
      <c r="C88" t="s">
        <v>1024</v>
      </c>
      <c r="D88" t="s">
        <v>1025</v>
      </c>
      <c r="E88" t="s">
        <v>822</v>
      </c>
    </row>
    <row r="89" spans="3:6" ht="15">
      <c r="C89" s="73">
        <v>862249</v>
      </c>
      <c r="D89" s="73">
        <v>1083343</v>
      </c>
      <c r="E89" s="73">
        <f>+D89+C89</f>
        <v>1945592</v>
      </c>
      <c r="F89" s="73"/>
    </row>
    <row r="90" spans="3:6" ht="15">
      <c r="C90" s="73">
        <v>1728</v>
      </c>
      <c r="D90" s="73">
        <v>2171</v>
      </c>
      <c r="E90" s="73">
        <f>+D90+C90</f>
        <v>3899</v>
      </c>
      <c r="F90" s="73"/>
    </row>
    <row r="91" spans="3:6" ht="15">
      <c r="C91" s="73">
        <f>+C89+C90</f>
        <v>863977</v>
      </c>
      <c r="D91" s="73">
        <f aca="true" t="shared" si="23" ref="D91">+D89+D90</f>
        <v>1085514</v>
      </c>
      <c r="E91" s="74">
        <f aca="true" t="shared" si="24" ref="E91">+E89+E90</f>
        <v>1949491</v>
      </c>
      <c r="F91" s="73">
        <f>+E91</f>
        <v>1949491</v>
      </c>
    </row>
    <row r="94" spans="3:6" ht="15">
      <c r="C94" s="75" t="s">
        <v>1077</v>
      </c>
      <c r="F94" t="s">
        <v>1014</v>
      </c>
    </row>
    <row r="95" spans="3:5" ht="15">
      <c r="C95" t="s">
        <v>1024</v>
      </c>
      <c r="D95" t="s">
        <v>1025</v>
      </c>
      <c r="E95" t="s">
        <v>822</v>
      </c>
    </row>
    <row r="96" spans="3:6" ht="15">
      <c r="C96" s="73">
        <v>776673.5</v>
      </c>
      <c r="D96" s="73">
        <v>3783243.5</v>
      </c>
      <c r="E96" s="73">
        <f>+D96+C96</f>
        <v>4559917</v>
      </c>
      <c r="F96" s="73"/>
    </row>
    <row r="97" spans="3:6" ht="15">
      <c r="C97" s="73">
        <v>249585</v>
      </c>
      <c r="D97" s="73">
        <v>257073</v>
      </c>
      <c r="E97" s="73">
        <f>+D97+C97</f>
        <v>506658</v>
      </c>
      <c r="F97" s="73"/>
    </row>
    <row r="98" spans="3:6" ht="15">
      <c r="C98" s="73">
        <f>+C96+C97</f>
        <v>1026258.5</v>
      </c>
      <c r="D98" s="73">
        <f aca="true" t="shared" si="25" ref="D98:E98">+D96+D97</f>
        <v>4040316.5</v>
      </c>
      <c r="E98" s="74">
        <f t="shared" si="25"/>
        <v>5066575</v>
      </c>
      <c r="F98" s="73">
        <f>+E98</f>
        <v>5066575</v>
      </c>
    </row>
    <row r="101" spans="3:6" ht="15">
      <c r="C101" s="75" t="s">
        <v>1085</v>
      </c>
      <c r="F101" t="s">
        <v>1014</v>
      </c>
    </row>
    <row r="102" spans="3:5" ht="15">
      <c r="C102" t="s">
        <v>1024</v>
      </c>
      <c r="D102" t="s">
        <v>1025</v>
      </c>
      <c r="E102" t="s">
        <v>822</v>
      </c>
    </row>
    <row r="103" spans="3:6" ht="15">
      <c r="C103" s="73">
        <v>549041.34</v>
      </c>
      <c r="D103" s="73">
        <v>422019.66</v>
      </c>
      <c r="E103" s="73">
        <f>+D103+C103</f>
        <v>971061</v>
      </c>
      <c r="F103" s="73"/>
    </row>
    <row r="104" spans="3:6" ht="15">
      <c r="C104" s="73">
        <v>973</v>
      </c>
      <c r="D104" s="73">
        <v>0</v>
      </c>
      <c r="E104" s="73">
        <f>+D104+C104</f>
        <v>973</v>
      </c>
      <c r="F104" s="73"/>
    </row>
    <row r="105" spans="3:6" ht="15">
      <c r="C105" s="73">
        <f>+C103+C104</f>
        <v>550014.34</v>
      </c>
      <c r="D105" s="73">
        <f aca="true" t="shared" si="26" ref="D105:E105">+D103+D104</f>
        <v>422019.66</v>
      </c>
      <c r="E105" s="74">
        <f t="shared" si="26"/>
        <v>972034</v>
      </c>
      <c r="F105" s="81">
        <v>972033.63</v>
      </c>
    </row>
    <row r="108" spans="3:6" ht="15">
      <c r="C108" s="75" t="s">
        <v>1090</v>
      </c>
      <c r="F108" t="s">
        <v>1014</v>
      </c>
    </row>
    <row r="109" spans="3:5" ht="15">
      <c r="C109" t="s">
        <v>1024</v>
      </c>
      <c r="D109" t="s">
        <v>1025</v>
      </c>
      <c r="E109" t="s">
        <v>822</v>
      </c>
    </row>
    <row r="110" spans="3:6" ht="15">
      <c r="C110" s="73">
        <v>10132</v>
      </c>
      <c r="D110" s="73">
        <v>6088280</v>
      </c>
      <c r="E110" s="73">
        <f>+D110+C110</f>
        <v>6098412</v>
      </c>
      <c r="F110" s="73"/>
    </row>
    <row r="111" spans="3:6" ht="15">
      <c r="C111" s="73">
        <v>101320</v>
      </c>
      <c r="D111" s="73">
        <v>576282</v>
      </c>
      <c r="E111" s="73">
        <f>+D111+C111</f>
        <v>677602</v>
      </c>
      <c r="F111" s="73"/>
    </row>
    <row r="112" spans="3:6" ht="15">
      <c r="C112" s="73">
        <f>+C110+C111</f>
        <v>111452</v>
      </c>
      <c r="D112" s="73">
        <f aca="true" t="shared" si="27" ref="D112:E112">+D110+D111</f>
        <v>6664562</v>
      </c>
      <c r="E112" s="74">
        <f t="shared" si="27"/>
        <v>6776014</v>
      </c>
      <c r="F112" s="84">
        <f>+E112</f>
        <v>6776014</v>
      </c>
    </row>
    <row r="115" spans="3:6" ht="15">
      <c r="C115" s="75" t="s">
        <v>1092</v>
      </c>
      <c r="F115" t="s">
        <v>1014</v>
      </c>
    </row>
    <row r="116" spans="3:5" ht="15">
      <c r="C116" t="s">
        <v>1024</v>
      </c>
      <c r="D116" t="s">
        <v>1025</v>
      </c>
      <c r="E116" t="s">
        <v>822</v>
      </c>
    </row>
    <row r="117" spans="3:6" ht="15">
      <c r="C117" s="73">
        <v>363615</v>
      </c>
      <c r="D117" s="73">
        <v>0</v>
      </c>
      <c r="E117" s="73">
        <f>+D117+C117</f>
        <v>363615</v>
      </c>
      <c r="F117" s="73"/>
    </row>
    <row r="118" spans="3:6" ht="15">
      <c r="C118" s="73">
        <v>364</v>
      </c>
      <c r="D118" s="73">
        <v>0</v>
      </c>
      <c r="E118" s="73">
        <f>+D118+C118</f>
        <v>364</v>
      </c>
      <c r="F118" s="73"/>
    </row>
    <row r="119" spans="3:6" ht="15">
      <c r="C119" s="73">
        <f>+C117+C118</f>
        <v>363979</v>
      </c>
      <c r="D119" s="73">
        <f aca="true" t="shared" si="28" ref="D119:E119">+D117+D118</f>
        <v>0</v>
      </c>
      <c r="E119" s="74">
        <f t="shared" si="28"/>
        <v>363979</v>
      </c>
      <c r="F119" s="81">
        <v>363978.83</v>
      </c>
    </row>
    <row r="122" spans="3:6" ht="15">
      <c r="C122" s="75" t="s">
        <v>1094</v>
      </c>
      <c r="F122" t="s">
        <v>1014</v>
      </c>
    </row>
    <row r="123" spans="3:7" ht="15">
      <c r="C123" t="s">
        <v>1024</v>
      </c>
      <c r="D123" t="s">
        <v>1025</v>
      </c>
      <c r="E123" t="s">
        <v>822</v>
      </c>
      <c r="G123" t="s">
        <v>1031</v>
      </c>
    </row>
    <row r="124" spans="3:7" ht="15">
      <c r="C124" s="73">
        <v>12050538</v>
      </c>
      <c r="D124" s="73">
        <v>1313946</v>
      </c>
      <c r="E124" s="77">
        <f>+D124+C124</f>
        <v>13364484</v>
      </c>
      <c r="F124" s="73"/>
      <c r="G124" s="80">
        <v>13364483</v>
      </c>
    </row>
    <row r="125" spans="3:6" ht="15">
      <c r="C125" s="73">
        <v>1000000</v>
      </c>
      <c r="D125" s="73">
        <v>0</v>
      </c>
      <c r="E125" s="73">
        <f>+D125+C125</f>
        <v>1000000</v>
      </c>
      <c r="F125" s="73"/>
    </row>
    <row r="126" spans="3:7" ht="15">
      <c r="C126" s="73">
        <f>+C124+C125</f>
        <v>13050538</v>
      </c>
      <c r="D126" s="73">
        <f aca="true" t="shared" si="29" ref="D126:E126">+D124+D125</f>
        <v>1313946</v>
      </c>
      <c r="E126" s="74">
        <f t="shared" si="29"/>
        <v>14364484</v>
      </c>
      <c r="F126" s="80">
        <v>363978.83</v>
      </c>
      <c r="G126" s="80">
        <v>14364483</v>
      </c>
    </row>
    <row r="129" spans="3:6" ht="15">
      <c r="C129" s="75" t="s">
        <v>1097</v>
      </c>
      <c r="F129" t="s">
        <v>1014</v>
      </c>
    </row>
    <row r="130" spans="3:5" ht="15">
      <c r="C130" t="s">
        <v>1024</v>
      </c>
      <c r="D130" t="s">
        <v>1025</v>
      </c>
      <c r="E130" t="s">
        <v>822</v>
      </c>
    </row>
    <row r="131" spans="3:6" ht="15">
      <c r="C131" s="73">
        <v>1087857.69</v>
      </c>
      <c r="D131" s="73">
        <v>560632.52</v>
      </c>
      <c r="E131" s="73">
        <f>+D131+C131</f>
        <v>1648490.21</v>
      </c>
      <c r="F131" s="73"/>
    </row>
    <row r="132" spans="3:6" ht="15">
      <c r="C132" s="73">
        <v>94596.31</v>
      </c>
      <c r="D132" s="73">
        <v>48750.65</v>
      </c>
      <c r="E132" s="73">
        <f>+D132+C132</f>
        <v>143346.96</v>
      </c>
      <c r="F132" s="73"/>
    </row>
    <row r="133" spans="3:6" ht="15">
      <c r="C133" s="73">
        <f>+C131+C132</f>
        <v>1182454</v>
      </c>
      <c r="D133" s="73">
        <f aca="true" t="shared" si="30" ref="D133:E133">+D131+D132</f>
        <v>609383.17</v>
      </c>
      <c r="E133" s="74">
        <f t="shared" si="30"/>
        <v>1791837.17</v>
      </c>
      <c r="F133" s="81">
        <v>1791837</v>
      </c>
    </row>
    <row r="136" spans="3:6" ht="15">
      <c r="C136" s="75" t="s">
        <v>1100</v>
      </c>
      <c r="F136" t="s">
        <v>1014</v>
      </c>
    </row>
    <row r="137" spans="3:5" ht="15">
      <c r="C137" t="s">
        <v>1024</v>
      </c>
      <c r="D137" t="s">
        <v>1025</v>
      </c>
      <c r="E137" t="s">
        <v>822</v>
      </c>
    </row>
    <row r="138" spans="3:6" ht="15">
      <c r="C138" s="73">
        <v>465323.93</v>
      </c>
      <c r="D138" s="73">
        <v>583842.07</v>
      </c>
      <c r="E138" s="73">
        <f>+D138+C138</f>
        <v>1049166</v>
      </c>
      <c r="F138" s="73"/>
    </row>
    <row r="139" spans="3:6" ht="15">
      <c r="C139" s="73">
        <v>457.44</v>
      </c>
      <c r="D139" s="73">
        <v>593.2</v>
      </c>
      <c r="E139" s="73">
        <f>+D139+C139</f>
        <v>1050.64</v>
      </c>
      <c r="F139" s="73"/>
    </row>
    <row r="140" spans="3:6" ht="15">
      <c r="C140" s="73">
        <f>+C138+C139</f>
        <v>465781.37</v>
      </c>
      <c r="D140" s="73">
        <f aca="true" t="shared" si="31" ref="D140:E140">+D138+D139</f>
        <v>584435.2699999999</v>
      </c>
      <c r="E140" s="74">
        <f t="shared" si="31"/>
        <v>1050216.64</v>
      </c>
      <c r="F140" s="73">
        <f>+E140</f>
        <v>1050216.64</v>
      </c>
    </row>
    <row r="143" spans="3:6" ht="15">
      <c r="C143" s="75" t="s">
        <v>1114</v>
      </c>
      <c r="F143" t="s">
        <v>1014</v>
      </c>
    </row>
    <row r="144" spans="3:5" ht="15">
      <c r="C144" t="s">
        <v>1024</v>
      </c>
      <c r="D144" t="s">
        <v>1025</v>
      </c>
      <c r="E144" t="s">
        <v>822</v>
      </c>
    </row>
    <row r="145" spans="3:6" ht="15">
      <c r="C145" s="73">
        <v>2215742.89</v>
      </c>
      <c r="D145" s="73">
        <v>7667790.92</v>
      </c>
      <c r="E145" s="73">
        <f>+D145+C145</f>
        <v>9883533.81</v>
      </c>
      <c r="F145" s="73"/>
    </row>
    <row r="146" spans="3:6" ht="15">
      <c r="C146" s="73">
        <v>22381.24</v>
      </c>
      <c r="D146" s="73">
        <v>77452.43</v>
      </c>
      <c r="E146" s="73">
        <f>+D146+C146</f>
        <v>99833.67</v>
      </c>
      <c r="F146" s="73"/>
    </row>
    <row r="147" spans="3:6" ht="15">
      <c r="C147" s="77">
        <f>+C145+C146</f>
        <v>2238124.1300000004</v>
      </c>
      <c r="D147" s="77">
        <f aca="true" t="shared" si="32" ref="D147:E147">+D145+D146</f>
        <v>7745243.35</v>
      </c>
      <c r="E147" s="74">
        <f t="shared" si="32"/>
        <v>9983367.48</v>
      </c>
      <c r="F147" s="81">
        <v>9983367</v>
      </c>
    </row>
    <row r="150" spans="3:6" ht="15">
      <c r="C150" s="75" t="s">
        <v>1116</v>
      </c>
      <c r="F150" t="s">
        <v>1014</v>
      </c>
    </row>
    <row r="151" spans="3:5" ht="15">
      <c r="C151" t="s">
        <v>1024</v>
      </c>
      <c r="D151" t="s">
        <v>1025</v>
      </c>
      <c r="E151" t="s">
        <v>822</v>
      </c>
    </row>
    <row r="152" spans="3:6" ht="15">
      <c r="C152" s="73">
        <v>1407864</v>
      </c>
      <c r="D152" s="73">
        <v>300109</v>
      </c>
      <c r="E152" s="73">
        <f>+D152+C152</f>
        <v>1707973</v>
      </c>
      <c r="F152" s="73"/>
    </row>
    <row r="153" spans="3:6" ht="15">
      <c r="C153" s="73">
        <v>351966</v>
      </c>
      <c r="D153" s="73">
        <v>75028</v>
      </c>
      <c r="E153" s="73">
        <f>+D153+C153</f>
        <v>426994</v>
      </c>
      <c r="F153" s="73"/>
    </row>
    <row r="154" spans="3:6" ht="15">
      <c r="C154" s="73">
        <f>+C152+C153</f>
        <v>1759830</v>
      </c>
      <c r="D154" s="73">
        <f aca="true" t="shared" si="33" ref="D154:E154">+D152+D153</f>
        <v>375137</v>
      </c>
      <c r="E154" s="74">
        <f t="shared" si="33"/>
        <v>2134967</v>
      </c>
      <c r="F154" s="73">
        <v>9983367</v>
      </c>
    </row>
    <row r="157" spans="3:6" ht="15">
      <c r="C157" s="75" t="s">
        <v>1135</v>
      </c>
      <c r="F157" t="s">
        <v>1014</v>
      </c>
    </row>
    <row r="158" spans="3:5" ht="15">
      <c r="C158" t="s">
        <v>1024</v>
      </c>
      <c r="D158" t="s">
        <v>1025</v>
      </c>
      <c r="E158" t="s">
        <v>822</v>
      </c>
    </row>
    <row r="159" spans="3:6" ht="15">
      <c r="C159" s="73">
        <v>732150.71</v>
      </c>
      <c r="D159" s="73">
        <v>1159331.74</v>
      </c>
      <c r="E159" s="73">
        <f>+D159+C159</f>
        <v>1891482.45</v>
      </c>
      <c r="F159" s="73"/>
    </row>
    <row r="160" spans="3:6" ht="15">
      <c r="C160" s="73">
        <v>7395.46</v>
      </c>
      <c r="D160" s="73">
        <v>11710.42</v>
      </c>
      <c r="E160" s="73">
        <f>+D160+C160</f>
        <v>19105.88</v>
      </c>
      <c r="F160" s="73"/>
    </row>
    <row r="161" spans="3:6" ht="15">
      <c r="C161" s="73">
        <f>+C159+C160</f>
        <v>739546.1699999999</v>
      </c>
      <c r="D161" s="73">
        <f aca="true" t="shared" si="34" ref="D161:E161">+D159+D160</f>
        <v>1171042.16</v>
      </c>
      <c r="E161" s="74">
        <f t="shared" si="34"/>
        <v>1910588.3299999998</v>
      </c>
      <c r="F161" s="81">
        <v>1910588</v>
      </c>
    </row>
    <row r="164" spans="3:6" ht="15">
      <c r="C164" s="75" t="s">
        <v>1137</v>
      </c>
      <c r="F164" t="s">
        <v>1014</v>
      </c>
    </row>
    <row r="165" spans="3:5" ht="15">
      <c r="C165" t="s">
        <v>1024</v>
      </c>
      <c r="D165" t="s">
        <v>1025</v>
      </c>
      <c r="E165" t="s">
        <v>822</v>
      </c>
    </row>
    <row r="166" spans="3:6" ht="15">
      <c r="C166" s="73">
        <v>640008.01</v>
      </c>
      <c r="D166" s="73">
        <v>1042396.87</v>
      </c>
      <c r="E166" s="73">
        <f>+D166+C166</f>
        <v>1682404.88</v>
      </c>
      <c r="F166" s="73"/>
    </row>
    <row r="167" spans="3:6" ht="15">
      <c r="C167" s="73">
        <v>6464.73</v>
      </c>
      <c r="D167" s="73">
        <v>10529.26</v>
      </c>
      <c r="E167" s="73">
        <f>+D167+C167</f>
        <v>16993.989999999998</v>
      </c>
      <c r="F167" s="73"/>
    </row>
    <row r="168" spans="3:6" ht="15">
      <c r="C168" s="73">
        <f>+C166+C167</f>
        <v>646472.74</v>
      </c>
      <c r="D168" s="73">
        <f aca="true" t="shared" si="35" ref="D168:E168">+D166+D167</f>
        <v>1052926.13</v>
      </c>
      <c r="E168" s="74">
        <f t="shared" si="35"/>
        <v>1699398.8699999999</v>
      </c>
      <c r="F168" s="81">
        <v>1699399</v>
      </c>
    </row>
    <row r="171" spans="3:10" ht="15">
      <c r="C171" s="75" t="s">
        <v>1141</v>
      </c>
      <c r="F171" t="s">
        <v>1014</v>
      </c>
      <c r="I171">
        <v>4</v>
      </c>
      <c r="J171" t="s">
        <v>1146</v>
      </c>
    </row>
    <row r="172" spans="3:10" ht="15">
      <c r="C172" t="s">
        <v>1024</v>
      </c>
      <c r="D172" t="s">
        <v>1025</v>
      </c>
      <c r="E172" t="s">
        <v>822</v>
      </c>
      <c r="I172">
        <v>2</v>
      </c>
      <c r="J172" t="s">
        <v>1147</v>
      </c>
    </row>
    <row r="173" spans="3:10" ht="15">
      <c r="C173" s="73">
        <v>792749</v>
      </c>
      <c r="D173" s="73">
        <v>1184872</v>
      </c>
      <c r="E173" s="73">
        <f>+D173+C173</f>
        <v>1977621</v>
      </c>
      <c r="F173" s="73"/>
      <c r="I173">
        <v>7</v>
      </c>
      <c r="J173" t="s">
        <v>1148</v>
      </c>
    </row>
    <row r="174" spans="3:10" ht="15">
      <c r="C174" s="73">
        <v>207665</v>
      </c>
      <c r="D174" s="80">
        <v>286741</v>
      </c>
      <c r="E174" s="73">
        <f>+D174+C174</f>
        <v>494406</v>
      </c>
      <c r="F174" s="73"/>
      <c r="I174">
        <v>8</v>
      </c>
      <c r="J174" t="s">
        <v>1149</v>
      </c>
    </row>
    <row r="175" spans="3:10" ht="15">
      <c r="C175" s="73">
        <f>+C173+C174</f>
        <v>1000414</v>
      </c>
      <c r="D175" s="77">
        <f aca="true" t="shared" si="36" ref="D175:E175">+D173+D174</f>
        <v>1471613</v>
      </c>
      <c r="E175" s="74">
        <f t="shared" si="36"/>
        <v>2472027</v>
      </c>
      <c r="F175" s="73">
        <f>+E175</f>
        <v>2472027</v>
      </c>
      <c r="I175">
        <v>1</v>
      </c>
      <c r="J175" t="s">
        <v>1150</v>
      </c>
    </row>
    <row r="176" spans="9:10" ht="15">
      <c r="I176">
        <v>1</v>
      </c>
      <c r="J176" t="s">
        <v>1151</v>
      </c>
    </row>
    <row r="177" spans="9:10" ht="15">
      <c r="I177">
        <v>13</v>
      </c>
      <c r="J177" t="s">
        <v>1152</v>
      </c>
    </row>
    <row r="178" spans="3:10" ht="15">
      <c r="C178" s="75" t="s">
        <v>1142</v>
      </c>
      <c r="F178" t="s">
        <v>1014</v>
      </c>
      <c r="I178">
        <v>1</v>
      </c>
      <c r="J178" t="s">
        <v>1153</v>
      </c>
    </row>
    <row r="179" spans="3:9" ht="15">
      <c r="C179" t="s">
        <v>1024</v>
      </c>
      <c r="D179" t="s">
        <v>1025</v>
      </c>
      <c r="E179" t="s">
        <v>822</v>
      </c>
      <c r="I179" s="75">
        <f>SUM(I171:I178)</f>
        <v>37</v>
      </c>
    </row>
    <row r="180" spans="3:6" ht="15">
      <c r="C180" s="73">
        <v>954246</v>
      </c>
      <c r="D180" s="73">
        <v>806206</v>
      </c>
      <c r="E180" s="73">
        <f>+D180+C180</f>
        <v>1760452</v>
      </c>
      <c r="F180" s="73"/>
    </row>
    <row r="181" spans="3:9" ht="15">
      <c r="C181" s="73">
        <v>238562</v>
      </c>
      <c r="D181" s="73">
        <v>201552</v>
      </c>
      <c r="E181" s="73">
        <f>+D181+C181</f>
        <v>440114</v>
      </c>
      <c r="F181" s="73"/>
      <c r="I181">
        <f>161-37</f>
        <v>124</v>
      </c>
    </row>
    <row r="182" spans="3:6" ht="15">
      <c r="C182" s="73">
        <f>+C180+C181</f>
        <v>1192808</v>
      </c>
      <c r="D182" s="73">
        <f aca="true" t="shared" si="37" ref="D182:E182">+D180+D181</f>
        <v>1007758</v>
      </c>
      <c r="E182" s="74">
        <f t="shared" si="37"/>
        <v>2200566</v>
      </c>
      <c r="F182" s="73">
        <f>+E182</f>
        <v>2200566</v>
      </c>
    </row>
    <row r="185" spans="3:6" ht="15">
      <c r="C185" s="75" t="s">
        <v>1161</v>
      </c>
      <c r="F185" t="s">
        <v>1014</v>
      </c>
    </row>
    <row r="186" spans="3:5" ht="15">
      <c r="C186" t="s">
        <v>1024</v>
      </c>
      <c r="D186" t="s">
        <v>1025</v>
      </c>
      <c r="E186" t="s">
        <v>822</v>
      </c>
    </row>
    <row r="187" spans="3:6" ht="15">
      <c r="C187" s="73">
        <v>852762</v>
      </c>
      <c r="D187" s="73">
        <v>0</v>
      </c>
      <c r="E187" s="73">
        <f>+D187+C187</f>
        <v>852762</v>
      </c>
      <c r="F187" s="73"/>
    </row>
    <row r="188" spans="3:6" ht="15">
      <c r="C188" s="73">
        <v>49578</v>
      </c>
      <c r="D188" s="73">
        <v>163613</v>
      </c>
      <c r="E188" s="73">
        <f>+D188+C188</f>
        <v>213191</v>
      </c>
      <c r="F188" s="73"/>
    </row>
    <row r="189" spans="3:6" ht="15">
      <c r="C189" s="73">
        <f>+C187+C188</f>
        <v>902340</v>
      </c>
      <c r="D189" s="73">
        <f aca="true" t="shared" si="38" ref="D189:E189">+D187+D188</f>
        <v>163613</v>
      </c>
      <c r="E189" s="74">
        <f t="shared" si="38"/>
        <v>1065953</v>
      </c>
      <c r="F189" s="73">
        <v>1065952.91</v>
      </c>
    </row>
    <row r="192" spans="3:6" ht="15">
      <c r="C192" s="75" t="s">
        <v>1164</v>
      </c>
      <c r="F192" t="s">
        <v>1014</v>
      </c>
    </row>
    <row r="193" spans="3:5" ht="15">
      <c r="C193" t="s">
        <v>1024</v>
      </c>
      <c r="D193" t="s">
        <v>1025</v>
      </c>
      <c r="E193" t="s">
        <v>822</v>
      </c>
    </row>
    <row r="194" spans="3:6" ht="15">
      <c r="C194" s="73">
        <v>759383</v>
      </c>
      <c r="D194" s="73">
        <v>4386867</v>
      </c>
      <c r="E194" s="73">
        <f>+D194+C194</f>
        <v>5146250</v>
      </c>
      <c r="F194" s="73"/>
    </row>
    <row r="195" spans="3:6" ht="15">
      <c r="C195" s="73">
        <v>21821</v>
      </c>
      <c r="D195" s="73">
        <v>83205</v>
      </c>
      <c r="E195" s="73">
        <f>+D195+C195</f>
        <v>105026</v>
      </c>
      <c r="F195" s="73"/>
    </row>
    <row r="196" spans="3:6" ht="15">
      <c r="C196" s="73">
        <f>+C194+C195</f>
        <v>781204</v>
      </c>
      <c r="D196" s="73">
        <f aca="true" t="shared" si="39" ref="D196:E196">+D194+D195</f>
        <v>4470072</v>
      </c>
      <c r="E196" s="74">
        <f t="shared" si="39"/>
        <v>5251276</v>
      </c>
      <c r="F196" s="73">
        <f>+E196</f>
        <v>5251276</v>
      </c>
    </row>
    <row r="199" spans="3:6" ht="15">
      <c r="C199" s="75" t="s">
        <v>1165</v>
      </c>
      <c r="F199" t="s">
        <v>1014</v>
      </c>
    </row>
    <row r="200" spans="3:5" ht="15">
      <c r="C200" t="s">
        <v>1024</v>
      </c>
      <c r="D200" t="s">
        <v>1025</v>
      </c>
      <c r="E200" t="s">
        <v>822</v>
      </c>
    </row>
    <row r="201" spans="3:6" ht="15">
      <c r="C201" s="73">
        <v>1379494</v>
      </c>
      <c r="D201" s="73">
        <v>0</v>
      </c>
      <c r="E201" s="73">
        <f>+D201+C201</f>
        <v>1379494</v>
      </c>
      <c r="F201" s="73"/>
    </row>
    <row r="202" spans="3:6" ht="15">
      <c r="C202" s="73">
        <v>69980</v>
      </c>
      <c r="D202" s="73">
        <v>274894</v>
      </c>
      <c r="E202" s="73">
        <f>+D202+C202</f>
        <v>344874</v>
      </c>
      <c r="F202" s="73"/>
    </row>
    <row r="203" spans="3:6" ht="15">
      <c r="C203" s="73">
        <f>+C201+C202</f>
        <v>1449474</v>
      </c>
      <c r="D203" s="73">
        <f aca="true" t="shared" si="40" ref="D203:E203">+D201+D202</f>
        <v>274894</v>
      </c>
      <c r="E203" s="74">
        <f t="shared" si="40"/>
        <v>1724368</v>
      </c>
      <c r="F203" s="73">
        <f>+E203</f>
        <v>1724368</v>
      </c>
    </row>
    <row r="206" spans="3:6" ht="15">
      <c r="C206" s="75" t="s">
        <v>1168</v>
      </c>
      <c r="F206" t="s">
        <v>1014</v>
      </c>
    </row>
    <row r="207" spans="3:5" ht="15">
      <c r="C207" t="s">
        <v>1024</v>
      </c>
      <c r="D207" t="s">
        <v>1025</v>
      </c>
      <c r="E207" t="s">
        <v>822</v>
      </c>
    </row>
    <row r="208" spans="3:6" ht="15">
      <c r="C208" s="73">
        <v>1656163</v>
      </c>
      <c r="D208" s="73">
        <v>0</v>
      </c>
      <c r="E208" s="73">
        <f>+D208+C208</f>
        <v>1656163</v>
      </c>
      <c r="F208" s="73"/>
    </row>
    <row r="209" spans="3:6" ht="15">
      <c r="C209" s="73">
        <v>126956</v>
      </c>
      <c r="D209" s="73">
        <v>287085</v>
      </c>
      <c r="E209" s="73">
        <f>+D209+C209</f>
        <v>414041</v>
      </c>
      <c r="F209" s="73"/>
    </row>
    <row r="210" spans="3:6" ht="15">
      <c r="C210" s="73">
        <f>+C208+C209</f>
        <v>1783119</v>
      </c>
      <c r="D210" s="73">
        <f aca="true" t="shared" si="41" ref="D210:E210">+D208+D209</f>
        <v>287085</v>
      </c>
      <c r="E210" s="74">
        <f t="shared" si="41"/>
        <v>2070204</v>
      </c>
      <c r="F210" s="73">
        <f>+E210</f>
        <v>2070204</v>
      </c>
    </row>
    <row r="213" spans="3:6" ht="15">
      <c r="C213" s="75" t="s">
        <v>1176</v>
      </c>
      <c r="F213" t="s">
        <v>1014</v>
      </c>
    </row>
    <row r="214" spans="3:5" ht="15">
      <c r="C214" t="s">
        <v>1024</v>
      </c>
      <c r="D214" t="s">
        <v>1025</v>
      </c>
      <c r="E214" t="s">
        <v>822</v>
      </c>
    </row>
    <row r="215" spans="3:6" ht="15">
      <c r="C215" s="73">
        <v>1595575</v>
      </c>
      <c r="D215" s="73">
        <v>1294210</v>
      </c>
      <c r="E215" s="73">
        <f>+D215+C215</f>
        <v>2889785</v>
      </c>
      <c r="F215" s="73"/>
    </row>
    <row r="216" spans="3:6" ht="15">
      <c r="C216" s="73">
        <v>509963</v>
      </c>
      <c r="D216" s="73">
        <v>0</v>
      </c>
      <c r="E216" s="73">
        <f>+D216+C216</f>
        <v>509963</v>
      </c>
      <c r="F216" s="73"/>
    </row>
    <row r="217" spans="3:6" ht="15">
      <c r="C217" s="73">
        <f>+C215+C216</f>
        <v>2105538</v>
      </c>
      <c r="D217" s="73">
        <f aca="true" t="shared" si="42" ref="D217:E217">+D215+D216</f>
        <v>1294210</v>
      </c>
      <c r="E217" s="74">
        <f t="shared" si="42"/>
        <v>3399748</v>
      </c>
      <c r="F217" s="73">
        <f>+E217</f>
        <v>3399748</v>
      </c>
    </row>
    <row r="220" spans="3:6" ht="15">
      <c r="C220" s="75" t="s">
        <v>1178</v>
      </c>
      <c r="F220" t="s">
        <v>1014</v>
      </c>
    </row>
    <row r="221" spans="3:5" ht="15">
      <c r="C221" t="s">
        <v>1024</v>
      </c>
      <c r="D221" t="s">
        <v>1025</v>
      </c>
      <c r="E221" t="s">
        <v>822</v>
      </c>
    </row>
    <row r="222" spans="3:6" ht="15">
      <c r="C222" s="73">
        <v>1170538</v>
      </c>
      <c r="D222" s="73">
        <v>0</v>
      </c>
      <c r="E222" s="73">
        <f>+D222+C222</f>
        <v>1170538</v>
      </c>
      <c r="F222" s="73"/>
    </row>
    <row r="223" spans="3:6" ht="15">
      <c r="C223" s="73">
        <v>3658.85</v>
      </c>
      <c r="D223" s="73">
        <v>20229.75</v>
      </c>
      <c r="E223" s="73">
        <f>+D223+C223</f>
        <v>23888.6</v>
      </c>
      <c r="F223" s="73"/>
    </row>
    <row r="224" spans="3:6" ht="15">
      <c r="C224" s="77">
        <f>+C222+C223</f>
        <v>1174196.85</v>
      </c>
      <c r="D224" s="73">
        <f aca="true" t="shared" si="43" ref="D224:E224">+D222+D223</f>
        <v>20229.75</v>
      </c>
      <c r="E224" s="74">
        <f t="shared" si="43"/>
        <v>1194426.6</v>
      </c>
      <c r="F224" s="87">
        <v>1194426.61</v>
      </c>
    </row>
    <row r="227" spans="3:6" ht="15">
      <c r="C227" s="75" t="s">
        <v>1184</v>
      </c>
      <c r="F227" t="s">
        <v>1014</v>
      </c>
    </row>
    <row r="228" spans="3:5" ht="15">
      <c r="C228" t="s">
        <v>1024</v>
      </c>
      <c r="D228" t="s">
        <v>1025</v>
      </c>
      <c r="E228" t="s">
        <v>822</v>
      </c>
    </row>
    <row r="229" spans="3:6" ht="15">
      <c r="C229" s="73">
        <v>1067219</v>
      </c>
      <c r="D229" s="73">
        <v>679337</v>
      </c>
      <c r="E229" s="73">
        <f>+D229+C229</f>
        <v>1746556</v>
      </c>
      <c r="F229" s="73"/>
    </row>
    <row r="230" spans="3:6" ht="15">
      <c r="C230" s="73">
        <v>59621</v>
      </c>
      <c r="D230" s="73">
        <v>134879</v>
      </c>
      <c r="E230" s="73">
        <f>+D230+C230</f>
        <v>194500</v>
      </c>
      <c r="F230" s="73"/>
    </row>
    <row r="231" spans="3:6" ht="15">
      <c r="C231" s="73">
        <f>+C229+C230</f>
        <v>1126840</v>
      </c>
      <c r="D231" s="73">
        <f aca="true" t="shared" si="44" ref="D231:E231">+D229+D230</f>
        <v>814216</v>
      </c>
      <c r="E231" s="74">
        <f t="shared" si="44"/>
        <v>1941056</v>
      </c>
      <c r="F231" s="73">
        <f>+E231</f>
        <v>1941056</v>
      </c>
    </row>
    <row r="233" spans="8:12" ht="15">
      <c r="H233" s="73"/>
      <c r="I233" s="73"/>
      <c r="J233" s="73"/>
      <c r="K233" s="73"/>
      <c r="L233" s="73"/>
    </row>
    <row r="234" spans="3:12" ht="15">
      <c r="C234" s="75" t="s">
        <v>1189</v>
      </c>
      <c r="F234" t="s">
        <v>1014</v>
      </c>
      <c r="H234" s="73"/>
      <c r="I234" s="73"/>
      <c r="J234" s="73"/>
      <c r="K234" s="73"/>
      <c r="L234" s="73"/>
    </row>
    <row r="235" spans="3:12" ht="15">
      <c r="C235" t="s">
        <v>1024</v>
      </c>
      <c r="D235" t="s">
        <v>1025</v>
      </c>
      <c r="E235" t="s">
        <v>822</v>
      </c>
      <c r="H235" s="73"/>
      <c r="I235" s="73"/>
      <c r="J235" s="73"/>
      <c r="K235" s="73"/>
      <c r="L235" s="73"/>
    </row>
    <row r="236" spans="3:12" ht="15">
      <c r="C236" s="73">
        <v>243887.07</v>
      </c>
      <c r="D236" s="73">
        <v>2353638.87</v>
      </c>
      <c r="E236" s="73">
        <f>+D236+C236</f>
        <v>2597525.94</v>
      </c>
      <c r="F236" s="73"/>
      <c r="H236" s="73"/>
      <c r="I236" s="73"/>
      <c r="J236" s="73"/>
      <c r="K236" s="73"/>
      <c r="L236" s="73"/>
    </row>
    <row r="237" spans="3:12" ht="15">
      <c r="C237" s="73">
        <v>26237.64</v>
      </c>
      <c r="D237" s="73">
        <v>0</v>
      </c>
      <c r="E237" s="73">
        <f>+D237+C237</f>
        <v>26237.64</v>
      </c>
      <c r="F237" s="73"/>
      <c r="H237" s="73"/>
      <c r="I237" s="73"/>
      <c r="J237" s="73"/>
      <c r="K237" s="73"/>
      <c r="L237" s="73"/>
    </row>
    <row r="238" spans="3:12" ht="15">
      <c r="C238" s="73">
        <f>+C236+C237</f>
        <v>270124.71</v>
      </c>
      <c r="D238" s="73">
        <f aca="true" t="shared" si="45" ref="D238:E238">+D236+D237</f>
        <v>2353638.87</v>
      </c>
      <c r="E238" s="74">
        <f t="shared" si="45"/>
        <v>2623763.58</v>
      </c>
      <c r="F238" s="85">
        <v>2623764</v>
      </c>
      <c r="H238" s="73"/>
      <c r="I238" s="73"/>
      <c r="J238" s="73"/>
      <c r="K238" s="73"/>
      <c r="L238" s="73"/>
    </row>
    <row r="239" spans="8:12" ht="15">
      <c r="H239" s="73"/>
      <c r="I239" s="73"/>
      <c r="J239" s="73"/>
      <c r="K239" s="73"/>
      <c r="L239" s="73"/>
    </row>
    <row r="240" spans="8:12" ht="15">
      <c r="H240" s="73"/>
      <c r="I240" s="73"/>
      <c r="J240" s="73"/>
      <c r="K240" s="73"/>
      <c r="L240" s="73"/>
    </row>
    <row r="241" spans="3:12" ht="15">
      <c r="C241" s="75" t="s">
        <v>1192</v>
      </c>
      <c r="F241" t="s">
        <v>1014</v>
      </c>
      <c r="H241" s="73"/>
      <c r="I241" s="73"/>
      <c r="J241" s="73"/>
      <c r="K241" s="73"/>
      <c r="L241" s="73"/>
    </row>
    <row r="242" spans="3:12" ht="15">
      <c r="C242" t="s">
        <v>1024</v>
      </c>
      <c r="D242" t="s">
        <v>1025</v>
      </c>
      <c r="E242" t="s">
        <v>822</v>
      </c>
      <c r="H242" s="73"/>
      <c r="I242" s="73"/>
      <c r="J242" s="73"/>
      <c r="K242" s="73"/>
      <c r="L242" s="73"/>
    </row>
    <row r="243" spans="3:12" ht="15">
      <c r="C243" s="73">
        <v>1387689.93</v>
      </c>
      <c r="D243" s="73">
        <v>3417436.51</v>
      </c>
      <c r="E243" s="73">
        <f>+D243+C243</f>
        <v>4805126.4399999995</v>
      </c>
      <c r="F243" s="73"/>
      <c r="H243" s="73"/>
      <c r="I243" s="73"/>
      <c r="J243" s="73"/>
      <c r="K243" s="73"/>
      <c r="L243" s="73"/>
    </row>
    <row r="244" spans="3:12" ht="15">
      <c r="C244" s="73">
        <v>1389.08</v>
      </c>
      <c r="D244" s="73">
        <v>3420.86</v>
      </c>
      <c r="E244" s="73">
        <f>+D244+C244</f>
        <v>4809.9400000000005</v>
      </c>
      <c r="F244" s="73"/>
      <c r="H244" s="73"/>
      <c r="I244" s="73"/>
      <c r="J244" s="73"/>
      <c r="K244" s="73"/>
      <c r="L244" s="73"/>
    </row>
    <row r="245" spans="3:12" ht="15">
      <c r="C245" s="73">
        <f>+C243+C244</f>
        <v>1389079.01</v>
      </c>
      <c r="D245" s="73">
        <f aca="true" t="shared" si="46" ref="D245:E245">+D243+D244</f>
        <v>3420857.3699999996</v>
      </c>
      <c r="E245" s="74">
        <f t="shared" si="46"/>
        <v>4809936.38</v>
      </c>
      <c r="F245" s="85">
        <v>4809937</v>
      </c>
      <c r="H245" s="73"/>
      <c r="I245" s="73"/>
      <c r="J245" s="73"/>
      <c r="K245" s="73"/>
      <c r="L245" s="73"/>
    </row>
    <row r="248" spans="3:6" ht="15">
      <c r="C248" s="75" t="s">
        <v>1194</v>
      </c>
      <c r="F248" t="s">
        <v>1014</v>
      </c>
    </row>
    <row r="249" spans="3:5" ht="15">
      <c r="C249" t="s">
        <v>1024</v>
      </c>
      <c r="D249" t="s">
        <v>1025</v>
      </c>
      <c r="E249" t="s">
        <v>822</v>
      </c>
    </row>
    <row r="250" spans="3:6" ht="15">
      <c r="C250" s="73">
        <v>200138</v>
      </c>
      <c r="D250" s="73">
        <v>864768</v>
      </c>
      <c r="E250" s="73">
        <f>+D250+C250</f>
        <v>1064906</v>
      </c>
      <c r="F250" s="73"/>
    </row>
    <row r="251" spans="3:6" ht="15">
      <c r="C251" s="73">
        <v>0</v>
      </c>
      <c r="D251" s="73">
        <v>1066</v>
      </c>
      <c r="E251" s="73">
        <f>+D251+C251</f>
        <v>1066</v>
      </c>
      <c r="F251" s="73"/>
    </row>
    <row r="252" spans="3:6" ht="15">
      <c r="C252" s="73">
        <f>+C250+C251</f>
        <v>200138</v>
      </c>
      <c r="D252" s="73">
        <f aca="true" t="shared" si="47" ref="D252:E252">+D250+D251</f>
        <v>865834</v>
      </c>
      <c r="E252" s="74">
        <f t="shared" si="47"/>
        <v>1065972</v>
      </c>
      <c r="F252" s="85">
        <v>1065970.83</v>
      </c>
    </row>
    <row r="255" spans="3:6" ht="15">
      <c r="C255" s="75" t="s">
        <v>1200</v>
      </c>
      <c r="F255" t="s">
        <v>1014</v>
      </c>
    </row>
    <row r="256" spans="3:5" ht="15">
      <c r="C256" t="s">
        <v>1024</v>
      </c>
      <c r="D256" t="s">
        <v>1025</v>
      </c>
      <c r="E256" t="s">
        <v>822</v>
      </c>
    </row>
    <row r="257" spans="3:6" ht="15">
      <c r="C257" s="73">
        <v>3220012</v>
      </c>
      <c r="D257" s="73">
        <v>2996618</v>
      </c>
      <c r="E257" s="73">
        <f>+D257+C257</f>
        <v>6216630</v>
      </c>
      <c r="F257" s="73"/>
    </row>
    <row r="258" spans="3:6" ht="15">
      <c r="C258" s="73">
        <v>32526</v>
      </c>
      <c r="D258" s="73">
        <v>30269</v>
      </c>
      <c r="E258" s="73">
        <f>+D258+C258</f>
        <v>62795</v>
      </c>
      <c r="F258" s="73"/>
    </row>
    <row r="259" spans="3:6" ht="15">
      <c r="C259" s="73">
        <f>+C257+C258</f>
        <v>3252538</v>
      </c>
      <c r="D259" s="73">
        <f aca="true" t="shared" si="48" ref="D259:E259">+D257+D258</f>
        <v>3026887</v>
      </c>
      <c r="E259" s="74">
        <f t="shared" si="48"/>
        <v>6279425</v>
      </c>
      <c r="F259" s="85">
        <v>6349451</v>
      </c>
    </row>
    <row r="262" spans="3:6" ht="15">
      <c r="C262" s="75" t="s">
        <v>1201</v>
      </c>
      <c r="F262" t="s">
        <v>1014</v>
      </c>
    </row>
    <row r="263" spans="3:5" ht="15">
      <c r="C263" t="s">
        <v>1024</v>
      </c>
      <c r="D263" t="s">
        <v>1025</v>
      </c>
      <c r="E263" t="s">
        <v>822</v>
      </c>
    </row>
    <row r="264" spans="3:6" ht="15">
      <c r="C264" s="73">
        <v>1200979</v>
      </c>
      <c r="D264" s="73">
        <v>2027157</v>
      </c>
      <c r="E264" s="73">
        <f>+D264+C264</f>
        <v>3228136</v>
      </c>
      <c r="F264" s="73"/>
    </row>
    <row r="265" spans="3:6" ht="15">
      <c r="C265" s="73">
        <v>3232</v>
      </c>
      <c r="D265" s="73">
        <v>0</v>
      </c>
      <c r="E265" s="73">
        <f>+D265+C265</f>
        <v>3232</v>
      </c>
      <c r="F265" s="73"/>
    </row>
    <row r="266" spans="3:6" ht="15">
      <c r="C266" s="73">
        <f>+C264+C265</f>
        <v>1204211</v>
      </c>
      <c r="D266" s="73">
        <f aca="true" t="shared" si="49" ref="D266:E266">+D264+D265</f>
        <v>2027157</v>
      </c>
      <c r="E266" s="74">
        <f t="shared" si="49"/>
        <v>3231368</v>
      </c>
      <c r="F266" s="73">
        <f>+E266</f>
        <v>3231368</v>
      </c>
    </row>
    <row r="269" spans="3:6" ht="15">
      <c r="C269" s="75" t="s">
        <v>1204</v>
      </c>
      <c r="F269" t="s">
        <v>1014</v>
      </c>
    </row>
    <row r="270" spans="3:5" ht="15">
      <c r="C270" t="s">
        <v>1024</v>
      </c>
      <c r="D270" t="s">
        <v>1025</v>
      </c>
      <c r="E270" t="s">
        <v>822</v>
      </c>
    </row>
    <row r="271" spans="3:6" ht="15">
      <c r="C271" s="73">
        <v>420657</v>
      </c>
      <c r="D271" s="73">
        <v>994948</v>
      </c>
      <c r="E271" s="73">
        <f>+D271+C271</f>
        <v>1415605</v>
      </c>
      <c r="F271" s="73"/>
    </row>
    <row r="272" spans="3:6" ht="15">
      <c r="C272" s="73">
        <v>28890</v>
      </c>
      <c r="D272" s="73">
        <v>0</v>
      </c>
      <c r="E272" s="73">
        <f>+D272+C272</f>
        <v>28890</v>
      </c>
      <c r="F272" s="73"/>
    </row>
    <row r="273" spans="3:6" ht="15">
      <c r="C273" s="73">
        <f>+C271+C272</f>
        <v>449547</v>
      </c>
      <c r="D273" s="73">
        <f aca="true" t="shared" si="50" ref="D273:E273">+D271+D272</f>
        <v>994948</v>
      </c>
      <c r="E273" s="74">
        <f t="shared" si="50"/>
        <v>1444495</v>
      </c>
      <c r="F273" s="73">
        <f>+E273</f>
        <v>1444495</v>
      </c>
    </row>
    <row r="276" spans="3:6" ht="15">
      <c r="C276" s="75" t="s">
        <v>1206</v>
      </c>
      <c r="F276" t="s">
        <v>1014</v>
      </c>
    </row>
    <row r="277" spans="3:5" ht="15">
      <c r="C277" t="s">
        <v>1024</v>
      </c>
      <c r="D277" t="s">
        <v>1025</v>
      </c>
      <c r="E277" t="s">
        <v>822</v>
      </c>
    </row>
    <row r="278" spans="3:6" ht="15">
      <c r="C278" s="73">
        <v>6155251.15</v>
      </c>
      <c r="D278" s="73">
        <v>10862353.85</v>
      </c>
      <c r="E278" s="73">
        <f>+D278+C278</f>
        <v>17017605</v>
      </c>
      <c r="F278" s="73"/>
    </row>
    <row r="279" spans="3:6" ht="15">
      <c r="C279" s="73">
        <v>1212816</v>
      </c>
      <c r="D279" s="73">
        <v>2140292.03</v>
      </c>
      <c r="E279" s="73">
        <f>+D279+C279</f>
        <v>3353108.03</v>
      </c>
      <c r="F279" s="73"/>
    </row>
    <row r="280" spans="3:6" ht="15">
      <c r="C280" s="73">
        <f>+C278+C279</f>
        <v>7368067.15</v>
      </c>
      <c r="D280" s="73">
        <f aca="true" t="shared" si="51" ref="D280:E280">+D278+D279</f>
        <v>13002645.879999999</v>
      </c>
      <c r="E280" s="74">
        <f t="shared" si="51"/>
        <v>20370713.03</v>
      </c>
      <c r="F280" s="73">
        <f>+E280</f>
        <v>20370713.03</v>
      </c>
    </row>
    <row r="283" spans="3:6" ht="15">
      <c r="C283" s="75" t="s">
        <v>1208</v>
      </c>
      <c r="F283" t="s">
        <v>1014</v>
      </c>
    </row>
    <row r="284" spans="3:5" ht="15">
      <c r="C284" t="s">
        <v>1024</v>
      </c>
      <c r="D284" t="s">
        <v>1025</v>
      </c>
      <c r="E284" t="s">
        <v>822</v>
      </c>
    </row>
    <row r="285" spans="3:6" ht="15">
      <c r="C285" s="73">
        <v>541386</v>
      </c>
      <c r="D285" s="73">
        <v>1080251</v>
      </c>
      <c r="E285" s="73">
        <f>+D285+C285</f>
        <v>1621637</v>
      </c>
      <c r="F285" s="73"/>
    </row>
    <row r="286" spans="3:6" ht="15">
      <c r="C286" s="73">
        <v>0</v>
      </c>
      <c r="D286" s="73">
        <v>16380</v>
      </c>
      <c r="E286" s="73">
        <f>+D286+C286</f>
        <v>16380</v>
      </c>
      <c r="F286" s="73"/>
    </row>
    <row r="287" spans="3:6" ht="15">
      <c r="C287" s="73">
        <f>+C285+C286</f>
        <v>541386</v>
      </c>
      <c r="D287" s="73">
        <f aca="true" t="shared" si="52" ref="D287:E287">+D285+D286</f>
        <v>1096631</v>
      </c>
      <c r="E287" s="74">
        <f t="shared" si="52"/>
        <v>1638017</v>
      </c>
      <c r="F287" s="73">
        <f>+E287</f>
        <v>1638017</v>
      </c>
    </row>
    <row r="290" spans="3:6" ht="15">
      <c r="C290" s="75" t="s">
        <v>1208</v>
      </c>
      <c r="F290" t="s">
        <v>1014</v>
      </c>
    </row>
    <row r="291" spans="3:5" ht="15">
      <c r="C291" t="s">
        <v>1024</v>
      </c>
      <c r="D291" t="s">
        <v>1025</v>
      </c>
      <c r="E291" t="s">
        <v>822</v>
      </c>
    </row>
    <row r="292" spans="3:6" ht="15">
      <c r="C292" s="73">
        <v>375163</v>
      </c>
      <c r="D292" s="73">
        <v>3685967</v>
      </c>
      <c r="E292" s="73">
        <f>+D292+C292</f>
        <v>4061130</v>
      </c>
      <c r="F292" s="73"/>
    </row>
    <row r="293" spans="3:6" ht="15">
      <c r="C293" s="73">
        <v>4066</v>
      </c>
      <c r="D293" s="73">
        <v>0</v>
      </c>
      <c r="E293" s="73">
        <f>+D293+C293</f>
        <v>4066</v>
      </c>
      <c r="F293" s="73"/>
    </row>
    <row r="294" spans="3:6" ht="15">
      <c r="C294" s="73">
        <f>+C292+C293</f>
        <v>379229</v>
      </c>
      <c r="D294" s="73">
        <f aca="true" t="shared" si="53" ref="D294:E294">+D292+D293</f>
        <v>3685967</v>
      </c>
      <c r="E294" s="74">
        <f t="shared" si="53"/>
        <v>4065196</v>
      </c>
      <c r="F294" s="73">
        <f>+E294</f>
        <v>4065196</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Torrejon Gutierrez, Segundo Cezareo</dc:creator>
  <cp:keywords/>
  <dc:description/>
  <cp:lastModifiedBy/>
  <cp:lastPrinted>2013-05-13T22:12:56Z</cp:lastPrinted>
  <dcterms:created xsi:type="dcterms:W3CDTF">2009-09-12T18:14:28Z</dcterms:created>
  <dcterms:modified xsi:type="dcterms:W3CDTF">2013-08-22T17:40:16Z</dcterms:modified>
  <cp:category/>
  <cp:version/>
  <cp:contentType/>
  <cp:contentStatus/>
</cp:coreProperties>
</file>