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0.06.2009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'30.06.2009'!#REF!</definedName>
    <definedName name="A_impresión_IM">#REF!</definedName>
    <definedName name="_xlnm.Print_Area" localSheetId="0">'30.06.2009'!$A$13:$BD$157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'30.06.2009'!$3:$12</definedName>
  </definedNames>
  <calcPr fullCalcOnLoad="1"/>
</workbook>
</file>

<file path=xl/sharedStrings.xml><?xml version="1.0" encoding="utf-8"?>
<sst xmlns="http://schemas.openxmlformats.org/spreadsheetml/2006/main" count="732" uniqueCount="98">
  <si>
    <t>T O T A L</t>
  </si>
  <si>
    <t>AMT.</t>
  </si>
  <si>
    <t>INT.</t>
  </si>
  <si>
    <t>TOTAL</t>
  </si>
  <si>
    <t>(En Miles de US$)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</si>
  <si>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</si>
  <si>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</si>
  <si>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</si>
  <si>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</si>
  <si>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</si>
  <si>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</si>
  <si>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</si>
  <si>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</si>
  <si>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</si>
  <si>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</si>
  <si>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</si>
  <si>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1 A</t>
  </si>
  <si>
    <t>2 A</t>
  </si>
  <si>
    <t>3 A</t>
  </si>
  <si>
    <t>4 A</t>
  </si>
  <si>
    <t>7 A</t>
  </si>
  <si>
    <t>8 A</t>
  </si>
  <si>
    <t>Variable</t>
  </si>
  <si>
    <t>BONOS</t>
  </si>
  <si>
    <t>Banco de la Nación</t>
  </si>
  <si>
    <t>S/.</t>
  </si>
  <si>
    <t>TIPMEX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</si>
  <si>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</si>
  <si>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</si>
  <si>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</si>
  <si>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</si>
  <si>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</si>
  <si>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</si>
  <si>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</si>
  <si>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9 A</t>
  </si>
  <si>
    <t>5 A</t>
  </si>
  <si>
    <t>MINISTERIO DE ECONOMÍA Y FINANZAS</t>
  </si>
  <si>
    <t>PROYECCIÓN</t>
  </si>
  <si>
    <t>CRÉDITOS</t>
  </si>
  <si>
    <t>TIPMN 180 días</t>
  </si>
  <si>
    <t>7.97% + VAC</t>
  </si>
  <si>
    <t>6.70% + VAC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</si>
  <si>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</si>
  <si>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</si>
  <si>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</si>
  <si>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</si>
  <si>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</si>
  <si>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</si>
  <si>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</si>
  <si>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</si>
  <si>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</si>
  <si>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DIRECCIÓN NACIONAL DEL ENDEUDAMIENTO PÚBLICO</t>
  </si>
  <si>
    <t>DEUDA PÚBLICA INTERNA DE MEDIANO Y LARGO PLAZO</t>
  </si>
  <si>
    <t>DIRECCIÓN DE TESORERÍA, PAGOS Y CONTROL DE DEUDA</t>
  </si>
  <si>
    <t>Bonistas</t>
  </si>
  <si>
    <t>Bonista - Bonos Soberanos</t>
  </si>
  <si>
    <t>3.83% + VAC</t>
  </si>
  <si>
    <t>12 A</t>
  </si>
  <si>
    <t>Canje de Deuda</t>
  </si>
  <si>
    <t>(A) Canje de Deuda</t>
  </si>
  <si>
    <t>Sub-Total</t>
  </si>
  <si>
    <t>TOTAL (A) + (B)</t>
  </si>
  <si>
    <t>29 A</t>
  </si>
  <si>
    <t>11 A</t>
  </si>
  <si>
    <t>16 A</t>
  </si>
  <si>
    <t>27 A</t>
  </si>
  <si>
    <t>18 A</t>
  </si>
  <si>
    <t>38 A</t>
  </si>
  <si>
    <t>23 A</t>
  </si>
  <si>
    <t>BBVA Banco Continental</t>
  </si>
  <si>
    <t>1/</t>
  </si>
  <si>
    <t>4/</t>
  </si>
  <si>
    <t>5/</t>
  </si>
  <si>
    <r>
      <t xml:space="preserve">Oficina de Normalización Previsional (O.N.P.)     </t>
    </r>
    <r>
      <rPr>
        <b/>
        <sz val="11"/>
        <color indexed="10"/>
        <rFont val="Arial"/>
        <family val="2"/>
      </rPr>
      <t>6/</t>
    </r>
  </si>
  <si>
    <r>
      <t xml:space="preserve">Seguro Social de Salud (ESSALUD)     </t>
    </r>
    <r>
      <rPr>
        <b/>
        <sz val="11"/>
        <color indexed="10"/>
        <rFont val="Arial"/>
        <family val="2"/>
      </rPr>
      <t>6/</t>
    </r>
  </si>
  <si>
    <r>
      <t xml:space="preserve">BANCO DE LA NACION     </t>
    </r>
    <r>
      <rPr>
        <b/>
        <sz val="11"/>
        <color indexed="10"/>
        <rFont val="Arial"/>
        <family val="2"/>
      </rPr>
      <t>7/</t>
    </r>
  </si>
  <si>
    <r>
      <t xml:space="preserve"> </t>
    </r>
    <r>
      <rPr>
        <b/>
        <sz val="11"/>
        <color indexed="10"/>
        <rFont val="CG Omega (W1)"/>
        <family val="0"/>
      </rPr>
      <t xml:space="preserve">1/ </t>
    </r>
    <r>
      <rPr>
        <sz val="11"/>
        <color indexed="18"/>
        <rFont val="CG Omega (W1)"/>
        <family val="2"/>
      </rPr>
      <t xml:space="preserve">   Es el tiempo que falta para la cancelación del préstamo.</t>
    </r>
  </si>
  <si>
    <r>
      <t xml:space="preserve"> </t>
    </r>
    <r>
      <rPr>
        <b/>
        <sz val="11"/>
        <color indexed="10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 No incluye obligaciones de la OFICINA DE NORMALIZACIÓN PREVISIONAL</t>
    </r>
  </si>
  <si>
    <t>2/</t>
  </si>
  <si>
    <r>
      <t xml:space="preserve">EJECUCIÓN     </t>
    </r>
    <r>
      <rPr>
        <b/>
        <sz val="11"/>
        <color indexed="10"/>
        <rFont val="Arial"/>
        <family val="2"/>
      </rPr>
      <t>3/</t>
    </r>
  </si>
  <si>
    <r>
      <t xml:space="preserve">(B) EJECUCIÓN     </t>
    </r>
    <r>
      <rPr>
        <b/>
        <sz val="11"/>
        <color indexed="10"/>
        <rFont val="Arial"/>
        <family val="2"/>
      </rPr>
      <t>3/</t>
    </r>
  </si>
  <si>
    <t>I° Trimestre 2009</t>
  </si>
  <si>
    <t>II° Trimestre 2009</t>
  </si>
  <si>
    <t>III° Trimestre 2009</t>
  </si>
  <si>
    <t>IV° Trimestre 2009</t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</si>
  <si>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 La ejecución es en efectivo.</t>
    </r>
  </si>
  <si>
    <r>
      <t xml:space="preserve"> </t>
    </r>
    <r>
      <rPr>
        <b/>
        <sz val="11"/>
        <color indexed="10"/>
        <rFont val="Arial"/>
        <family val="2"/>
      </rPr>
      <t>4/</t>
    </r>
    <r>
      <rPr>
        <sz val="11"/>
        <color indexed="18"/>
        <rFont val="Arial"/>
        <family val="2"/>
      </rPr>
      <t xml:space="preserve">    Crédito atendido con recursos proporcionados por el Fondo de Defensa Nacional (FODENA).</t>
    </r>
  </si>
  <si>
    <r>
      <t xml:space="preserve"> </t>
    </r>
    <r>
      <rPr>
        <b/>
        <sz val="11"/>
        <color indexed="10"/>
        <rFont val="Arial"/>
        <family val="2"/>
      </rPr>
      <t>5/</t>
    </r>
    <r>
      <rPr>
        <sz val="11"/>
        <color indexed="18"/>
        <rFont val="Arial"/>
        <family val="2"/>
      </rPr>
      <t xml:space="preserve">    LEASING FINANCIERO.  Se acuerda la atención del servicio con recursos proporcionados por la Marina de Guerra del Perú.</t>
    </r>
  </si>
  <si>
    <r>
      <t xml:space="preserve"> </t>
    </r>
    <r>
      <rPr>
        <b/>
        <sz val="11"/>
        <color indexed="10"/>
        <rFont val="CG Omega (W1)"/>
        <family val="0"/>
      </rPr>
      <t>6/</t>
    </r>
    <r>
      <rPr>
        <sz val="11"/>
        <color indexed="18"/>
        <rFont val="CG Omega (W1)"/>
        <family val="2"/>
      </rPr>
      <t xml:space="preserve">    Deuda asumida.</t>
    </r>
  </si>
  <si>
    <r>
      <t xml:space="preserve"> </t>
    </r>
    <r>
      <rPr>
        <b/>
        <sz val="11"/>
        <color indexed="10"/>
        <rFont val="CG Omega (W1)"/>
        <family val="0"/>
      </rPr>
      <t>7/</t>
    </r>
    <r>
      <rPr>
        <sz val="11"/>
        <color indexed="10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 Se emitió un Bono al BANCO DE LA NACIÓN y que no es transable en el Mercado de Capitales.</t>
    </r>
  </si>
  <si>
    <r>
      <t xml:space="preserve"> </t>
    </r>
    <r>
      <rPr>
        <b/>
        <sz val="11"/>
        <color indexed="10"/>
        <rFont val="Arial"/>
        <family val="2"/>
      </rPr>
      <t>8/</t>
    </r>
    <r>
      <rPr>
        <sz val="11"/>
        <color indexed="18"/>
        <rFont val="Arial"/>
        <family val="2"/>
      </rPr>
      <t xml:space="preserve">    Deuda Tributaria cancelada a través de la SUNAT.</t>
    </r>
  </si>
  <si>
    <t>8/</t>
  </si>
  <si>
    <t>9/</t>
  </si>
  <si>
    <r>
      <t xml:space="preserve"> </t>
    </r>
    <r>
      <rPr>
        <b/>
        <sz val="11"/>
        <color indexed="10"/>
        <rFont val="Arial"/>
        <family val="2"/>
      </rPr>
      <t>9/</t>
    </r>
    <r>
      <rPr>
        <sz val="11"/>
        <color indexed="18"/>
        <rFont val="Arial"/>
        <family val="2"/>
      </rPr>
      <t xml:space="preserve">    Se incluye el pago por S/. 125,34 MM. al Banco de la Nación, por el Bono del Tesoro Público D.S.N°002-2007-EF, el cual se afecto con cargo a Utilidades.</t>
    </r>
  </si>
  <si>
    <t>10 A</t>
  </si>
  <si>
    <r>
      <t>SALDO DE DEUDA AL 30.06.2009 Y PERFIL DEL SERVICIO DE DEUDA</t>
    </r>
    <r>
      <rPr>
        <b/>
        <sz val="15"/>
        <rFont val="Arial"/>
        <family val="2"/>
      </rPr>
      <t xml:space="preserve">     </t>
    </r>
    <r>
      <rPr>
        <b/>
        <sz val="11"/>
        <color indexed="10"/>
        <rFont val="Arial"/>
        <family val="2"/>
      </rPr>
      <t xml:space="preserve">*/ </t>
    </r>
  </si>
  <si>
    <r>
      <t xml:space="preserve"> </t>
    </r>
    <r>
      <rPr>
        <b/>
        <sz val="12"/>
        <color indexed="10"/>
        <rFont val="Arial"/>
        <family val="2"/>
      </rPr>
      <t>*/</t>
    </r>
    <r>
      <rPr>
        <b/>
        <sz val="12"/>
        <color indexed="18"/>
        <rFont val="Arial"/>
        <family val="2"/>
      </rPr>
      <t xml:space="preserve">     Información recogida al 30.06.2009.</t>
    </r>
  </si>
  <si>
    <t>Jul - Dic 2009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</si>
</sst>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0.0000"/>
    <numFmt numFmtId="167" formatCode="0.0"/>
    <numFmt numFmtId="168" formatCode="#,##0.0"/>
    <numFmt numFmtId="169" formatCode="0.000"/>
    <numFmt numFmtId="170" formatCode="#,##0.0000000000000"/>
    <numFmt numFmtId="171" formatCode="0.0000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dd\-mmm\-yyyy"/>
    <numFmt numFmtId="186" formatCode="#,##0.00000000000"/>
    <numFmt numFmtId="187" formatCode="#,##0.0000000000"/>
    <numFmt numFmtId="188" formatCode="#,##0.000000000000"/>
    <numFmt numFmtId="189" formatCode="#,##0.00000000000000"/>
    <numFmt numFmtId="190" formatCode="#,##0.000000000000000"/>
    <numFmt numFmtId="191" formatCode="#,##0.0000000000000000"/>
    <numFmt numFmtId="192" formatCode="[$-280A]dddd\,\ dd&quot; de &quot;mmmm&quot; de &quot;yyyy"/>
    <numFmt numFmtId="193" formatCode="0.00_)"/>
    <numFmt numFmtId="194" formatCode="0.000000"/>
    <numFmt numFmtId="195" formatCode="_(* #,##0.000000_);_(* \(#,##0.000000\);_(* &quot;-&quot;??_);_(@_)"/>
    <numFmt numFmtId="196" formatCode="_(* #,##0.00_);_(* \(#,##0.00\);_(* &quot;-&quot;_);_(@_)"/>
    <numFmt numFmtId="197" formatCode="mmm\-yyyy"/>
    <numFmt numFmtId="198" formatCode="0.0000000"/>
    <numFmt numFmtId="199" formatCode="0.00000000"/>
    <numFmt numFmtId="200" formatCode="0.00000000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[$-280A]hh:mm:ss\ AM/PM"/>
    <numFmt numFmtId="205" formatCode="#,##0\ &quot;Pta&quot;;\-#,##0\ &quot;Pta&quot;"/>
    <numFmt numFmtId="206" formatCode="#,##0\ &quot;Pta&quot;;[Red]\-#,##0\ &quot;Pta&quot;"/>
    <numFmt numFmtId="207" formatCode="#,##0.00\ &quot;Pta&quot;;\-#,##0.00\ &quot;Pta&quot;"/>
    <numFmt numFmtId="208" formatCode="#,##0.00\ &quot;Pta&quot;;[Red]\-#,##0.00\ &quot;Pta&quot;"/>
    <numFmt numFmtId="209" formatCode="_-* #,##0\ &quot;Pta&quot;_-;\-* #,##0\ &quot;Pta&quot;_-;_-* &quot;-&quot;\ &quot;Pta&quot;_-;_-@_-"/>
    <numFmt numFmtId="210" formatCode="_-* #,##0\ _P_t_a_-;\-* #,##0\ _P_t_a_-;_-* &quot;-&quot;\ _P_t_a_-;_-@_-"/>
    <numFmt numFmtId="211" formatCode="_-* #,##0.00\ &quot;Pta&quot;_-;\-* #,##0.00\ &quot;Pta&quot;_-;_-* &quot;-&quot;??\ &quot;Pta&quot;_-;_-@_-"/>
    <numFmt numFmtId="212" formatCode="_-* #,##0.00\ _P_t_a_-;\-* #,##0.00\ _P_t_a_-;_-* &quot;-&quot;??\ _P_t_a_-;_-@_-"/>
    <numFmt numFmtId="213" formatCode="&quot;N$&quot;#,##0_);\(&quot;N$&quot;#,##0\)"/>
    <numFmt numFmtId="214" formatCode="&quot;N$&quot;#,##0_);[Red]\(&quot;N$&quot;#,##0\)"/>
    <numFmt numFmtId="215" formatCode="&quot;N$&quot;#,##0.00_);\(&quot;N$&quot;#,##0.00\)"/>
    <numFmt numFmtId="216" formatCode="&quot;N$&quot;#,##0.00_);[Red]\(&quot;N$&quot;#,##0.00\)"/>
    <numFmt numFmtId="217" formatCode="0.0000000000"/>
    <numFmt numFmtId="218" formatCode="0.00000000000"/>
    <numFmt numFmtId="219" formatCode="d\-mmm\-yyyy"/>
    <numFmt numFmtId="220" formatCode="0.000%"/>
    <numFmt numFmtId="221" formatCode="0.0%"/>
  </numFmts>
  <fonts count="4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CG Omega (W1)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i/>
      <sz val="12"/>
      <color indexed="18"/>
      <name val="Arial"/>
      <family val="2"/>
    </font>
    <font>
      <sz val="9"/>
      <name val="CG Omega (W1)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1"/>
      <color indexed="10"/>
      <name val="CG Omega (W1)"/>
      <family val="0"/>
    </font>
    <font>
      <b/>
      <sz val="12"/>
      <color indexed="10"/>
      <name val="Arial"/>
      <family val="2"/>
    </font>
    <font>
      <b/>
      <sz val="16"/>
      <color indexed="18"/>
      <name val="Arial"/>
      <family val="2"/>
    </font>
    <font>
      <b/>
      <sz val="15"/>
      <color indexed="18"/>
      <name val="Arial"/>
      <family val="2"/>
    </font>
    <font>
      <b/>
      <sz val="14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68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68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68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168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168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vertical="center"/>
      <protection/>
    </xf>
    <xf numFmtId="168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168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168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168" fontId="19" fillId="2" borderId="1" xfId="0" applyNumberFormat="1" applyFont="1" applyFill="1" applyBorder="1" applyAlignment="1" applyProtection="1">
      <alignment horizontal="center" vertical="center"/>
      <protection/>
    </xf>
    <xf numFmtId="2" fontId="19" fillId="2" borderId="1" xfId="0" applyNumberFormat="1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168" fontId="19" fillId="2" borderId="0" xfId="0" applyNumberFormat="1" applyFont="1" applyFill="1" applyBorder="1" applyAlignment="1" applyProtection="1">
      <alignment horizontal="center" vertical="center"/>
      <protection/>
    </xf>
    <xf numFmtId="2" fontId="19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168" fontId="19" fillId="2" borderId="2" xfId="0" applyNumberFormat="1" applyFont="1" applyFill="1" applyBorder="1" applyAlignment="1" applyProtection="1">
      <alignment horizontal="center" vertical="center"/>
      <protection/>
    </xf>
    <xf numFmtId="2" fontId="19" fillId="2" borderId="2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vertical="center"/>
    </xf>
    <xf numFmtId="168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/>
      <protection/>
    </xf>
    <xf numFmtId="168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vertical="center"/>
      <protection/>
    </xf>
    <xf numFmtId="168" fontId="16" fillId="0" borderId="3" xfId="0" applyNumberFormat="1" applyFont="1" applyBorder="1" applyAlignment="1" applyProtection="1">
      <alignment vertical="center"/>
      <protection/>
    </xf>
    <xf numFmtId="0" fontId="16" fillId="0" borderId="3" xfId="0" applyFont="1" applyBorder="1" applyAlignment="1" applyProtection="1">
      <alignment horizontal="right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0" fontId="16" fillId="0" borderId="3" xfId="0" applyFont="1" applyBorder="1" applyAlignment="1" applyProtection="1">
      <alignment vertical="center"/>
      <protection/>
    </xf>
    <xf numFmtId="3" fontId="20" fillId="0" borderId="3" xfId="0" applyNumberFormat="1" applyFont="1" applyBorder="1" applyAlignment="1" applyProtection="1">
      <alignment vertical="center"/>
      <protection/>
    </xf>
    <xf numFmtId="3" fontId="16" fillId="0" borderId="3" xfId="0" applyNumberFormat="1" applyFont="1" applyBorder="1" applyAlignment="1" applyProtection="1">
      <alignment vertical="center"/>
      <protection/>
    </xf>
    <xf numFmtId="3" fontId="14" fillId="0" borderId="4" xfId="0" applyNumberFormat="1" applyFont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 horizontal="right"/>
      <protection/>
    </xf>
    <xf numFmtId="3" fontId="20" fillId="0" borderId="5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>
      <alignment/>
    </xf>
    <xf numFmtId="1" fontId="14" fillId="0" borderId="4" xfId="26" applyNumberFormat="1" applyFont="1" applyBorder="1" applyAlignment="1">
      <alignment horizontal="center"/>
      <protection/>
    </xf>
    <xf numFmtId="0" fontId="14" fillId="0" borderId="4" xfId="26" applyNumberFormat="1" applyFont="1" applyFill="1" applyBorder="1" applyAlignment="1" applyProtection="1">
      <alignment horizontal="center"/>
      <protection/>
    </xf>
    <xf numFmtId="2" fontId="14" fillId="0" borderId="4" xfId="26" applyNumberFormat="1" applyFont="1" applyFill="1" applyBorder="1" applyAlignment="1" applyProtection="1">
      <alignment/>
      <protection/>
    </xf>
    <xf numFmtId="0" fontId="16" fillId="0" borderId="4" xfId="0" applyFont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/>
      <protection/>
    </xf>
    <xf numFmtId="3" fontId="14" fillId="0" borderId="4" xfId="23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0" fontId="20" fillId="0" borderId="5" xfId="0" applyFont="1" applyBorder="1" applyAlignment="1" applyProtection="1">
      <alignment horizontal="right" vertical="center"/>
      <protection/>
    </xf>
    <xf numFmtId="0" fontId="20" fillId="0" borderId="5" xfId="0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right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1" fontId="14" fillId="0" borderId="4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14" fillId="0" borderId="4" xfId="27" applyNumberFormat="1" applyFont="1" applyFill="1" applyBorder="1" applyAlignment="1" applyProtection="1">
      <alignment horizontal="right"/>
      <protection/>
    </xf>
    <xf numFmtId="0" fontId="14" fillId="0" borderId="4" xfId="27" applyNumberFormat="1" applyFont="1" applyFill="1" applyBorder="1" applyAlignment="1" applyProtection="1">
      <alignment horizontal="center"/>
      <protection/>
    </xf>
    <xf numFmtId="2" fontId="14" fillId="0" borderId="4" xfId="27" applyNumberFormat="1" applyFont="1" applyFill="1" applyBorder="1" applyAlignment="1" applyProtection="1">
      <alignment/>
      <protection/>
    </xf>
    <xf numFmtId="2" fontId="14" fillId="0" borderId="4" xfId="27" applyNumberFormat="1" applyFont="1" applyFill="1" applyBorder="1" applyAlignment="1" applyProtection="1">
      <alignment horizontal="center"/>
      <protection/>
    </xf>
    <xf numFmtId="3" fontId="14" fillId="0" borderId="5" xfId="0" applyNumberFormat="1" applyFont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27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20" fillId="0" borderId="3" xfId="0" applyFont="1" applyBorder="1" applyAlignment="1" applyProtection="1">
      <alignment horizontal="left" vertical="center"/>
      <protection/>
    </xf>
    <xf numFmtId="3" fontId="20" fillId="0" borderId="3" xfId="0" applyNumberFormat="1" applyFont="1" applyBorder="1" applyAlignment="1" applyProtection="1">
      <alignment horizontal="left" vertical="center"/>
      <protection/>
    </xf>
    <xf numFmtId="2" fontId="20" fillId="0" borderId="3" xfId="0" applyNumberFormat="1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3" fontId="20" fillId="0" borderId="5" xfId="0" applyNumberFormat="1" applyFont="1" applyBorder="1" applyAlignment="1" applyProtection="1">
      <alignment horizontal="left" vertical="center"/>
      <protection/>
    </xf>
    <xf numFmtId="2" fontId="20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Fill="1" applyBorder="1" applyAlignment="1" applyProtection="1">
      <alignment horizontal="left"/>
      <protection/>
    </xf>
    <xf numFmtId="0" fontId="21" fillId="2" borderId="1" xfId="0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vertical="center"/>
    </xf>
    <xf numFmtId="0" fontId="22" fillId="2" borderId="0" xfId="0" applyFont="1" applyFill="1" applyBorder="1" applyAlignment="1" applyProtection="1">
      <alignment horizontal="center" vertical="center"/>
      <protection/>
    </xf>
    <xf numFmtId="3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right" vertical="center"/>
      <protection/>
    </xf>
    <xf numFmtId="2" fontId="22" fillId="2" borderId="0" xfId="0" applyNumberFormat="1" applyFont="1" applyFill="1" applyBorder="1" applyAlignment="1" applyProtection="1">
      <alignment horizontal="center" vertical="center"/>
      <protection/>
    </xf>
    <xf numFmtId="3" fontId="19" fillId="2" borderId="0" xfId="0" applyNumberFormat="1" applyFont="1" applyFill="1" applyBorder="1" applyAlignment="1">
      <alignment vertical="center"/>
    </xf>
    <xf numFmtId="0" fontId="23" fillId="2" borderId="2" xfId="0" applyFont="1" applyFill="1" applyBorder="1" applyAlignment="1" applyProtection="1">
      <alignment horizontal="left" vertical="center"/>
      <protection/>
    </xf>
    <xf numFmtId="3" fontId="23" fillId="2" borderId="2" xfId="0" applyNumberFormat="1" applyFont="1" applyFill="1" applyBorder="1" applyAlignment="1" applyProtection="1">
      <alignment horizontal="left" vertical="center"/>
      <protection/>
    </xf>
    <xf numFmtId="0" fontId="23" fillId="2" borderId="2" xfId="0" applyFont="1" applyFill="1" applyBorder="1" applyAlignment="1" applyProtection="1">
      <alignment horizontal="right" vertical="center"/>
      <protection/>
    </xf>
    <xf numFmtId="0" fontId="23" fillId="2" borderId="2" xfId="0" applyFont="1" applyFill="1" applyBorder="1" applyAlignment="1" applyProtection="1">
      <alignment horizontal="center" vertical="center"/>
      <protection/>
    </xf>
    <xf numFmtId="2" fontId="23" fillId="2" borderId="2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23" applyNumberFormat="1" applyFont="1" applyFill="1" applyBorder="1" applyAlignment="1" applyProtection="1">
      <alignment/>
      <protection/>
    </xf>
    <xf numFmtId="1" fontId="14" fillId="0" borderId="5" xfId="26" applyNumberFormat="1" applyFont="1" applyBorder="1" applyAlignment="1">
      <alignment horizontal="center"/>
      <protection/>
    </xf>
    <xf numFmtId="49" fontId="14" fillId="0" borderId="5" xfId="26" applyNumberFormat="1" applyFont="1" applyFill="1" applyBorder="1" applyAlignment="1" applyProtection="1">
      <alignment horizontal="right"/>
      <protection/>
    </xf>
    <xf numFmtId="0" fontId="14" fillId="0" borderId="5" xfId="26" applyNumberFormat="1" applyFont="1" applyFill="1" applyBorder="1" applyAlignment="1" applyProtection="1">
      <alignment horizontal="center"/>
      <protection/>
    </xf>
    <xf numFmtId="2" fontId="14" fillId="0" borderId="5" xfId="26" applyNumberFormat="1" applyFont="1" applyFill="1" applyBorder="1" applyAlignment="1" applyProtection="1">
      <alignment/>
      <protection/>
    </xf>
    <xf numFmtId="2" fontId="14" fillId="0" borderId="5" xfId="26" applyNumberFormat="1" applyFont="1" applyFill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3" fontId="14" fillId="0" borderId="5" xfId="0" applyNumberFormat="1" applyFont="1" applyFill="1" applyBorder="1" applyAlignment="1" applyProtection="1">
      <alignment horizontal="right"/>
      <protection/>
    </xf>
    <xf numFmtId="3" fontId="14" fillId="0" borderId="5" xfId="23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" fontId="14" fillId="0" borderId="4" xfId="26" applyNumberFormat="1" applyFont="1" applyFill="1" applyBorder="1" applyAlignment="1" applyProtection="1">
      <alignment horizontal="right"/>
      <protection/>
    </xf>
    <xf numFmtId="1" fontId="14" fillId="0" borderId="0" xfId="26" applyNumberFormat="1" applyFont="1" applyBorder="1" applyAlignment="1">
      <alignment horizontal="center"/>
      <protection/>
    </xf>
    <xf numFmtId="2" fontId="14" fillId="0" borderId="0" xfId="26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2" fontId="14" fillId="0" borderId="4" xfId="27" applyNumberFormat="1" applyFont="1" applyFill="1" applyBorder="1" applyAlignment="1" applyProtection="1">
      <alignment horizontal="right"/>
      <protection/>
    </xf>
    <xf numFmtId="3" fontId="25" fillId="0" borderId="4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 vertical="center"/>
      <protection/>
    </xf>
    <xf numFmtId="3" fontId="25" fillId="0" borderId="0" xfId="0" applyNumberFormat="1" applyFont="1" applyBorder="1" applyAlignment="1" applyProtection="1">
      <alignment vertical="center"/>
      <protection/>
    </xf>
    <xf numFmtId="1" fontId="14" fillId="0" borderId="0" xfId="26" applyNumberFormat="1" applyFont="1" applyFill="1" applyBorder="1" applyAlignment="1" applyProtection="1">
      <alignment horizontal="right"/>
      <protection/>
    </xf>
    <xf numFmtId="2" fontId="14" fillId="0" borderId="0" xfId="27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74" fontId="4" fillId="0" borderId="0" xfId="0" applyNumberFormat="1" applyFont="1" applyBorder="1" applyAlignment="1">
      <alignment vertical="center"/>
    </xf>
    <xf numFmtId="174" fontId="30" fillId="0" borderId="5" xfId="0" applyNumberFormat="1" applyFont="1" applyBorder="1" applyAlignment="1" applyProtection="1">
      <alignment vertical="center"/>
      <protection/>
    </xf>
    <xf numFmtId="174" fontId="30" fillId="0" borderId="0" xfId="0" applyNumberFormat="1" applyFont="1" applyFill="1" applyBorder="1" applyAlignment="1" applyProtection="1">
      <alignment vertical="center"/>
      <protection/>
    </xf>
    <xf numFmtId="3" fontId="14" fillId="0" borderId="4" xfId="2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vertical="center"/>
      <protection/>
    </xf>
    <xf numFmtId="166" fontId="14" fillId="0" borderId="4" xfId="27" applyNumberFormat="1" applyFont="1" applyFill="1" applyBorder="1" applyAlignment="1" applyProtection="1">
      <alignment/>
      <protection/>
    </xf>
    <xf numFmtId="49" fontId="14" fillId="0" borderId="4" xfId="26" applyNumberFormat="1" applyFont="1" applyFill="1" applyBorder="1" applyAlignment="1" applyProtection="1">
      <alignment horizontal="right"/>
      <protection/>
    </xf>
    <xf numFmtId="3" fontId="31" fillId="0" borderId="4" xfId="21" applyNumberFormat="1" applyFont="1" applyFill="1" applyBorder="1" applyAlignment="1" applyProtection="1">
      <alignment/>
      <protection/>
    </xf>
    <xf numFmtId="3" fontId="14" fillId="0" borderId="4" xfId="22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19" fillId="2" borderId="1" xfId="0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 applyProtection="1">
      <alignment vertical="center"/>
      <protection/>
    </xf>
    <xf numFmtId="3" fontId="20" fillId="0" borderId="5" xfId="0" applyNumberFormat="1" applyFont="1" applyFill="1" applyBorder="1" applyAlignment="1" applyProtection="1">
      <alignment vertical="center"/>
      <protection/>
    </xf>
    <xf numFmtId="3" fontId="14" fillId="0" borderId="0" xfId="19" applyNumberFormat="1" applyFont="1" applyFill="1" applyBorder="1" applyAlignment="1" applyProtection="1">
      <alignment/>
      <protection/>
    </xf>
    <xf numFmtId="3" fontId="25" fillId="0" borderId="5" xfId="0" applyNumberFormat="1" applyFont="1" applyBorder="1" applyAlignment="1" applyProtection="1">
      <alignment vertical="center"/>
      <protection/>
    </xf>
    <xf numFmtId="3" fontId="31" fillId="0" borderId="5" xfId="21" applyNumberFormat="1" applyFont="1" applyFill="1" applyBorder="1" applyAlignment="1" applyProtection="1">
      <alignment/>
      <protection/>
    </xf>
    <xf numFmtId="3" fontId="14" fillId="0" borderId="5" xfId="20" applyNumberFormat="1" applyFont="1" applyFill="1" applyBorder="1" applyAlignment="1" applyProtection="1">
      <alignment/>
      <protection/>
    </xf>
    <xf numFmtId="3" fontId="14" fillId="0" borderId="5" xfId="0" applyNumberFormat="1" applyFont="1" applyFill="1" applyBorder="1" applyAlignment="1" applyProtection="1">
      <alignment/>
      <protection/>
    </xf>
    <xf numFmtId="174" fontId="33" fillId="0" borderId="0" xfId="0" applyNumberFormat="1" applyFont="1" applyAlignment="1" applyProtection="1">
      <alignment vertical="center"/>
      <protection/>
    </xf>
    <xf numFmtId="0" fontId="34" fillId="2" borderId="2" xfId="0" applyFont="1" applyFill="1" applyBorder="1" applyAlignment="1" applyProtection="1">
      <alignment horizontal="center" vertical="center"/>
      <protection/>
    </xf>
    <xf numFmtId="3" fontId="34" fillId="0" borderId="4" xfId="0" applyNumberFormat="1" applyFont="1" applyBorder="1" applyAlignment="1" applyProtection="1">
      <alignment vertical="center"/>
      <protection/>
    </xf>
    <xf numFmtId="0" fontId="34" fillId="2" borderId="1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3" fontId="14" fillId="3" borderId="4" xfId="22" applyNumberFormat="1" applyFont="1" applyFill="1" applyBorder="1" applyAlignment="1" applyProtection="1">
      <alignment/>
      <protection/>
    </xf>
    <xf numFmtId="49" fontId="14" fillId="3" borderId="4" xfId="27" applyNumberFormat="1" applyFont="1" applyFill="1" applyBorder="1" applyAlignment="1" applyProtection="1">
      <alignment horizontal="right"/>
      <protection/>
    </xf>
    <xf numFmtId="3" fontId="14" fillId="0" borderId="4" xfId="19" applyNumberFormat="1" applyFont="1" applyFill="1" applyBorder="1" applyAlignment="1" applyProtection="1">
      <alignment/>
      <protection/>
    </xf>
    <xf numFmtId="3" fontId="14" fillId="0" borderId="0" xfId="20" applyNumberFormat="1" applyFont="1" applyFill="1" applyBorder="1" applyAlignment="1" applyProtection="1">
      <alignment/>
      <protection/>
    </xf>
    <xf numFmtId="3" fontId="34" fillId="0" borderId="4" xfId="20" applyNumberFormat="1" applyFont="1" applyFill="1" applyBorder="1" applyAlignment="1" applyProtection="1">
      <alignment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3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Millares_pagina enero" xfId="19"/>
    <cellStyle name="Millares_pagina-marzo" xfId="20"/>
    <cellStyle name="Millares_Perfil_Adeudado_Proyectado" xfId="21"/>
    <cellStyle name="Millares_Perfil_Adeudado_Proyectado2" xfId="22"/>
    <cellStyle name="Millares_PORTAL PROYECCCIONES 1" xfId="23"/>
    <cellStyle name="Currency" xfId="24"/>
    <cellStyle name="Currency [0]" xfId="25"/>
    <cellStyle name="Normal_DEUDA EXTERNA AL 31122001_DETALLE" xfId="26"/>
    <cellStyle name="Normal_DEUDA EXTERNA AL 31122002_DETALL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K275"/>
  <sheetViews>
    <sheetView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2" width="20.10546875" style="7" customWidth="1"/>
    <col min="3" max="3" width="2.3359375" style="7" customWidth="1"/>
    <col min="4" max="4" width="12.6640625" style="151" customWidth="1"/>
    <col min="5" max="5" width="27.77734375" style="152" customWidth="1"/>
    <col min="6" max="6" width="7.77734375" style="153" customWidth="1"/>
    <col min="7" max="7" width="13.10546875" style="153" customWidth="1"/>
    <col min="8" max="8" width="0.88671875" style="0" customWidth="1"/>
    <col min="9" max="9" width="8.5546875" style="0" customWidth="1"/>
    <col min="10" max="10" width="10.6640625" style="0" customWidth="1"/>
    <col min="11" max="11" width="2.3359375" style="0" customWidth="1"/>
    <col min="12" max="12" width="7.77734375" style="0" customWidth="1"/>
    <col min="13" max="13" width="6.5546875" style="0" customWidth="1"/>
    <col min="14" max="14" width="7.77734375" style="0" customWidth="1"/>
    <col min="15" max="15" width="0.88671875" style="0" customWidth="1"/>
    <col min="16" max="16" width="7.77734375" style="0" customWidth="1"/>
    <col min="17" max="17" width="6.5546875" style="0" customWidth="1"/>
    <col min="18" max="18" width="7.77734375" style="0" customWidth="1"/>
    <col min="19" max="19" width="0.88671875" style="0" hidden="1" customWidth="1"/>
    <col min="20" max="20" width="7.77734375" style="0" hidden="1" customWidth="1"/>
    <col min="21" max="21" width="6.5546875" style="0" hidden="1" customWidth="1"/>
    <col min="22" max="22" width="7.77734375" style="0" hidden="1" customWidth="1"/>
    <col min="23" max="23" width="0.88671875" style="0" hidden="1" customWidth="1"/>
    <col min="24" max="24" width="7.77734375" style="0" hidden="1" customWidth="1"/>
    <col min="25" max="25" width="6.5546875" style="0" hidden="1" customWidth="1"/>
    <col min="26" max="26" width="7.77734375" style="0" hidden="1" customWidth="1"/>
    <col min="27" max="27" width="0.88671875" style="0" customWidth="1"/>
    <col min="28" max="30" width="7.77734375" style="0" customWidth="1"/>
    <col min="31" max="31" width="0.88671875" style="0" customWidth="1"/>
    <col min="32" max="32" width="6.77734375" style="0" customWidth="1"/>
    <col min="33" max="33" width="2.3359375" style="0" customWidth="1"/>
    <col min="34" max="35" width="7.77734375" style="0" customWidth="1"/>
    <col min="36" max="36" width="0.88671875" style="0" customWidth="1"/>
    <col min="37" max="37" width="7.77734375" style="0" customWidth="1"/>
    <col min="38" max="38" width="6.77734375" style="0" customWidth="1"/>
    <col min="39" max="39" width="7.77734375" style="0" customWidth="1"/>
    <col min="40" max="40" width="0.88671875" style="0" hidden="1" customWidth="1"/>
    <col min="41" max="43" width="7.77734375" style="0" hidden="1" customWidth="1"/>
    <col min="44" max="44" width="0.88671875" style="0" hidden="1" customWidth="1"/>
    <col min="45" max="46" width="6.77734375" style="0" hidden="1" customWidth="1"/>
    <col min="47" max="47" width="7.77734375" style="0" hidden="1" customWidth="1"/>
    <col min="48" max="48" width="0.88671875" style="0" customWidth="1"/>
    <col min="49" max="51" width="7.77734375" style="0" customWidth="1"/>
    <col min="52" max="52" width="0.88671875" style="0" customWidth="1"/>
    <col min="53" max="54" width="7.77734375" style="0" customWidth="1"/>
    <col min="55" max="55" width="9.4453125" style="0" customWidth="1"/>
    <col min="56" max="56" width="0.88671875" style="0" customWidth="1"/>
    <col min="57" max="59" width="7.77734375" style="0" customWidth="1"/>
    <col min="60" max="60" width="0.88671875" style="0" customWidth="1"/>
    <col min="61" max="63" width="7.77734375" style="0" customWidth="1"/>
    <col min="64" max="64" width="0.88671875" style="0" customWidth="1"/>
    <col min="65" max="66" width="7.77734375" style="0" customWidth="1"/>
    <col min="67" max="67" width="9.4453125" style="0" customWidth="1"/>
    <col min="68" max="68" width="0.88671875" style="0" customWidth="1"/>
    <col min="69" max="71" width="7.77734375" style="0" customWidth="1"/>
    <col min="72" max="72" width="0.88671875" style="0" customWidth="1"/>
    <col min="73" max="73" width="6.77734375" style="0" customWidth="1"/>
    <col min="74" max="75" width="7.77734375" style="0" customWidth="1"/>
    <col min="76" max="76" width="0.88671875" style="0" customWidth="1"/>
    <col min="77" max="79" width="7.77734375" style="0" customWidth="1"/>
    <col min="80" max="80" width="0.88671875" style="0" customWidth="1"/>
    <col min="81" max="82" width="7.77734375" style="0" customWidth="1"/>
    <col min="83" max="83" width="9.4453125" style="0" customWidth="1"/>
    <col min="84" max="84" width="0.88671875" style="0" customWidth="1"/>
    <col min="85" max="87" width="7.77734375" style="0" customWidth="1"/>
    <col min="88" max="88" width="0.88671875" style="0" customWidth="1"/>
    <col min="89" max="90" width="7.77734375" style="0" customWidth="1"/>
    <col min="91" max="91" width="9.4453125" style="0" customWidth="1"/>
    <col min="92" max="92" width="0.88671875" style="0" customWidth="1"/>
    <col min="93" max="93" width="6.77734375" style="0" customWidth="1"/>
    <col min="94" max="95" width="7.77734375" style="0" customWidth="1"/>
    <col min="96" max="96" width="0.88671875" style="0" customWidth="1"/>
    <col min="97" max="97" width="6.77734375" style="0" customWidth="1"/>
    <col min="98" max="99" width="7.77734375" style="0" customWidth="1"/>
    <col min="100" max="100" width="0.88671875" style="0" customWidth="1"/>
    <col min="101" max="102" width="7.77734375" style="0" customWidth="1"/>
    <col min="103" max="103" width="9.4453125" style="0" customWidth="1"/>
    <col min="104" max="104" width="0.88671875" style="0" customWidth="1"/>
    <col min="105" max="105" width="6.77734375" style="0" customWidth="1"/>
    <col min="106" max="107" width="7.77734375" style="0" customWidth="1"/>
    <col min="108" max="108" width="0.88671875" style="0" customWidth="1"/>
    <col min="109" max="109" width="6.77734375" style="0" customWidth="1"/>
    <col min="110" max="111" width="7.77734375" style="0" customWidth="1"/>
    <col min="112" max="112" width="0.88671875" style="0" customWidth="1"/>
    <col min="113" max="113" width="6.77734375" style="0" customWidth="1"/>
    <col min="114" max="115" width="7.77734375" style="0" customWidth="1"/>
    <col min="116" max="116" width="0.88671875" style="0" customWidth="1"/>
    <col min="117" max="119" width="7.77734375" style="0" customWidth="1"/>
    <col min="120" max="120" width="0.88671875" style="0" customWidth="1"/>
    <col min="121" max="121" width="6.77734375" style="0" customWidth="1"/>
    <col min="122" max="123" width="7.77734375" style="0" customWidth="1"/>
    <col min="124" max="124" width="0.88671875" style="0" customWidth="1"/>
    <col min="125" max="125" width="9.4453125" style="0" customWidth="1"/>
    <col min="126" max="126" width="7.77734375" style="0" customWidth="1"/>
    <col min="127" max="127" width="9.4453125" style="0" customWidth="1"/>
    <col min="128" max="128" width="0.88671875" style="0" customWidth="1"/>
    <col min="129" max="129" width="6.77734375" style="0" customWidth="1"/>
    <col min="130" max="131" width="7.77734375" style="0" customWidth="1"/>
    <col min="132" max="132" width="0.88671875" style="0" customWidth="1"/>
    <col min="133" max="133" width="6.77734375" style="0" customWidth="1"/>
    <col min="134" max="135" width="7.77734375" style="0" customWidth="1"/>
    <col min="136" max="136" width="0.88671875" style="0" customWidth="1"/>
    <col min="137" max="137" width="6.77734375" style="0" customWidth="1"/>
    <col min="138" max="139" width="7.77734375" style="0" customWidth="1"/>
    <col min="140" max="140" width="0.88671875" style="0" customWidth="1"/>
    <col min="141" max="141" width="6.77734375" style="0" customWidth="1"/>
    <col min="142" max="143" width="7.77734375" style="0" customWidth="1"/>
    <col min="144" max="144" width="0.88671875" style="0" customWidth="1"/>
    <col min="145" max="147" width="7.77734375" style="0" customWidth="1"/>
    <col min="148" max="148" width="0.88671875" style="0" customWidth="1"/>
    <col min="149" max="149" width="6.77734375" style="0" customWidth="1"/>
    <col min="150" max="151" width="7.77734375" style="0" customWidth="1"/>
    <col min="152" max="152" width="0.88671875" style="0" customWidth="1"/>
    <col min="153" max="153" width="6.77734375" style="0" customWidth="1"/>
    <col min="154" max="155" width="7.77734375" style="0" customWidth="1"/>
    <col min="156" max="156" width="0.88671875" style="0" customWidth="1"/>
    <col min="157" max="157" width="6.77734375" style="0" customWidth="1"/>
    <col min="158" max="159" width="7.77734375" style="0" customWidth="1"/>
    <col min="160" max="160" width="0.88671875" style="0" customWidth="1"/>
    <col min="161" max="163" width="7.77734375" style="0" customWidth="1"/>
    <col min="164" max="164" width="0.88671875" style="0" customWidth="1"/>
    <col min="165" max="165" width="6.77734375" style="0" customWidth="1"/>
    <col min="166" max="167" width="7.77734375" style="0" customWidth="1"/>
    <col min="168" max="168" width="0.88671875" style="0" customWidth="1"/>
    <col min="169" max="169" width="9.4453125" style="0" customWidth="1"/>
    <col min="170" max="170" width="7.77734375" style="0" customWidth="1"/>
    <col min="171" max="171" width="9.4453125" style="0" customWidth="1"/>
    <col min="172" max="172" width="0.88671875" style="0" customWidth="1"/>
    <col min="173" max="174" width="5.77734375" style="0" customWidth="1"/>
    <col min="175" max="175" width="7.3359375" style="0" customWidth="1"/>
    <col min="176" max="176" width="0.88671875" style="0" customWidth="1"/>
    <col min="177" max="178" width="5.77734375" style="0" customWidth="1"/>
    <col min="179" max="179" width="7.3359375" style="0" customWidth="1"/>
    <col min="180" max="180" width="0.88671875" style="0" customWidth="1"/>
    <col min="181" max="182" width="5.77734375" style="0" customWidth="1"/>
    <col min="183" max="183" width="7.3359375" style="0" customWidth="1"/>
    <col min="184" max="184" width="0.88671875" style="0" customWidth="1"/>
    <col min="185" max="186" width="5.77734375" style="0" customWidth="1"/>
    <col min="187" max="187" width="7.3359375" style="0" customWidth="1"/>
    <col min="188" max="188" width="0.88671875" style="0" customWidth="1"/>
    <col min="189" max="190" width="5.77734375" style="0" customWidth="1"/>
    <col min="191" max="191" width="7.3359375" style="0" customWidth="1"/>
    <col min="192" max="192" width="0.88671875" style="0" customWidth="1"/>
    <col min="193" max="194" width="5.77734375" style="0" customWidth="1"/>
    <col min="195" max="195" width="7.3359375" style="0" customWidth="1"/>
    <col min="196" max="196" width="0.88671875" style="0" customWidth="1"/>
    <col min="197" max="198" width="5.77734375" style="0" customWidth="1"/>
    <col min="199" max="199" width="7.3359375" style="0" customWidth="1"/>
    <col min="200" max="200" width="0.88671875" style="0" customWidth="1"/>
    <col min="201" max="202" width="5.77734375" style="0" customWidth="1"/>
    <col min="203" max="203" width="7.3359375" style="0" customWidth="1"/>
    <col min="204" max="204" width="0.88671875" style="0" customWidth="1"/>
    <col min="205" max="205" width="6.77734375" style="0" customWidth="1"/>
    <col min="206" max="206" width="5.77734375" style="0" customWidth="1"/>
    <col min="207" max="207" width="7.3359375" style="0" customWidth="1"/>
    <col min="208" max="208" width="0.88671875" style="0" customWidth="1"/>
    <col min="209" max="209" width="9.4453125" style="0" customWidth="1"/>
    <col min="210" max="211" width="10.4453125" style="0" customWidth="1"/>
  </cols>
  <sheetData>
    <row r="1" spans="1:211" ht="15.75">
      <c r="A1" s="2" t="s">
        <v>36</v>
      </c>
      <c r="B1" s="10"/>
      <c r="C1" s="10"/>
      <c r="D1" s="11"/>
      <c r="E1" s="12"/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ht="15.75">
      <c r="A2" s="3" t="s">
        <v>51</v>
      </c>
      <c r="B2" s="14"/>
      <c r="C2" s="14"/>
      <c r="D2" s="15"/>
      <c r="E2" s="16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</row>
    <row r="3" spans="1:211" ht="15.75">
      <c r="A3" s="4" t="s">
        <v>53</v>
      </c>
      <c r="B3" s="18"/>
      <c r="C3" s="18"/>
      <c r="D3" s="19"/>
      <c r="E3" s="20"/>
      <c r="F3" s="21"/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ht="20.25">
      <c r="A4" s="1"/>
      <c r="B4" s="22"/>
      <c r="C4" s="22"/>
      <c r="D4" s="23"/>
      <c r="E4" s="24"/>
      <c r="F4" s="25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</row>
    <row r="5" spans="1:219" ht="20.25">
      <c r="A5" s="209" t="s">
        <v>52</v>
      </c>
      <c r="B5" s="27"/>
      <c r="C5" s="27"/>
      <c r="D5" s="28"/>
      <c r="E5" s="29"/>
      <c r="F5" s="30"/>
      <c r="G5" s="30"/>
      <c r="H5" s="26"/>
      <c r="I5" s="2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2"/>
      <c r="HE5" s="32"/>
      <c r="HF5" s="32"/>
      <c r="HG5" s="32"/>
      <c r="HH5" s="32"/>
      <c r="HI5" s="32"/>
      <c r="HJ5" s="32"/>
      <c r="HK5" s="32"/>
    </row>
    <row r="6" spans="1:219" ht="19.5">
      <c r="A6" s="210" t="s">
        <v>95</v>
      </c>
      <c r="B6" s="34"/>
      <c r="C6" s="34"/>
      <c r="D6" s="35"/>
      <c r="E6" s="36"/>
      <c r="F6" s="37"/>
      <c r="G6" s="37"/>
      <c r="H6" s="33"/>
      <c r="I6" s="3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2"/>
      <c r="HE6" s="32"/>
      <c r="HF6" s="32"/>
      <c r="HG6" s="32"/>
      <c r="HH6" s="32"/>
      <c r="HI6" s="32"/>
      <c r="HJ6" s="32"/>
      <c r="HK6" s="32"/>
    </row>
    <row r="7" spans="1:219" ht="19.5">
      <c r="A7" s="211" t="s">
        <v>27</v>
      </c>
      <c r="B7" s="34"/>
      <c r="C7" s="34"/>
      <c r="D7" s="35"/>
      <c r="E7" s="36"/>
      <c r="F7" s="37"/>
      <c r="G7" s="37"/>
      <c r="H7" s="33"/>
      <c r="I7" s="3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2"/>
      <c r="HE7" s="32"/>
      <c r="HF7" s="32"/>
      <c r="HG7" s="32"/>
      <c r="HH7" s="32"/>
      <c r="HI7" s="32"/>
      <c r="HJ7" s="32"/>
      <c r="HK7" s="32"/>
    </row>
    <row r="8" spans="1:219" ht="16.5" thickBot="1">
      <c r="A8" s="185" t="s">
        <v>4</v>
      </c>
      <c r="B8" s="40"/>
      <c r="C8" s="40"/>
      <c r="D8" s="41"/>
      <c r="E8" s="42"/>
      <c r="F8" s="43"/>
      <c r="G8" s="43"/>
      <c r="H8" s="39"/>
      <c r="I8" s="3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32"/>
      <c r="HE8" s="32"/>
      <c r="HF8" s="32"/>
      <c r="HG8" s="32"/>
      <c r="HH8" s="32"/>
      <c r="HI8" s="32"/>
      <c r="HJ8" s="32"/>
      <c r="HK8" s="32"/>
    </row>
    <row r="9" spans="1:219" ht="18" customHeight="1">
      <c r="A9" s="45" t="s">
        <v>29</v>
      </c>
      <c r="B9" s="46" t="s">
        <v>30</v>
      </c>
      <c r="C9" s="46"/>
      <c r="D9" s="45" t="s">
        <v>49</v>
      </c>
      <c r="E9" s="45"/>
      <c r="F9" s="47"/>
      <c r="G9" s="47"/>
      <c r="H9" s="45"/>
      <c r="I9" s="45"/>
      <c r="J9" s="208" t="s">
        <v>78</v>
      </c>
      <c r="K9" s="45"/>
      <c r="L9" s="217" t="s">
        <v>58</v>
      </c>
      <c r="M9" s="217"/>
      <c r="N9" s="217"/>
      <c r="O9" s="196"/>
      <c r="P9" s="217" t="s">
        <v>58</v>
      </c>
      <c r="Q9" s="217"/>
      <c r="R9" s="217"/>
      <c r="S9" s="196"/>
      <c r="T9" s="217" t="s">
        <v>58</v>
      </c>
      <c r="U9" s="217"/>
      <c r="V9" s="217"/>
      <c r="W9" s="196"/>
      <c r="X9" s="217" t="s">
        <v>58</v>
      </c>
      <c r="Y9" s="217"/>
      <c r="Z9" s="217"/>
      <c r="AA9" s="196"/>
      <c r="AB9" s="217" t="s">
        <v>59</v>
      </c>
      <c r="AC9" s="217"/>
      <c r="AD9" s="217"/>
      <c r="AE9" s="45"/>
      <c r="AF9" s="217" t="s">
        <v>79</v>
      </c>
      <c r="AG9" s="217"/>
      <c r="AH9" s="217"/>
      <c r="AI9" s="217"/>
      <c r="AJ9" s="196"/>
      <c r="AK9" s="217" t="s">
        <v>79</v>
      </c>
      <c r="AL9" s="217"/>
      <c r="AM9" s="217"/>
      <c r="AN9" s="196"/>
      <c r="AO9" s="217" t="s">
        <v>79</v>
      </c>
      <c r="AP9" s="217"/>
      <c r="AQ9" s="217"/>
      <c r="AR9" s="196"/>
      <c r="AS9" s="217" t="s">
        <v>79</v>
      </c>
      <c r="AT9" s="217"/>
      <c r="AU9" s="217"/>
      <c r="AV9" s="196"/>
      <c r="AW9" s="217" t="s">
        <v>80</v>
      </c>
      <c r="AX9" s="217"/>
      <c r="AY9" s="217"/>
      <c r="AZ9" s="45"/>
      <c r="BA9" s="217"/>
      <c r="BB9" s="217"/>
      <c r="BC9" s="217"/>
      <c r="BD9" s="45"/>
      <c r="BE9" s="217" t="s">
        <v>37</v>
      </c>
      <c r="BF9" s="217"/>
      <c r="BG9" s="217"/>
      <c r="BH9" s="45"/>
      <c r="BI9" s="217" t="s">
        <v>37</v>
      </c>
      <c r="BJ9" s="217"/>
      <c r="BK9" s="217"/>
      <c r="BL9" s="45"/>
      <c r="BM9" s="217" t="s">
        <v>37</v>
      </c>
      <c r="BN9" s="217"/>
      <c r="BO9" s="217"/>
      <c r="BP9" s="45"/>
      <c r="BQ9" s="217" t="s">
        <v>37</v>
      </c>
      <c r="BR9" s="217"/>
      <c r="BS9" s="217"/>
      <c r="BT9" s="45"/>
      <c r="BU9" s="217" t="s">
        <v>37</v>
      </c>
      <c r="BV9" s="217"/>
      <c r="BW9" s="217"/>
      <c r="BX9" s="45"/>
      <c r="BY9" s="217" t="s">
        <v>37</v>
      </c>
      <c r="BZ9" s="217"/>
      <c r="CA9" s="217"/>
      <c r="CB9" s="45"/>
      <c r="CC9" s="217" t="s">
        <v>37</v>
      </c>
      <c r="CD9" s="217"/>
      <c r="CE9" s="217"/>
      <c r="CF9" s="45"/>
      <c r="CG9" s="217" t="s">
        <v>37</v>
      </c>
      <c r="CH9" s="217"/>
      <c r="CI9" s="217"/>
      <c r="CJ9" s="45"/>
      <c r="CK9" s="217" t="s">
        <v>37</v>
      </c>
      <c r="CL9" s="217"/>
      <c r="CM9" s="217"/>
      <c r="CN9" s="45"/>
      <c r="CO9" s="217" t="s">
        <v>37</v>
      </c>
      <c r="CP9" s="217"/>
      <c r="CQ9" s="217"/>
      <c r="CR9" s="45"/>
      <c r="CS9" s="217" t="s">
        <v>37</v>
      </c>
      <c r="CT9" s="217"/>
      <c r="CU9" s="217"/>
      <c r="CV9" s="45"/>
      <c r="CW9" s="217" t="s">
        <v>37</v>
      </c>
      <c r="CX9" s="217"/>
      <c r="CY9" s="217"/>
      <c r="CZ9" s="45"/>
      <c r="DA9" s="217" t="s">
        <v>37</v>
      </c>
      <c r="DB9" s="217"/>
      <c r="DC9" s="217"/>
      <c r="DD9" s="45"/>
      <c r="DE9" s="217" t="s">
        <v>37</v>
      </c>
      <c r="DF9" s="217"/>
      <c r="DG9" s="217"/>
      <c r="DH9" s="45"/>
      <c r="DI9" s="217" t="s">
        <v>37</v>
      </c>
      <c r="DJ9" s="217"/>
      <c r="DK9" s="217"/>
      <c r="DL9" s="45"/>
      <c r="DM9" s="217" t="s">
        <v>37</v>
      </c>
      <c r="DN9" s="217"/>
      <c r="DO9" s="217"/>
      <c r="DP9" s="45"/>
      <c r="DQ9" s="217" t="s">
        <v>37</v>
      </c>
      <c r="DR9" s="217"/>
      <c r="DS9" s="217"/>
      <c r="DT9" s="45"/>
      <c r="DU9" s="217" t="s">
        <v>37</v>
      </c>
      <c r="DV9" s="217"/>
      <c r="DW9" s="217"/>
      <c r="DX9" s="45"/>
      <c r="DY9" s="217" t="s">
        <v>37</v>
      </c>
      <c r="DZ9" s="217"/>
      <c r="EA9" s="217"/>
      <c r="EB9" s="45"/>
      <c r="EC9" s="217" t="s">
        <v>37</v>
      </c>
      <c r="ED9" s="217"/>
      <c r="EE9" s="217"/>
      <c r="EF9" s="45"/>
      <c r="EG9" s="217" t="s">
        <v>37</v>
      </c>
      <c r="EH9" s="217"/>
      <c r="EI9" s="217"/>
      <c r="EJ9" s="45"/>
      <c r="EK9" s="217" t="s">
        <v>37</v>
      </c>
      <c r="EL9" s="217"/>
      <c r="EM9" s="217"/>
      <c r="EN9" s="45"/>
      <c r="EO9" s="217" t="s">
        <v>37</v>
      </c>
      <c r="EP9" s="217"/>
      <c r="EQ9" s="217"/>
      <c r="ER9" s="45"/>
      <c r="ES9" s="217" t="s">
        <v>37</v>
      </c>
      <c r="ET9" s="217"/>
      <c r="EU9" s="217"/>
      <c r="EV9" s="45"/>
      <c r="EW9" s="217" t="s">
        <v>37</v>
      </c>
      <c r="EX9" s="217"/>
      <c r="EY9" s="217"/>
      <c r="EZ9" s="45"/>
      <c r="FA9" s="217" t="s">
        <v>37</v>
      </c>
      <c r="FB9" s="217"/>
      <c r="FC9" s="217"/>
      <c r="FD9" s="45"/>
      <c r="FE9" s="217" t="s">
        <v>37</v>
      </c>
      <c r="FF9" s="217"/>
      <c r="FG9" s="217"/>
      <c r="FH9" s="45"/>
      <c r="FI9" s="217" t="s">
        <v>37</v>
      </c>
      <c r="FJ9" s="217"/>
      <c r="FK9" s="217"/>
      <c r="FL9" s="45"/>
      <c r="FM9" s="217" t="s">
        <v>37</v>
      </c>
      <c r="FN9" s="217"/>
      <c r="FO9" s="217"/>
      <c r="FP9" s="45"/>
      <c r="FQ9" s="217" t="s">
        <v>37</v>
      </c>
      <c r="FR9" s="217"/>
      <c r="FS9" s="217"/>
      <c r="FT9" s="45"/>
      <c r="FU9" s="217" t="s">
        <v>37</v>
      </c>
      <c r="FV9" s="217"/>
      <c r="FW9" s="217"/>
      <c r="FX9" s="45"/>
      <c r="FY9" s="217" t="s">
        <v>37</v>
      </c>
      <c r="FZ9" s="217"/>
      <c r="GA9" s="217"/>
      <c r="GB9" s="45"/>
      <c r="GC9" s="217" t="s">
        <v>37</v>
      </c>
      <c r="GD9" s="217"/>
      <c r="GE9" s="217"/>
      <c r="GF9" s="45"/>
      <c r="GG9" s="217" t="s">
        <v>37</v>
      </c>
      <c r="GH9" s="217"/>
      <c r="GI9" s="217"/>
      <c r="GJ9" s="45"/>
      <c r="GK9" s="217" t="s">
        <v>37</v>
      </c>
      <c r="GL9" s="217"/>
      <c r="GM9" s="217"/>
      <c r="GN9" s="45"/>
      <c r="GO9" s="217" t="s">
        <v>37</v>
      </c>
      <c r="GP9" s="217"/>
      <c r="GQ9" s="217"/>
      <c r="GR9" s="45"/>
      <c r="GS9" s="217" t="s">
        <v>37</v>
      </c>
      <c r="GT9" s="217"/>
      <c r="GU9" s="217"/>
      <c r="GV9" s="45"/>
      <c r="GW9" s="217" t="s">
        <v>37</v>
      </c>
      <c r="GX9" s="217"/>
      <c r="GY9" s="217"/>
      <c r="GZ9" s="45"/>
      <c r="HA9" s="217" t="s">
        <v>37</v>
      </c>
      <c r="HB9" s="217"/>
      <c r="HC9" s="217"/>
      <c r="HD9" s="32"/>
      <c r="HE9" s="32"/>
      <c r="HF9" s="32"/>
      <c r="HG9" s="32"/>
      <c r="HH9" s="32"/>
      <c r="HI9" s="32"/>
      <c r="HJ9" s="32"/>
      <c r="HK9" s="32"/>
    </row>
    <row r="10" spans="1:219" ht="18" customHeight="1">
      <c r="A10" s="48" t="s">
        <v>28</v>
      </c>
      <c r="B10" s="49" t="s">
        <v>31</v>
      </c>
      <c r="C10" s="49"/>
      <c r="D10" s="48" t="s">
        <v>50</v>
      </c>
      <c r="E10" s="48" t="s">
        <v>5</v>
      </c>
      <c r="F10" s="50"/>
      <c r="G10" s="50" t="s">
        <v>6</v>
      </c>
      <c r="H10" s="48"/>
      <c r="I10" s="48"/>
      <c r="J10" s="48" t="s">
        <v>7</v>
      </c>
      <c r="K10" s="48"/>
      <c r="L10" s="218" t="s">
        <v>81</v>
      </c>
      <c r="M10" s="218"/>
      <c r="N10" s="218"/>
      <c r="O10" s="48"/>
      <c r="P10" s="218" t="s">
        <v>82</v>
      </c>
      <c r="Q10" s="218"/>
      <c r="R10" s="218"/>
      <c r="S10" s="48"/>
      <c r="T10" s="218" t="s">
        <v>83</v>
      </c>
      <c r="U10" s="218"/>
      <c r="V10" s="218"/>
      <c r="W10" s="48"/>
      <c r="X10" s="218" t="s">
        <v>84</v>
      </c>
      <c r="Y10" s="218"/>
      <c r="Z10" s="218"/>
      <c r="AA10" s="48"/>
      <c r="AB10" s="218" t="s">
        <v>60</v>
      </c>
      <c r="AC10" s="218"/>
      <c r="AD10" s="218"/>
      <c r="AE10" s="48"/>
      <c r="AF10" s="218" t="s">
        <v>81</v>
      </c>
      <c r="AG10" s="218"/>
      <c r="AH10" s="218"/>
      <c r="AI10" s="218"/>
      <c r="AJ10" s="48"/>
      <c r="AK10" s="218" t="s">
        <v>82</v>
      </c>
      <c r="AL10" s="218"/>
      <c r="AM10" s="218"/>
      <c r="AN10" s="48"/>
      <c r="AO10" s="218" t="s">
        <v>83</v>
      </c>
      <c r="AP10" s="218"/>
      <c r="AQ10" s="218"/>
      <c r="AR10" s="48"/>
      <c r="AS10" s="218" t="s">
        <v>84</v>
      </c>
      <c r="AT10" s="218"/>
      <c r="AU10" s="218"/>
      <c r="AV10" s="48"/>
      <c r="AW10" s="218" t="s">
        <v>60</v>
      </c>
      <c r="AX10" s="218"/>
      <c r="AY10" s="218"/>
      <c r="AZ10" s="48"/>
      <c r="BA10" s="218" t="s">
        <v>61</v>
      </c>
      <c r="BB10" s="218"/>
      <c r="BC10" s="218"/>
      <c r="BD10" s="48"/>
      <c r="BE10" s="218" t="s">
        <v>97</v>
      </c>
      <c r="BF10" s="218"/>
      <c r="BG10" s="218"/>
      <c r="BH10" s="48"/>
      <c r="BI10" s="218">
        <v>2010</v>
      </c>
      <c r="BJ10" s="218"/>
      <c r="BK10" s="218"/>
      <c r="BL10" s="48"/>
      <c r="BM10" s="218">
        <v>2011</v>
      </c>
      <c r="BN10" s="218"/>
      <c r="BO10" s="218"/>
      <c r="BP10" s="48"/>
      <c r="BQ10" s="218">
        <v>2012</v>
      </c>
      <c r="BR10" s="218"/>
      <c r="BS10" s="218"/>
      <c r="BT10" s="48"/>
      <c r="BU10" s="218">
        <v>2013</v>
      </c>
      <c r="BV10" s="218"/>
      <c r="BW10" s="218"/>
      <c r="BX10" s="48"/>
      <c r="BY10" s="218">
        <v>2014</v>
      </c>
      <c r="BZ10" s="218"/>
      <c r="CA10" s="218"/>
      <c r="CB10" s="48"/>
      <c r="CC10" s="218">
        <v>2015</v>
      </c>
      <c r="CD10" s="218"/>
      <c r="CE10" s="218"/>
      <c r="CF10" s="48"/>
      <c r="CG10" s="218">
        <v>2016</v>
      </c>
      <c r="CH10" s="218"/>
      <c r="CI10" s="218"/>
      <c r="CJ10" s="48"/>
      <c r="CK10" s="218">
        <v>2017</v>
      </c>
      <c r="CL10" s="218"/>
      <c r="CM10" s="218"/>
      <c r="CN10" s="48"/>
      <c r="CO10" s="218">
        <v>2018</v>
      </c>
      <c r="CP10" s="218"/>
      <c r="CQ10" s="218"/>
      <c r="CR10" s="48"/>
      <c r="CS10" s="218">
        <v>2019</v>
      </c>
      <c r="CT10" s="218"/>
      <c r="CU10" s="218"/>
      <c r="CV10" s="48"/>
      <c r="CW10" s="218">
        <v>2020</v>
      </c>
      <c r="CX10" s="218"/>
      <c r="CY10" s="218"/>
      <c r="CZ10" s="48"/>
      <c r="DA10" s="218">
        <v>2021</v>
      </c>
      <c r="DB10" s="218"/>
      <c r="DC10" s="218"/>
      <c r="DD10" s="48"/>
      <c r="DE10" s="218">
        <v>2022</v>
      </c>
      <c r="DF10" s="218"/>
      <c r="DG10" s="218"/>
      <c r="DH10" s="48"/>
      <c r="DI10" s="218">
        <v>2023</v>
      </c>
      <c r="DJ10" s="218"/>
      <c r="DK10" s="218"/>
      <c r="DL10" s="48"/>
      <c r="DM10" s="218">
        <v>2024</v>
      </c>
      <c r="DN10" s="218"/>
      <c r="DO10" s="218"/>
      <c r="DP10" s="48"/>
      <c r="DQ10" s="218">
        <v>2025</v>
      </c>
      <c r="DR10" s="218"/>
      <c r="DS10" s="218"/>
      <c r="DT10" s="48"/>
      <c r="DU10" s="218">
        <v>2026</v>
      </c>
      <c r="DV10" s="218"/>
      <c r="DW10" s="218"/>
      <c r="DX10" s="48"/>
      <c r="DY10" s="218">
        <v>2027</v>
      </c>
      <c r="DZ10" s="218"/>
      <c r="EA10" s="218"/>
      <c r="EB10" s="48"/>
      <c r="EC10" s="218">
        <v>2028</v>
      </c>
      <c r="ED10" s="218"/>
      <c r="EE10" s="218"/>
      <c r="EF10" s="48"/>
      <c r="EG10" s="218">
        <v>2029</v>
      </c>
      <c r="EH10" s="218"/>
      <c r="EI10" s="218"/>
      <c r="EJ10" s="48"/>
      <c r="EK10" s="218">
        <v>2030</v>
      </c>
      <c r="EL10" s="218"/>
      <c r="EM10" s="218"/>
      <c r="EN10" s="48"/>
      <c r="EO10" s="218">
        <v>2031</v>
      </c>
      <c r="EP10" s="218"/>
      <c r="EQ10" s="218"/>
      <c r="ER10" s="48"/>
      <c r="ES10" s="218">
        <v>2032</v>
      </c>
      <c r="ET10" s="218"/>
      <c r="EU10" s="218"/>
      <c r="EV10" s="48"/>
      <c r="EW10" s="218">
        <v>2033</v>
      </c>
      <c r="EX10" s="218"/>
      <c r="EY10" s="218"/>
      <c r="EZ10" s="48"/>
      <c r="FA10" s="218">
        <v>2034</v>
      </c>
      <c r="FB10" s="218"/>
      <c r="FC10" s="218"/>
      <c r="FD10" s="48"/>
      <c r="FE10" s="218">
        <v>2035</v>
      </c>
      <c r="FF10" s="218"/>
      <c r="FG10" s="218"/>
      <c r="FH10" s="48"/>
      <c r="FI10" s="218">
        <v>2036</v>
      </c>
      <c r="FJ10" s="218"/>
      <c r="FK10" s="218"/>
      <c r="FL10" s="48"/>
      <c r="FM10" s="218">
        <v>2037</v>
      </c>
      <c r="FN10" s="218"/>
      <c r="FO10" s="218"/>
      <c r="FP10" s="48"/>
      <c r="FQ10" s="218">
        <v>2038</v>
      </c>
      <c r="FR10" s="218"/>
      <c r="FS10" s="218"/>
      <c r="FT10" s="48"/>
      <c r="FU10" s="218">
        <v>2039</v>
      </c>
      <c r="FV10" s="218"/>
      <c r="FW10" s="218"/>
      <c r="FX10" s="48"/>
      <c r="FY10" s="218">
        <v>2040</v>
      </c>
      <c r="FZ10" s="218"/>
      <c r="GA10" s="218"/>
      <c r="GB10" s="48"/>
      <c r="GC10" s="218">
        <v>2041</v>
      </c>
      <c r="GD10" s="218"/>
      <c r="GE10" s="218"/>
      <c r="GF10" s="48"/>
      <c r="GG10" s="218">
        <v>2042</v>
      </c>
      <c r="GH10" s="218"/>
      <c r="GI10" s="218"/>
      <c r="GJ10" s="48"/>
      <c r="GK10" s="218">
        <v>2043</v>
      </c>
      <c r="GL10" s="218"/>
      <c r="GM10" s="218"/>
      <c r="GN10" s="48"/>
      <c r="GO10" s="218">
        <v>2044</v>
      </c>
      <c r="GP10" s="218"/>
      <c r="GQ10" s="218"/>
      <c r="GR10" s="48"/>
      <c r="GS10" s="218">
        <v>2045</v>
      </c>
      <c r="GT10" s="218"/>
      <c r="GU10" s="218"/>
      <c r="GV10" s="48"/>
      <c r="GW10" s="218">
        <v>2046</v>
      </c>
      <c r="GX10" s="218"/>
      <c r="GY10" s="218"/>
      <c r="GZ10" s="48"/>
      <c r="HA10" s="218" t="s">
        <v>3</v>
      </c>
      <c r="HB10" s="218"/>
      <c r="HC10" s="218"/>
      <c r="HD10" s="32"/>
      <c r="HE10" s="32"/>
      <c r="HF10" s="32"/>
      <c r="HG10" s="32"/>
      <c r="HH10" s="32"/>
      <c r="HI10" s="32"/>
      <c r="HJ10" s="32"/>
      <c r="HK10" s="32"/>
    </row>
    <row r="11" spans="1:219" ht="18" customHeight="1" thickBot="1">
      <c r="A11" s="51" t="s">
        <v>8</v>
      </c>
      <c r="B11" s="52" t="s">
        <v>32</v>
      </c>
      <c r="C11" s="52"/>
      <c r="D11" s="206" t="s">
        <v>70</v>
      </c>
      <c r="E11" s="51" t="s">
        <v>9</v>
      </c>
      <c r="F11" s="53" t="s">
        <v>10</v>
      </c>
      <c r="G11" s="53" t="s">
        <v>11</v>
      </c>
      <c r="H11" s="51"/>
      <c r="I11" s="51" t="s">
        <v>8</v>
      </c>
      <c r="J11" s="51" t="s">
        <v>12</v>
      </c>
      <c r="K11" s="51"/>
      <c r="L11" s="51" t="s">
        <v>1</v>
      </c>
      <c r="M11" s="51" t="s">
        <v>2</v>
      </c>
      <c r="N11" s="51" t="s">
        <v>3</v>
      </c>
      <c r="O11" s="51"/>
      <c r="P11" s="51" t="s">
        <v>1</v>
      </c>
      <c r="Q11" s="51" t="s">
        <v>2</v>
      </c>
      <c r="R11" s="51" t="s">
        <v>3</v>
      </c>
      <c r="S11" s="51"/>
      <c r="T11" s="51" t="s">
        <v>1</v>
      </c>
      <c r="U11" s="51" t="s">
        <v>2</v>
      </c>
      <c r="V11" s="51" t="s">
        <v>3</v>
      </c>
      <c r="W11" s="51"/>
      <c r="X11" s="51" t="s">
        <v>1</v>
      </c>
      <c r="Y11" s="51" t="s">
        <v>2</v>
      </c>
      <c r="Z11" s="51" t="s">
        <v>3</v>
      </c>
      <c r="AA11" s="51"/>
      <c r="AB11" s="51" t="s">
        <v>1</v>
      </c>
      <c r="AC11" s="51" t="s">
        <v>2</v>
      </c>
      <c r="AD11" s="51" t="s">
        <v>3</v>
      </c>
      <c r="AE11" s="51"/>
      <c r="AF11" s="51" t="s">
        <v>1</v>
      </c>
      <c r="AG11" s="51"/>
      <c r="AH11" s="51" t="s">
        <v>2</v>
      </c>
      <c r="AI11" s="51" t="s">
        <v>3</v>
      </c>
      <c r="AJ11" s="51"/>
      <c r="AK11" s="51" t="s">
        <v>1</v>
      </c>
      <c r="AL11" s="51" t="s">
        <v>2</v>
      </c>
      <c r="AM11" s="51" t="s">
        <v>3</v>
      </c>
      <c r="AN11" s="51"/>
      <c r="AO11" s="51" t="s">
        <v>1</v>
      </c>
      <c r="AP11" s="51" t="s">
        <v>2</v>
      </c>
      <c r="AQ11" s="51" t="s">
        <v>3</v>
      </c>
      <c r="AR11" s="51"/>
      <c r="AS11" s="51" t="s">
        <v>1</v>
      </c>
      <c r="AT11" s="51" t="s">
        <v>2</v>
      </c>
      <c r="AU11" s="51" t="s">
        <v>3</v>
      </c>
      <c r="AV11" s="51"/>
      <c r="AW11" s="51" t="s">
        <v>1</v>
      </c>
      <c r="AX11" s="51" t="s">
        <v>2</v>
      </c>
      <c r="AY11" s="51" t="s">
        <v>3</v>
      </c>
      <c r="AZ11" s="51"/>
      <c r="BA11" s="51" t="s">
        <v>1</v>
      </c>
      <c r="BB11" s="51" t="s">
        <v>2</v>
      </c>
      <c r="BC11" s="51" t="s">
        <v>3</v>
      </c>
      <c r="BD11" s="51"/>
      <c r="BE11" s="51" t="s">
        <v>1</v>
      </c>
      <c r="BF11" s="51" t="s">
        <v>2</v>
      </c>
      <c r="BG11" s="51" t="s">
        <v>3</v>
      </c>
      <c r="BH11" s="51"/>
      <c r="BI11" s="51" t="s">
        <v>1</v>
      </c>
      <c r="BJ11" s="51" t="s">
        <v>2</v>
      </c>
      <c r="BK11" s="51" t="s">
        <v>3</v>
      </c>
      <c r="BL11" s="51"/>
      <c r="BM11" s="51" t="s">
        <v>1</v>
      </c>
      <c r="BN11" s="51" t="s">
        <v>2</v>
      </c>
      <c r="BO11" s="51" t="s">
        <v>3</v>
      </c>
      <c r="BP11" s="51"/>
      <c r="BQ11" s="51" t="s">
        <v>1</v>
      </c>
      <c r="BR11" s="51" t="s">
        <v>2</v>
      </c>
      <c r="BS11" s="51" t="s">
        <v>3</v>
      </c>
      <c r="BT11" s="51"/>
      <c r="BU11" s="51" t="s">
        <v>1</v>
      </c>
      <c r="BV11" s="51" t="s">
        <v>2</v>
      </c>
      <c r="BW11" s="51" t="s">
        <v>3</v>
      </c>
      <c r="BX11" s="51"/>
      <c r="BY11" s="51" t="s">
        <v>1</v>
      </c>
      <c r="BZ11" s="51" t="s">
        <v>2</v>
      </c>
      <c r="CA11" s="51" t="s">
        <v>3</v>
      </c>
      <c r="CB11" s="51"/>
      <c r="CC11" s="51" t="s">
        <v>1</v>
      </c>
      <c r="CD11" s="51" t="s">
        <v>2</v>
      </c>
      <c r="CE11" s="51" t="s">
        <v>3</v>
      </c>
      <c r="CF11" s="51"/>
      <c r="CG11" s="51" t="s">
        <v>1</v>
      </c>
      <c r="CH11" s="51" t="s">
        <v>2</v>
      </c>
      <c r="CI11" s="51" t="s">
        <v>3</v>
      </c>
      <c r="CJ11" s="51"/>
      <c r="CK11" s="51" t="s">
        <v>1</v>
      </c>
      <c r="CL11" s="51" t="s">
        <v>2</v>
      </c>
      <c r="CM11" s="51" t="s">
        <v>3</v>
      </c>
      <c r="CN11" s="51"/>
      <c r="CO11" s="51" t="s">
        <v>1</v>
      </c>
      <c r="CP11" s="51" t="s">
        <v>2</v>
      </c>
      <c r="CQ11" s="51" t="s">
        <v>3</v>
      </c>
      <c r="CR11" s="51"/>
      <c r="CS11" s="51" t="s">
        <v>1</v>
      </c>
      <c r="CT11" s="51" t="s">
        <v>2</v>
      </c>
      <c r="CU11" s="51" t="s">
        <v>3</v>
      </c>
      <c r="CV11" s="51"/>
      <c r="CW11" s="51" t="s">
        <v>1</v>
      </c>
      <c r="CX11" s="51" t="s">
        <v>2</v>
      </c>
      <c r="CY11" s="51" t="s">
        <v>3</v>
      </c>
      <c r="CZ11" s="51"/>
      <c r="DA11" s="51" t="s">
        <v>1</v>
      </c>
      <c r="DB11" s="51" t="s">
        <v>2</v>
      </c>
      <c r="DC11" s="51" t="s">
        <v>3</v>
      </c>
      <c r="DD11" s="51"/>
      <c r="DE11" s="51" t="s">
        <v>1</v>
      </c>
      <c r="DF11" s="51" t="s">
        <v>2</v>
      </c>
      <c r="DG11" s="51" t="s">
        <v>3</v>
      </c>
      <c r="DH11" s="51"/>
      <c r="DI11" s="51" t="s">
        <v>1</v>
      </c>
      <c r="DJ11" s="51" t="s">
        <v>2</v>
      </c>
      <c r="DK11" s="51" t="s">
        <v>3</v>
      </c>
      <c r="DL11" s="51"/>
      <c r="DM11" s="51" t="s">
        <v>1</v>
      </c>
      <c r="DN11" s="51" t="s">
        <v>2</v>
      </c>
      <c r="DO11" s="51" t="s">
        <v>3</v>
      </c>
      <c r="DP11" s="51"/>
      <c r="DQ11" s="51" t="s">
        <v>1</v>
      </c>
      <c r="DR11" s="51" t="s">
        <v>2</v>
      </c>
      <c r="DS11" s="51" t="s">
        <v>3</v>
      </c>
      <c r="DT11" s="51"/>
      <c r="DU11" s="51" t="s">
        <v>1</v>
      </c>
      <c r="DV11" s="51" t="s">
        <v>2</v>
      </c>
      <c r="DW11" s="51" t="s">
        <v>3</v>
      </c>
      <c r="DX11" s="51"/>
      <c r="DY11" s="51" t="s">
        <v>1</v>
      </c>
      <c r="DZ11" s="51" t="s">
        <v>2</v>
      </c>
      <c r="EA11" s="51" t="s">
        <v>3</v>
      </c>
      <c r="EB11" s="51"/>
      <c r="EC11" s="51" t="s">
        <v>1</v>
      </c>
      <c r="ED11" s="51" t="s">
        <v>2</v>
      </c>
      <c r="EE11" s="51" t="s">
        <v>3</v>
      </c>
      <c r="EF11" s="51"/>
      <c r="EG11" s="51" t="s">
        <v>1</v>
      </c>
      <c r="EH11" s="51" t="s">
        <v>2</v>
      </c>
      <c r="EI11" s="51" t="s">
        <v>3</v>
      </c>
      <c r="EJ11" s="51"/>
      <c r="EK11" s="51" t="s">
        <v>1</v>
      </c>
      <c r="EL11" s="51" t="s">
        <v>2</v>
      </c>
      <c r="EM11" s="51" t="s">
        <v>3</v>
      </c>
      <c r="EN11" s="51"/>
      <c r="EO11" s="51" t="s">
        <v>1</v>
      </c>
      <c r="EP11" s="51" t="s">
        <v>2</v>
      </c>
      <c r="EQ11" s="51" t="s">
        <v>3</v>
      </c>
      <c r="ER11" s="51"/>
      <c r="ES11" s="51" t="s">
        <v>1</v>
      </c>
      <c r="ET11" s="51" t="s">
        <v>2</v>
      </c>
      <c r="EU11" s="51" t="s">
        <v>3</v>
      </c>
      <c r="EV11" s="51"/>
      <c r="EW11" s="51" t="s">
        <v>1</v>
      </c>
      <c r="EX11" s="51" t="s">
        <v>2</v>
      </c>
      <c r="EY11" s="51" t="s">
        <v>3</v>
      </c>
      <c r="EZ11" s="51"/>
      <c r="FA11" s="51" t="s">
        <v>1</v>
      </c>
      <c r="FB11" s="51" t="s">
        <v>2</v>
      </c>
      <c r="FC11" s="51" t="s">
        <v>3</v>
      </c>
      <c r="FD11" s="51"/>
      <c r="FE11" s="51" t="s">
        <v>1</v>
      </c>
      <c r="FF11" s="51" t="s">
        <v>2</v>
      </c>
      <c r="FG11" s="51" t="s">
        <v>3</v>
      </c>
      <c r="FH11" s="51"/>
      <c r="FI11" s="51" t="s">
        <v>1</v>
      </c>
      <c r="FJ11" s="51" t="s">
        <v>2</v>
      </c>
      <c r="FK11" s="51" t="s">
        <v>3</v>
      </c>
      <c r="FL11" s="51"/>
      <c r="FM11" s="51" t="s">
        <v>1</v>
      </c>
      <c r="FN11" s="51" t="s">
        <v>2</v>
      </c>
      <c r="FO11" s="51" t="s">
        <v>3</v>
      </c>
      <c r="FP11" s="51"/>
      <c r="FQ11" s="51" t="s">
        <v>1</v>
      </c>
      <c r="FR11" s="51" t="s">
        <v>2</v>
      </c>
      <c r="FS11" s="51" t="s">
        <v>3</v>
      </c>
      <c r="FT11" s="51"/>
      <c r="FU11" s="51" t="s">
        <v>1</v>
      </c>
      <c r="FV11" s="51" t="s">
        <v>2</v>
      </c>
      <c r="FW11" s="51" t="s">
        <v>3</v>
      </c>
      <c r="FX11" s="51"/>
      <c r="FY11" s="51" t="s">
        <v>1</v>
      </c>
      <c r="FZ11" s="51" t="s">
        <v>2</v>
      </c>
      <c r="GA11" s="51" t="s">
        <v>3</v>
      </c>
      <c r="GB11" s="51"/>
      <c r="GC11" s="51" t="s">
        <v>1</v>
      </c>
      <c r="GD11" s="51" t="s">
        <v>2</v>
      </c>
      <c r="GE11" s="51" t="s">
        <v>3</v>
      </c>
      <c r="GF11" s="51"/>
      <c r="GG11" s="51" t="s">
        <v>1</v>
      </c>
      <c r="GH11" s="51" t="s">
        <v>2</v>
      </c>
      <c r="GI11" s="51" t="s">
        <v>3</v>
      </c>
      <c r="GJ11" s="51"/>
      <c r="GK11" s="51" t="s">
        <v>1</v>
      </c>
      <c r="GL11" s="51" t="s">
        <v>2</v>
      </c>
      <c r="GM11" s="51" t="s">
        <v>3</v>
      </c>
      <c r="GN11" s="51"/>
      <c r="GO11" s="51" t="s">
        <v>1</v>
      </c>
      <c r="GP11" s="51" t="s">
        <v>2</v>
      </c>
      <c r="GQ11" s="51" t="s">
        <v>3</v>
      </c>
      <c r="GR11" s="51"/>
      <c r="GS11" s="51" t="s">
        <v>1</v>
      </c>
      <c r="GT11" s="51" t="s">
        <v>2</v>
      </c>
      <c r="GU11" s="51" t="s">
        <v>3</v>
      </c>
      <c r="GV11" s="51"/>
      <c r="GW11" s="51" t="s">
        <v>1</v>
      </c>
      <c r="GX11" s="51" t="s">
        <v>2</v>
      </c>
      <c r="GY11" s="51" t="s">
        <v>3</v>
      </c>
      <c r="GZ11" s="51"/>
      <c r="HA11" s="51" t="s">
        <v>1</v>
      </c>
      <c r="HB11" s="51" t="s">
        <v>2</v>
      </c>
      <c r="HC11" s="51" t="s">
        <v>3</v>
      </c>
      <c r="HD11" s="32"/>
      <c r="HE11" s="32"/>
      <c r="HF11" s="32"/>
      <c r="HG11" s="32"/>
      <c r="HH11" s="32"/>
      <c r="HI11" s="32"/>
      <c r="HJ11" s="32"/>
      <c r="HK11" s="32"/>
    </row>
    <row r="12" spans="1:219" ht="16.5" customHeight="1">
      <c r="A12" s="54"/>
      <c r="B12" s="55"/>
      <c r="C12" s="55"/>
      <c r="D12" s="56"/>
      <c r="E12" s="57"/>
      <c r="F12" s="58"/>
      <c r="G12" s="58"/>
      <c r="H12" s="59"/>
      <c r="I12" s="59"/>
      <c r="J12" s="186"/>
      <c r="K12" s="59"/>
      <c r="L12" s="172"/>
      <c r="M12" s="172"/>
      <c r="N12" s="59"/>
      <c r="O12" s="59"/>
      <c r="P12" s="172"/>
      <c r="Q12" s="172"/>
      <c r="R12" s="59"/>
      <c r="S12" s="59"/>
      <c r="T12" s="172"/>
      <c r="U12" s="172"/>
      <c r="V12" s="59"/>
      <c r="W12" s="59"/>
      <c r="X12" s="172"/>
      <c r="Y12" s="172"/>
      <c r="Z12" s="59"/>
      <c r="AA12" s="59"/>
      <c r="AB12" s="172"/>
      <c r="AC12" s="59"/>
      <c r="AD12" s="59"/>
      <c r="AE12" s="59"/>
      <c r="AF12" s="172"/>
      <c r="AG12" s="172"/>
      <c r="AH12" s="59"/>
      <c r="AI12" s="59"/>
      <c r="AJ12" s="59"/>
      <c r="AK12" s="172"/>
      <c r="AL12" s="59"/>
      <c r="AM12" s="59"/>
      <c r="AN12" s="59"/>
      <c r="AO12" s="172"/>
      <c r="AP12" s="59"/>
      <c r="AQ12" s="59"/>
      <c r="AR12" s="59"/>
      <c r="AS12" s="172"/>
      <c r="AT12" s="59"/>
      <c r="AU12" s="59"/>
      <c r="AV12" s="59"/>
      <c r="AW12" s="172"/>
      <c r="AX12" s="59"/>
      <c r="AY12" s="59"/>
      <c r="AZ12" s="59"/>
      <c r="BA12" s="172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32"/>
      <c r="HE12" s="32"/>
      <c r="HF12" s="32"/>
      <c r="HG12" s="32"/>
      <c r="HH12" s="32"/>
      <c r="HI12" s="32"/>
      <c r="HJ12" s="32"/>
      <c r="HK12" s="32"/>
    </row>
    <row r="13" spans="1:219" ht="16.5" customHeight="1">
      <c r="A13" s="60" t="s">
        <v>38</v>
      </c>
      <c r="B13" s="61"/>
      <c r="C13" s="61"/>
      <c r="D13" s="62"/>
      <c r="E13" s="63"/>
      <c r="F13" s="64"/>
      <c r="G13" s="64"/>
      <c r="H13" s="60"/>
      <c r="I13" s="60"/>
      <c r="J13" s="65">
        <f>+J14+J18+J21+J24</f>
        <v>132792.18726</v>
      </c>
      <c r="K13" s="65"/>
      <c r="L13" s="65">
        <f>+L14+L18+L21+L24</f>
        <v>0</v>
      </c>
      <c r="M13" s="65">
        <f>+M14+M18+M21+M24</f>
        <v>0</v>
      </c>
      <c r="N13" s="65">
        <f>+N14+N18+N21+N24</f>
        <v>0</v>
      </c>
      <c r="O13" s="65"/>
      <c r="P13" s="65">
        <f>+P14+P18+P21+P24</f>
        <v>0</v>
      </c>
      <c r="Q13" s="65">
        <f>+Q14+Q18+Q21+Q24</f>
        <v>0</v>
      </c>
      <c r="R13" s="65">
        <f>+R14+R18+R21+R24</f>
        <v>0</v>
      </c>
      <c r="S13" s="65"/>
      <c r="T13" s="65">
        <f>+T14+T18+T21+T24</f>
        <v>0</v>
      </c>
      <c r="U13" s="65">
        <f>+U14+U18+U21+U24</f>
        <v>0</v>
      </c>
      <c r="V13" s="65">
        <f>+V14+V18+V21+V24</f>
        <v>0</v>
      </c>
      <c r="W13" s="65"/>
      <c r="X13" s="65">
        <f>+X14+X18+X21+X24</f>
        <v>0</v>
      </c>
      <c r="Y13" s="65">
        <f>+Y14+Y18+Y21+Y24</f>
        <v>0</v>
      </c>
      <c r="Z13" s="65">
        <f>+Z14+Z18+Z21+Z24</f>
        <v>0</v>
      </c>
      <c r="AA13" s="65"/>
      <c r="AB13" s="65">
        <f>+AB14+AB18+AB21+AB24</f>
        <v>0</v>
      </c>
      <c r="AC13" s="65">
        <f>+AC14+AC18+AC21+AC24</f>
        <v>0</v>
      </c>
      <c r="AD13" s="65">
        <f>+AD14+AD18+AD21+AD24</f>
        <v>0</v>
      </c>
      <c r="AE13" s="65"/>
      <c r="AF13" s="65">
        <f>+AF14+AF18+AF21+AF24</f>
        <v>3807</v>
      </c>
      <c r="AG13" s="65"/>
      <c r="AH13" s="65">
        <f>+AH14+AH18+AH21+AH24</f>
        <v>1574.00144</v>
      </c>
      <c r="AI13" s="65">
        <f>+AI14+AI18+AI21+AI24</f>
        <v>5381.00144</v>
      </c>
      <c r="AJ13" s="65"/>
      <c r="AK13" s="65">
        <f>+AK14+AK18+AK21+AK24</f>
        <v>5356</v>
      </c>
      <c r="AL13" s="65">
        <f>+AL14+AL18+AL21+AL24</f>
        <v>3717</v>
      </c>
      <c r="AM13" s="65">
        <f>+AM14+AM18+AM21+AM24</f>
        <v>9073</v>
      </c>
      <c r="AN13" s="65"/>
      <c r="AO13" s="65">
        <f>+AO14+AO18+AO21+AO24</f>
        <v>0</v>
      </c>
      <c r="AP13" s="65">
        <f>+AP14+AP18+AP21+AP24</f>
        <v>0</v>
      </c>
      <c r="AQ13" s="65">
        <f>+AQ14+AQ18+AQ21+AQ24</f>
        <v>0</v>
      </c>
      <c r="AR13" s="65"/>
      <c r="AS13" s="65">
        <f>+AS14+AS18+AS21+AS24</f>
        <v>0</v>
      </c>
      <c r="AT13" s="65">
        <f>+AT14+AT18+AT21+AT24</f>
        <v>0</v>
      </c>
      <c r="AU13" s="65">
        <f>+AU14+AU18+AU21+AU24</f>
        <v>0</v>
      </c>
      <c r="AV13" s="65"/>
      <c r="AW13" s="65">
        <f>+AW14+AW18+AW21+AW24</f>
        <v>9163</v>
      </c>
      <c r="AX13" s="65">
        <f>+AX14+AX18+AX21+AX24</f>
        <v>5291.00144</v>
      </c>
      <c r="AY13" s="65">
        <f>+AY14+AY18+AY21+AY24</f>
        <v>14454.00144</v>
      </c>
      <c r="AZ13" s="65"/>
      <c r="BA13" s="65">
        <f>+BA14+BA18+BA21+BA24</f>
        <v>9163</v>
      </c>
      <c r="BB13" s="65">
        <f>+BB14+BB18+BB21+BB24</f>
        <v>5291.00144</v>
      </c>
      <c r="BC13" s="65">
        <f>+BC14+BC18+BC21+BC24</f>
        <v>14454.00144</v>
      </c>
      <c r="BD13" s="65"/>
      <c r="BE13" s="65">
        <f>+BE14+BE18+BE21+BE24</f>
        <v>10660</v>
      </c>
      <c r="BF13" s="65">
        <f>+BF14+BF18+BF21+BF24</f>
        <v>6252</v>
      </c>
      <c r="BG13" s="65">
        <f>+BG14+BG18+BG21+BG24</f>
        <v>16912</v>
      </c>
      <c r="BH13" s="65"/>
      <c r="BI13" s="65">
        <f>+BI14+BI18+BI21+BI24</f>
        <v>22999</v>
      </c>
      <c r="BJ13" s="65">
        <f>+BJ14+BJ18+BJ21+BJ24</f>
        <v>10089</v>
      </c>
      <c r="BK13" s="65">
        <f>+BK14+BK18+BK21+BK24</f>
        <v>33088</v>
      </c>
      <c r="BL13" s="65"/>
      <c r="BM13" s="65">
        <f>+BM14+BM18+BM21+BM24</f>
        <v>13865.18572</v>
      </c>
      <c r="BN13" s="65">
        <f>+BN14+BN18+BN21+BN24</f>
        <v>7725</v>
      </c>
      <c r="BO13" s="65">
        <f>+BO14+BO18+BO21+BO24</f>
        <v>21590.18572</v>
      </c>
      <c r="BP13" s="65"/>
      <c r="BQ13" s="65">
        <f>+BQ14+BQ18+BQ21+BQ24</f>
        <v>12831.18572</v>
      </c>
      <c r="BR13" s="65">
        <f>+BR14+BR18+BR21+BR24</f>
        <v>6874</v>
      </c>
      <c r="BS13" s="65">
        <f>+BS14+BS18+BS21+BS24</f>
        <v>19705.18572</v>
      </c>
      <c r="BT13" s="65"/>
      <c r="BU13" s="65">
        <f>+BU14+BU18+BU21+BU24</f>
        <v>13077.18572</v>
      </c>
      <c r="BV13" s="65">
        <f>+BV14+BV18+BV21+BV24</f>
        <v>5978</v>
      </c>
      <c r="BW13" s="65">
        <f>+BW14+BW18+BW21+BW24</f>
        <v>19055.18572</v>
      </c>
      <c r="BX13" s="65"/>
      <c r="BY13" s="65">
        <f>+BY14+BY18+BY21+BY24</f>
        <v>13339.18572</v>
      </c>
      <c r="BZ13" s="65">
        <f>+BZ14+BZ18+BZ21+BZ24</f>
        <v>5074</v>
      </c>
      <c r="CA13" s="65">
        <f>+CA14+CA18+CA21+CA24</f>
        <v>18413.18572</v>
      </c>
      <c r="CB13" s="65"/>
      <c r="CC13" s="65">
        <f>+CC14+CC18+CC21+CC24</f>
        <v>13620.18572</v>
      </c>
      <c r="CD13" s="65">
        <f>+CD14+CD18+CD21+CD24</f>
        <v>4149</v>
      </c>
      <c r="CE13" s="65">
        <f>+CE14+CE18+CE21+CE24</f>
        <v>17769.18572</v>
      </c>
      <c r="CF13" s="65"/>
      <c r="CG13" s="65">
        <f>+CG14+CG18+CG21+CG24</f>
        <v>13920.18572</v>
      </c>
      <c r="CH13" s="65">
        <f>+CH14+CH18+CH21+CH24</f>
        <v>3205</v>
      </c>
      <c r="CI13" s="65">
        <f>+CI14+CI18+CI21+CI24</f>
        <v>17125.18572</v>
      </c>
      <c r="CJ13" s="65"/>
      <c r="CK13" s="65">
        <f>+CK14+CK18+CK21+CK24</f>
        <v>9239.18605</v>
      </c>
      <c r="CL13" s="65">
        <f>+CL14+CL18+CL21+CL24</f>
        <v>1430.00285</v>
      </c>
      <c r="CM13" s="65">
        <f>+CM14+CM18+CM21+CM24</f>
        <v>10669.1889</v>
      </c>
      <c r="CN13" s="65"/>
      <c r="CO13" s="65">
        <f>+CO14+CO18+CO21+CO24</f>
        <v>9239.18572</v>
      </c>
      <c r="CP13" s="65">
        <f>+CP14+CP18+CP21+CP24</f>
        <v>850</v>
      </c>
      <c r="CQ13" s="65">
        <f>+CQ14+CQ18+CQ21+CQ24</f>
        <v>10089.18572</v>
      </c>
      <c r="CR13" s="65"/>
      <c r="CS13" s="65">
        <f>+CS14+CS18+CS21+CS24</f>
        <v>0</v>
      </c>
      <c r="CT13" s="65">
        <f>+CT14+CT18+CT21+CT24</f>
        <v>0</v>
      </c>
      <c r="CU13" s="65">
        <f>+CU14+CU18+CU21+CU24</f>
        <v>0</v>
      </c>
      <c r="CV13" s="65"/>
      <c r="CW13" s="65">
        <f>+CW14+CW18+CW21+CW24</f>
        <v>0</v>
      </c>
      <c r="CX13" s="65">
        <f>+CX14+CX18+CX21+CX24</f>
        <v>0</v>
      </c>
      <c r="CY13" s="65">
        <f>+CY14+CY18+CY21+CY24</f>
        <v>0</v>
      </c>
      <c r="CZ13" s="65"/>
      <c r="DA13" s="65">
        <f>+DA14+DA18+DA21+DA24</f>
        <v>0</v>
      </c>
      <c r="DB13" s="65">
        <f>+DB14+DB18+DB21+DB24</f>
        <v>0</v>
      </c>
      <c r="DC13" s="65">
        <f>+DC14+DC18+DC21+DC24</f>
        <v>0</v>
      </c>
      <c r="DD13" s="65"/>
      <c r="DE13" s="65">
        <f>+DE14+DE18+DE21+DE24</f>
        <v>0</v>
      </c>
      <c r="DF13" s="65">
        <f>+DF14+DF18+DF21+DF24</f>
        <v>0</v>
      </c>
      <c r="DG13" s="65">
        <f>+DG14+DG18+DG21+DG24</f>
        <v>0</v>
      </c>
      <c r="DH13" s="65"/>
      <c r="DI13" s="65">
        <f>+DI14+DI18+DI21+DI24</f>
        <v>0</v>
      </c>
      <c r="DJ13" s="65">
        <f>+DJ14+DJ18+DJ21+DJ24</f>
        <v>0</v>
      </c>
      <c r="DK13" s="65">
        <f>+DK14+DK18+DK21+DK24</f>
        <v>0</v>
      </c>
      <c r="DL13" s="65"/>
      <c r="DM13" s="65">
        <f>+DM14+DM18+DM21+DM24</f>
        <v>0</v>
      </c>
      <c r="DN13" s="65">
        <f>+DN14+DN18+DN21+DN24</f>
        <v>0</v>
      </c>
      <c r="DO13" s="65">
        <f>+DO14+DO18+DO21+DO24</f>
        <v>0</v>
      </c>
      <c r="DP13" s="65"/>
      <c r="DQ13" s="65">
        <f>+DQ14+DQ18+DQ21+DQ24</f>
        <v>0</v>
      </c>
      <c r="DR13" s="65">
        <f>+DR14+DR18+DR21+DR24</f>
        <v>0</v>
      </c>
      <c r="DS13" s="65">
        <f>+DS14+DS18+DS21+DS24</f>
        <v>0</v>
      </c>
      <c r="DT13" s="65"/>
      <c r="DU13" s="65">
        <f>+DU14+DU18+DU21+DU24</f>
        <v>0</v>
      </c>
      <c r="DV13" s="65">
        <f>+DV14+DV18+DV21+DV24</f>
        <v>0</v>
      </c>
      <c r="DW13" s="65">
        <f>+DW14+DW18+DW21+DW24</f>
        <v>0</v>
      </c>
      <c r="DX13" s="65"/>
      <c r="DY13" s="65">
        <f>+DY14+DY18+DY21+DY24</f>
        <v>0</v>
      </c>
      <c r="DZ13" s="65">
        <f>+DZ14+DZ18+DZ21+DZ24</f>
        <v>0</v>
      </c>
      <c r="EA13" s="65">
        <f>+EA14+EA18+EA21+EA24</f>
        <v>0</v>
      </c>
      <c r="EB13" s="65"/>
      <c r="EC13" s="65">
        <f>+EC14+EC18+EC21+EC24</f>
        <v>0</v>
      </c>
      <c r="ED13" s="65">
        <f>+ED14+ED18+ED21+ED24</f>
        <v>0</v>
      </c>
      <c r="EE13" s="65">
        <f>+EE14+EE18+EE21+EE24</f>
        <v>0</v>
      </c>
      <c r="EF13" s="65"/>
      <c r="EG13" s="65">
        <f>+EG14+EG18+EG21+EG24</f>
        <v>0</v>
      </c>
      <c r="EH13" s="65">
        <f>+EH14+EH18+EH21+EH24</f>
        <v>0</v>
      </c>
      <c r="EI13" s="65">
        <f>+EI14+EI18+EI21+EI24</f>
        <v>0</v>
      </c>
      <c r="EJ13" s="65"/>
      <c r="EK13" s="65">
        <f>+EK14+EK18+EK21+EK24</f>
        <v>0</v>
      </c>
      <c r="EL13" s="65">
        <f>+EL14+EL18+EL21+EL24</f>
        <v>0</v>
      </c>
      <c r="EM13" s="65">
        <f>+EM14+EM18+EM21+EM24</f>
        <v>0</v>
      </c>
      <c r="EN13" s="65"/>
      <c r="EO13" s="65">
        <f>+EO14+EO18+EO21+EO24</f>
        <v>0</v>
      </c>
      <c r="EP13" s="65">
        <f>+EP14+EP18+EP21+EP24</f>
        <v>0</v>
      </c>
      <c r="EQ13" s="65">
        <f>+EQ14+EQ18+EQ21+EQ24</f>
        <v>0</v>
      </c>
      <c r="ER13" s="65"/>
      <c r="ES13" s="65">
        <f>+ES14+ES18+ES21+ES24</f>
        <v>0</v>
      </c>
      <c r="ET13" s="65">
        <f>+ET14+ET18+ET21+ET24</f>
        <v>0</v>
      </c>
      <c r="EU13" s="65">
        <f>+EU14+EU18+EU21+EU24</f>
        <v>0</v>
      </c>
      <c r="EV13" s="65"/>
      <c r="EW13" s="65">
        <f>+EW14+EW18+EW21+EW24</f>
        <v>0</v>
      </c>
      <c r="EX13" s="65">
        <f>+EX14+EX18+EX21+EX24</f>
        <v>0</v>
      </c>
      <c r="EY13" s="65">
        <f>+EY14+EY18+EY21+EY24</f>
        <v>0</v>
      </c>
      <c r="EZ13" s="65"/>
      <c r="FA13" s="65">
        <f>+FA14+FA18+FA21+FA24</f>
        <v>0</v>
      </c>
      <c r="FB13" s="65">
        <f>+FB14+FB18+FB21+FB24</f>
        <v>0</v>
      </c>
      <c r="FC13" s="65">
        <f>+FC14+FC18+FC21+FC24</f>
        <v>0</v>
      </c>
      <c r="FD13" s="65"/>
      <c r="FE13" s="65">
        <f>+FE14+FE18+FE21+FE24</f>
        <v>0</v>
      </c>
      <c r="FF13" s="65">
        <f>+FF14+FF18+FF21+FF24</f>
        <v>0</v>
      </c>
      <c r="FG13" s="65">
        <f>+FG14+FG18+FG21+FG24</f>
        <v>0</v>
      </c>
      <c r="FH13" s="65"/>
      <c r="FI13" s="65">
        <f>+FI14+FI18+FI21+FI24</f>
        <v>0</v>
      </c>
      <c r="FJ13" s="65">
        <f>+FJ14+FJ18+FJ21+FJ24</f>
        <v>0</v>
      </c>
      <c r="FK13" s="65">
        <f>+FK14+FK18+FK21+FK24</f>
        <v>0</v>
      </c>
      <c r="FL13" s="65"/>
      <c r="FM13" s="65">
        <f>+FM14+FM18+FM21+FM24</f>
        <v>0</v>
      </c>
      <c r="FN13" s="65">
        <f>+FN14+FN18+FN21+FN24</f>
        <v>0</v>
      </c>
      <c r="FO13" s="65">
        <f>+FO14+FO18+FO21+FO24</f>
        <v>0</v>
      </c>
      <c r="FP13" s="65"/>
      <c r="FQ13" s="65">
        <f>+FQ14+FQ18+FQ21+FQ24</f>
        <v>0</v>
      </c>
      <c r="FR13" s="65">
        <f>+FR14+FR18+FR21+FR24</f>
        <v>0</v>
      </c>
      <c r="FS13" s="65">
        <f>+FS14+FS18+FS21+FS24</f>
        <v>0</v>
      </c>
      <c r="FT13" s="65"/>
      <c r="FU13" s="65">
        <f>+FU14+FU18+FU21+FU24</f>
        <v>0</v>
      </c>
      <c r="FV13" s="65">
        <f>+FV14+FV18+FV21+FV24</f>
        <v>0</v>
      </c>
      <c r="FW13" s="65">
        <f>+FW14+FW18+FW21+FW24</f>
        <v>0</v>
      </c>
      <c r="FX13" s="65"/>
      <c r="FY13" s="65">
        <f>+FY14+FY18+FY21+FY24</f>
        <v>0</v>
      </c>
      <c r="FZ13" s="65">
        <f>+FZ14+FZ18+FZ21+FZ24</f>
        <v>0</v>
      </c>
      <c r="GA13" s="65">
        <f>+GA14+GA18+GA21+GA24</f>
        <v>0</v>
      </c>
      <c r="GB13" s="65"/>
      <c r="GC13" s="65">
        <f>+GC14+GC18+GC21+GC24</f>
        <v>0</v>
      </c>
      <c r="GD13" s="65">
        <f>+GD14+GD18+GD21+GD24</f>
        <v>0</v>
      </c>
      <c r="GE13" s="65">
        <f>+GE14+GE18+GE21+GE24</f>
        <v>0</v>
      </c>
      <c r="GF13" s="65"/>
      <c r="GG13" s="65">
        <f>+GG14+GG18+GG21+GG24</f>
        <v>0</v>
      </c>
      <c r="GH13" s="65">
        <f>+GH14+GH18+GH21+GH24</f>
        <v>0</v>
      </c>
      <c r="GI13" s="65">
        <f>+GI14+GI18+GI21+GI24</f>
        <v>0</v>
      </c>
      <c r="GJ13" s="65"/>
      <c r="GK13" s="65">
        <f>+GK14+GK18+GK21+GK24</f>
        <v>0</v>
      </c>
      <c r="GL13" s="65">
        <f>+GL14+GL18+GL21+GL24</f>
        <v>0</v>
      </c>
      <c r="GM13" s="65">
        <f>+GM14+GM18+GM21+GM24</f>
        <v>0</v>
      </c>
      <c r="GN13" s="65"/>
      <c r="GO13" s="65">
        <f>+GO14+GO18+GO21+GO24</f>
        <v>0</v>
      </c>
      <c r="GP13" s="65">
        <f>+GP14+GP18+GP21+GP24</f>
        <v>0</v>
      </c>
      <c r="GQ13" s="65">
        <f>+GQ14+GQ18+GQ21+GQ24</f>
        <v>0</v>
      </c>
      <c r="GR13" s="65"/>
      <c r="GS13" s="65">
        <f>+GS14+GS18+GS21+GS24</f>
        <v>0</v>
      </c>
      <c r="GT13" s="65">
        <f>+GT14+GT18+GT21+GT24</f>
        <v>0</v>
      </c>
      <c r="GU13" s="65">
        <f>+GU14+GU18+GU21+GU24</f>
        <v>0</v>
      </c>
      <c r="GV13" s="65"/>
      <c r="GW13" s="65">
        <f>+GW14+GW18+GW21+GW24</f>
        <v>0</v>
      </c>
      <c r="GX13" s="65">
        <f>+GX14+GX18+GX21+GX24</f>
        <v>0</v>
      </c>
      <c r="GY13" s="65">
        <f>+GY14+GY18+GY21+GY24</f>
        <v>0</v>
      </c>
      <c r="GZ13" s="65"/>
      <c r="HA13" s="65">
        <f>+HA14+HA18+HA21+HA24</f>
        <v>132790.48609</v>
      </c>
      <c r="HB13" s="65">
        <f>+HB14+HB18+HB21+HB24</f>
        <v>51626.002850000004</v>
      </c>
      <c r="HC13" s="65">
        <f>+HC14+HC18+HC21+HC24</f>
        <v>184416.48894</v>
      </c>
      <c r="HD13" s="66"/>
      <c r="HE13" s="66"/>
      <c r="HF13" s="66"/>
      <c r="HG13" s="32"/>
      <c r="HH13" s="32"/>
      <c r="HI13" s="32"/>
      <c r="HJ13" s="32"/>
      <c r="HK13" s="32"/>
    </row>
    <row r="14" spans="1:219" ht="16.5" customHeight="1">
      <c r="A14" s="68" t="s">
        <v>24</v>
      </c>
      <c r="B14" s="69"/>
      <c r="C14" s="69"/>
      <c r="D14" s="70"/>
      <c r="E14" s="71"/>
      <c r="F14" s="72"/>
      <c r="G14" s="72"/>
      <c r="H14" s="73"/>
      <c r="I14" s="73"/>
      <c r="J14" s="74">
        <f>SUM(J15:J16)</f>
        <v>73387.87817</v>
      </c>
      <c r="K14" s="75"/>
      <c r="L14" s="74">
        <f>SUM(L15:L15)</f>
        <v>0</v>
      </c>
      <c r="M14" s="74">
        <f>SUM(M15:M15)</f>
        <v>0</v>
      </c>
      <c r="N14" s="74">
        <f>SUM(N15:N15)</f>
        <v>0</v>
      </c>
      <c r="O14" s="74"/>
      <c r="P14" s="74">
        <f>SUM(P15:P15)</f>
        <v>0</v>
      </c>
      <c r="Q14" s="74">
        <f>SUM(Q15:Q15)</f>
        <v>0</v>
      </c>
      <c r="R14" s="74">
        <f>SUM(R15:R15)</f>
        <v>0</v>
      </c>
      <c r="S14" s="74"/>
      <c r="T14" s="74">
        <f>SUM(T15:T15)</f>
        <v>0</v>
      </c>
      <c r="U14" s="74">
        <f>SUM(U15:U15)</f>
        <v>0</v>
      </c>
      <c r="V14" s="74">
        <f>SUM(V15:V15)</f>
        <v>0</v>
      </c>
      <c r="W14" s="74"/>
      <c r="X14" s="74">
        <f>SUM(X15:X15)</f>
        <v>0</v>
      </c>
      <c r="Y14" s="74">
        <f>SUM(Y15:Y15)</f>
        <v>0</v>
      </c>
      <c r="Z14" s="74">
        <f>SUM(Z15:Z15)</f>
        <v>0</v>
      </c>
      <c r="AA14" s="74"/>
      <c r="AB14" s="74">
        <f>SUM(AB15:AB15)</f>
        <v>0</v>
      </c>
      <c r="AC14" s="74">
        <f>SUM(AC15:AC15)</f>
        <v>0</v>
      </c>
      <c r="AD14" s="74">
        <f>SUM(AD15:AD15)</f>
        <v>0</v>
      </c>
      <c r="AE14" s="75"/>
      <c r="AF14" s="74">
        <f>SUM(AF15:AF15)</f>
        <v>0</v>
      </c>
      <c r="AG14" s="74"/>
      <c r="AH14" s="74">
        <f>SUM(AH15:AH15)</f>
        <v>250</v>
      </c>
      <c r="AI14" s="74">
        <f>SUM(AI15:AI15)</f>
        <v>250</v>
      </c>
      <c r="AJ14" s="74"/>
      <c r="AK14" s="74">
        <f>SUM(AK15:AK15)</f>
        <v>0</v>
      </c>
      <c r="AL14" s="74">
        <f>SUM(AL15:AL15)</f>
        <v>832</v>
      </c>
      <c r="AM14" s="74">
        <f>SUM(AM15:AM15)</f>
        <v>832</v>
      </c>
      <c r="AN14" s="74"/>
      <c r="AO14" s="74">
        <f>SUM(AO15:AO15)</f>
        <v>0</v>
      </c>
      <c r="AP14" s="74">
        <f>SUM(AP15:AP15)</f>
        <v>0</v>
      </c>
      <c r="AQ14" s="74">
        <f>SUM(AQ15:AQ15)</f>
        <v>0</v>
      </c>
      <c r="AR14" s="74"/>
      <c r="AS14" s="74">
        <f>SUM(AS15:AS15)</f>
        <v>0</v>
      </c>
      <c r="AT14" s="74">
        <f>SUM(AT15:AT15)</f>
        <v>0</v>
      </c>
      <c r="AU14" s="74">
        <f>SUM(AU15:AU15)</f>
        <v>0</v>
      </c>
      <c r="AV14" s="74"/>
      <c r="AW14" s="74">
        <f>SUM(AW15:AW15)</f>
        <v>0</v>
      </c>
      <c r="AX14" s="74">
        <f>SUM(AX15:AX15)</f>
        <v>1082</v>
      </c>
      <c r="AY14" s="74">
        <f>SUM(AY15:AY15)</f>
        <v>1082</v>
      </c>
      <c r="AZ14" s="74"/>
      <c r="BA14" s="74">
        <f>SUM(BA15:BA15)</f>
        <v>0</v>
      </c>
      <c r="BB14" s="74">
        <f>SUM(BB15:BB15)</f>
        <v>1082</v>
      </c>
      <c r="BC14" s="74">
        <f>SUM(BC15:BC15)</f>
        <v>1082</v>
      </c>
      <c r="BD14" s="75"/>
      <c r="BE14" s="74">
        <f>SUM(BE15:BE16)</f>
        <v>0</v>
      </c>
      <c r="BF14" s="74">
        <f>SUM(BF15:BF16)</f>
        <v>2552</v>
      </c>
      <c r="BG14" s="74">
        <f>SUM(BG15:BG16)</f>
        <v>2552</v>
      </c>
      <c r="BH14" s="75"/>
      <c r="BI14" s="74">
        <f>SUM(BI15:BI16)</f>
        <v>0</v>
      </c>
      <c r="BJ14" s="74">
        <f>SUM(BJ15:BJ16)</f>
        <v>5086</v>
      </c>
      <c r="BK14" s="74">
        <f>SUM(BK15:BK16)</f>
        <v>5086</v>
      </c>
      <c r="BL14" s="75"/>
      <c r="BM14" s="74">
        <f>SUM(BM15:BM16)</f>
        <v>8714.18572</v>
      </c>
      <c r="BN14" s="74">
        <f>SUM(BN15:BN16)</f>
        <v>4883</v>
      </c>
      <c r="BO14" s="74">
        <f>SUM(BO15:BO16)</f>
        <v>13597.18572</v>
      </c>
      <c r="BP14" s="75"/>
      <c r="BQ14" s="74">
        <f>SUM(BQ15:BQ16)</f>
        <v>9239.18572</v>
      </c>
      <c r="BR14" s="74">
        <f>SUM(BR15:BR16)</f>
        <v>4340</v>
      </c>
      <c r="BS14" s="74">
        <f>SUM(BS15:BS16)</f>
        <v>13579.18572</v>
      </c>
      <c r="BT14" s="75"/>
      <c r="BU14" s="74">
        <f>SUM(BU15:BU16)</f>
        <v>9239.18572</v>
      </c>
      <c r="BV14" s="74">
        <f>SUM(BV15:BV16)</f>
        <v>3747</v>
      </c>
      <c r="BW14" s="74">
        <f>SUM(BW15:BW16)</f>
        <v>12986.18572</v>
      </c>
      <c r="BX14" s="75"/>
      <c r="BY14" s="74">
        <f>SUM(BY15:BY16)</f>
        <v>9239.18572</v>
      </c>
      <c r="BZ14" s="74">
        <f>SUM(BZ15:BZ16)</f>
        <v>3168</v>
      </c>
      <c r="CA14" s="74">
        <f>SUM(CA15:CA16)</f>
        <v>12407.18572</v>
      </c>
      <c r="CB14" s="75"/>
      <c r="CC14" s="74">
        <f>SUM(CC15:CC16)</f>
        <v>9239.18572</v>
      </c>
      <c r="CD14" s="74">
        <f>SUM(CD15:CD16)</f>
        <v>2589</v>
      </c>
      <c r="CE14" s="74">
        <f>SUM(CE15:CE16)</f>
        <v>11828.18572</v>
      </c>
      <c r="CF14" s="75"/>
      <c r="CG14" s="74">
        <f>SUM(CG15:CG16)</f>
        <v>9239.18572</v>
      </c>
      <c r="CH14" s="74">
        <f>SUM(CH15:CH16)</f>
        <v>2016</v>
      </c>
      <c r="CI14" s="74">
        <f>SUM(CI15:CI16)</f>
        <v>11255.18572</v>
      </c>
      <c r="CJ14" s="74"/>
      <c r="CK14" s="74">
        <f>SUM(CK15:CK16)</f>
        <v>9239.18572</v>
      </c>
      <c r="CL14" s="74">
        <f>SUM(CL15:CL16)</f>
        <v>1430</v>
      </c>
      <c r="CM14" s="74">
        <f>SUM(CM15:CM16)</f>
        <v>10669.18572</v>
      </c>
      <c r="CN14" s="75"/>
      <c r="CO14" s="74">
        <f>SUM(CO15:CO16)</f>
        <v>9239.18572</v>
      </c>
      <c r="CP14" s="74">
        <f>SUM(CP15:CP16)</f>
        <v>850</v>
      </c>
      <c r="CQ14" s="74">
        <f>SUM(CQ15:CQ16)</f>
        <v>10089.18572</v>
      </c>
      <c r="CR14" s="75"/>
      <c r="CS14" s="74">
        <f>SUM(CS15:CS16)</f>
        <v>0</v>
      </c>
      <c r="CT14" s="74">
        <f>SUM(CT15:CT16)</f>
        <v>0</v>
      </c>
      <c r="CU14" s="74">
        <f>SUM(CU15:CU16)</f>
        <v>0</v>
      </c>
      <c r="CV14" s="74"/>
      <c r="CW14" s="74">
        <f>SUM(CW15:CW16)</f>
        <v>0</v>
      </c>
      <c r="CX14" s="74">
        <f>SUM(CX15:CX16)</f>
        <v>0</v>
      </c>
      <c r="CY14" s="74">
        <f>SUM(CY15:CY16)</f>
        <v>0</v>
      </c>
      <c r="CZ14" s="75"/>
      <c r="DA14" s="74">
        <f>SUM(DA15:DA16)</f>
        <v>0</v>
      </c>
      <c r="DB14" s="74">
        <f>SUM(DB15:DB16)</f>
        <v>0</v>
      </c>
      <c r="DC14" s="74">
        <f>SUM(DC15:DC16)</f>
        <v>0</v>
      </c>
      <c r="DD14" s="75"/>
      <c r="DE14" s="74">
        <f>SUM(DE15:DE16)</f>
        <v>0</v>
      </c>
      <c r="DF14" s="74">
        <f>SUM(DF15:DF16)</f>
        <v>0</v>
      </c>
      <c r="DG14" s="74">
        <f>SUM(DG15:DG16)</f>
        <v>0</v>
      </c>
      <c r="DH14" s="74"/>
      <c r="DI14" s="74">
        <f>SUM(DI15:DI16)</f>
        <v>0</v>
      </c>
      <c r="DJ14" s="74">
        <f>SUM(DJ15:DJ16)</f>
        <v>0</v>
      </c>
      <c r="DK14" s="74">
        <f>SUM(DK15:DK16)</f>
        <v>0</v>
      </c>
      <c r="DL14" s="75"/>
      <c r="DM14" s="74">
        <f>SUM(DM15:DM16)</f>
        <v>0</v>
      </c>
      <c r="DN14" s="74">
        <f>SUM(DN15:DN16)</f>
        <v>0</v>
      </c>
      <c r="DO14" s="74">
        <f>SUM(DO15:DO16)</f>
        <v>0</v>
      </c>
      <c r="DP14" s="75"/>
      <c r="DQ14" s="74">
        <f>SUM(DQ15:DQ16)</f>
        <v>0</v>
      </c>
      <c r="DR14" s="74">
        <f>SUM(DR15:DR16)</f>
        <v>0</v>
      </c>
      <c r="DS14" s="74">
        <f>SUM(DS15:DS16)</f>
        <v>0</v>
      </c>
      <c r="DT14" s="74"/>
      <c r="DU14" s="74">
        <f>SUM(DU15:DU16)</f>
        <v>0</v>
      </c>
      <c r="DV14" s="74">
        <f>SUM(DV15:DV16)</f>
        <v>0</v>
      </c>
      <c r="DW14" s="74">
        <f>SUM(DW15:DW16)</f>
        <v>0</v>
      </c>
      <c r="DX14" s="75"/>
      <c r="DY14" s="74">
        <f>SUM(DY15:DY16)</f>
        <v>0</v>
      </c>
      <c r="DZ14" s="74">
        <f>SUM(DZ15:DZ16)</f>
        <v>0</v>
      </c>
      <c r="EA14" s="74">
        <f>SUM(EA15:EA16)</f>
        <v>0</v>
      </c>
      <c r="EB14" s="75"/>
      <c r="EC14" s="74">
        <f>SUM(EC15:EC16)</f>
        <v>0</v>
      </c>
      <c r="ED14" s="74">
        <f>SUM(ED15:ED16)</f>
        <v>0</v>
      </c>
      <c r="EE14" s="74">
        <f>SUM(EE15:EE16)</f>
        <v>0</v>
      </c>
      <c r="EF14" s="74"/>
      <c r="EG14" s="74">
        <f>SUM(EG15:EG16)</f>
        <v>0</v>
      </c>
      <c r="EH14" s="74">
        <f>SUM(EH15:EH16)</f>
        <v>0</v>
      </c>
      <c r="EI14" s="74">
        <f>SUM(EI15:EI16)</f>
        <v>0</v>
      </c>
      <c r="EJ14" s="75"/>
      <c r="EK14" s="74">
        <f>SUM(EK15:EK16)</f>
        <v>0</v>
      </c>
      <c r="EL14" s="74">
        <f>SUM(EL15:EL16)</f>
        <v>0</v>
      </c>
      <c r="EM14" s="74">
        <f>SUM(EM15:EM16)</f>
        <v>0</v>
      </c>
      <c r="EN14" s="75"/>
      <c r="EO14" s="74">
        <f>SUM(EO15:EO16)</f>
        <v>0</v>
      </c>
      <c r="EP14" s="74">
        <f>SUM(EP15:EP16)</f>
        <v>0</v>
      </c>
      <c r="EQ14" s="74">
        <f>SUM(EQ15:EQ16)</f>
        <v>0</v>
      </c>
      <c r="ER14" s="74"/>
      <c r="ES14" s="74">
        <f>SUM(ES15:ES16)</f>
        <v>0</v>
      </c>
      <c r="ET14" s="74">
        <f>SUM(ET15:ET16)</f>
        <v>0</v>
      </c>
      <c r="EU14" s="74">
        <f>SUM(EU15:EU16)</f>
        <v>0</v>
      </c>
      <c r="EV14" s="75"/>
      <c r="EW14" s="74">
        <f>SUM(EW15:EW16)</f>
        <v>0</v>
      </c>
      <c r="EX14" s="74">
        <f>SUM(EX15:EX16)</f>
        <v>0</v>
      </c>
      <c r="EY14" s="74">
        <f>SUM(EY15:EY16)</f>
        <v>0</v>
      </c>
      <c r="EZ14" s="75"/>
      <c r="FA14" s="74">
        <f>SUM(FA15:FA16)</f>
        <v>0</v>
      </c>
      <c r="FB14" s="74">
        <f>SUM(FB15:FB16)</f>
        <v>0</v>
      </c>
      <c r="FC14" s="74">
        <f>SUM(FC15:FC16)</f>
        <v>0</v>
      </c>
      <c r="FD14" s="74"/>
      <c r="FE14" s="74">
        <f>SUM(FE15:FE16)</f>
        <v>0</v>
      </c>
      <c r="FF14" s="74">
        <f>SUM(FF15:FF16)</f>
        <v>0</v>
      </c>
      <c r="FG14" s="74">
        <f>SUM(FG15:FG16)</f>
        <v>0</v>
      </c>
      <c r="FH14" s="75"/>
      <c r="FI14" s="74">
        <f>SUM(FI15:FI16)</f>
        <v>0</v>
      </c>
      <c r="FJ14" s="74">
        <f>SUM(FJ15:FJ16)</f>
        <v>0</v>
      </c>
      <c r="FK14" s="74">
        <f>SUM(FK15:FK16)</f>
        <v>0</v>
      </c>
      <c r="FL14" s="75"/>
      <c r="FM14" s="74">
        <f>SUM(FM15:FM16)</f>
        <v>0</v>
      </c>
      <c r="FN14" s="74">
        <f>SUM(FN15:FN16)</f>
        <v>0</v>
      </c>
      <c r="FO14" s="74">
        <f>SUM(FO15:FO16)</f>
        <v>0</v>
      </c>
      <c r="FP14" s="74"/>
      <c r="FQ14" s="74">
        <f>SUM(FQ15:FQ16)</f>
        <v>0</v>
      </c>
      <c r="FR14" s="74">
        <f>SUM(FR15:FR16)</f>
        <v>0</v>
      </c>
      <c r="FS14" s="74">
        <f>SUM(FS15:FS16)</f>
        <v>0</v>
      </c>
      <c r="FT14" s="75"/>
      <c r="FU14" s="74">
        <f>SUM(FU15:FU16)</f>
        <v>0</v>
      </c>
      <c r="FV14" s="74">
        <f>SUM(FV15:FV16)</f>
        <v>0</v>
      </c>
      <c r="FW14" s="74">
        <f>SUM(FW15:FW16)</f>
        <v>0</v>
      </c>
      <c r="FX14" s="75"/>
      <c r="FY14" s="74">
        <f>SUM(FY15:FY16)</f>
        <v>0</v>
      </c>
      <c r="FZ14" s="74">
        <f>SUM(FZ15:FZ16)</f>
        <v>0</v>
      </c>
      <c r="GA14" s="74">
        <f>SUM(GA15:GA16)</f>
        <v>0</v>
      </c>
      <c r="GB14" s="74"/>
      <c r="GC14" s="74">
        <f>SUM(GC15:GC16)</f>
        <v>0</v>
      </c>
      <c r="GD14" s="74">
        <f>SUM(GD15:GD16)</f>
        <v>0</v>
      </c>
      <c r="GE14" s="74">
        <f>SUM(GE15:GE16)</f>
        <v>0</v>
      </c>
      <c r="GF14" s="75"/>
      <c r="GG14" s="74">
        <f>SUM(GG15:GG16)</f>
        <v>0</v>
      </c>
      <c r="GH14" s="74">
        <f>SUM(GH15:GH16)</f>
        <v>0</v>
      </c>
      <c r="GI14" s="74">
        <f>SUM(GI15:GI16)</f>
        <v>0</v>
      </c>
      <c r="GJ14" s="75"/>
      <c r="GK14" s="74">
        <f>SUM(GK15:GK16)</f>
        <v>0</v>
      </c>
      <c r="GL14" s="74">
        <f>SUM(GL15:GL16)</f>
        <v>0</v>
      </c>
      <c r="GM14" s="74">
        <f>SUM(GM15:GM16)</f>
        <v>0</v>
      </c>
      <c r="GN14" s="74"/>
      <c r="GO14" s="74">
        <f>SUM(GO15:GO16)</f>
        <v>0</v>
      </c>
      <c r="GP14" s="74">
        <f>SUM(GP15:GP16)</f>
        <v>0</v>
      </c>
      <c r="GQ14" s="74">
        <f>SUM(GQ15:GQ16)</f>
        <v>0</v>
      </c>
      <c r="GR14" s="75"/>
      <c r="GS14" s="74">
        <f>SUM(GS15:GS16)</f>
        <v>0</v>
      </c>
      <c r="GT14" s="74">
        <f>SUM(GT15:GT16)</f>
        <v>0</v>
      </c>
      <c r="GU14" s="74">
        <f>SUM(GU15:GU16)</f>
        <v>0</v>
      </c>
      <c r="GV14" s="75"/>
      <c r="GW14" s="74">
        <f>SUM(GW15:GW16)</f>
        <v>0</v>
      </c>
      <c r="GX14" s="74">
        <f>SUM(GX15:GX16)</f>
        <v>0</v>
      </c>
      <c r="GY14" s="74">
        <f>SUM(GY15:GY16)</f>
        <v>0</v>
      </c>
      <c r="GZ14" s="75"/>
      <c r="HA14" s="74">
        <f>SUM(HA15:HA16)</f>
        <v>73388.48576</v>
      </c>
      <c r="HB14" s="74">
        <f>SUM(HB15:HB16)</f>
        <v>30661</v>
      </c>
      <c r="HC14" s="74">
        <f>SUM(HC15:HC16)</f>
        <v>104049.48576</v>
      </c>
      <c r="HD14" s="66"/>
      <c r="HE14" s="66"/>
      <c r="HF14" s="66"/>
      <c r="HG14" s="32"/>
      <c r="HH14" s="32"/>
      <c r="HI14" s="32"/>
      <c r="HJ14" s="32"/>
      <c r="HK14" s="32"/>
    </row>
    <row r="15" spans="1:219" ht="16.5" customHeight="1">
      <c r="A15" s="80" t="s">
        <v>25</v>
      </c>
      <c r="B15" s="76">
        <v>550000</v>
      </c>
      <c r="C15" s="207" t="s">
        <v>71</v>
      </c>
      <c r="D15" s="192" t="s">
        <v>94</v>
      </c>
      <c r="E15" s="81" t="s">
        <v>14</v>
      </c>
      <c r="F15" s="82">
        <v>0</v>
      </c>
      <c r="G15" s="82">
        <v>7</v>
      </c>
      <c r="H15" s="83"/>
      <c r="I15" s="91" t="s">
        <v>25</v>
      </c>
      <c r="J15" s="193">
        <v>69713.48576</v>
      </c>
      <c r="K15" s="174"/>
      <c r="L15" s="189">
        <v>0</v>
      </c>
      <c r="M15" s="189">
        <v>0</v>
      </c>
      <c r="N15" s="77">
        <f>+L15+M15</f>
        <v>0</v>
      </c>
      <c r="O15" s="174"/>
      <c r="P15" s="189">
        <v>0</v>
      </c>
      <c r="Q15" s="189">
        <v>0</v>
      </c>
      <c r="R15" s="77">
        <f>+P15+Q15</f>
        <v>0</v>
      </c>
      <c r="S15" s="174"/>
      <c r="T15" s="189">
        <v>0</v>
      </c>
      <c r="U15" s="189">
        <v>0</v>
      </c>
      <c r="V15" s="77">
        <f>+T15+U15</f>
        <v>0</v>
      </c>
      <c r="W15" s="174"/>
      <c r="X15" s="189">
        <v>0</v>
      </c>
      <c r="Y15" s="189">
        <v>0</v>
      </c>
      <c r="Z15" s="77">
        <f>+X15+Y15</f>
        <v>0</v>
      </c>
      <c r="AA15" s="174"/>
      <c r="AB15" s="77">
        <f>+L15+P15+T15+X15</f>
        <v>0</v>
      </c>
      <c r="AC15" s="77">
        <f>+M15+Q15+U15+Y15</f>
        <v>0</v>
      </c>
      <c r="AD15" s="77">
        <f>+AB15+AC15</f>
        <v>0</v>
      </c>
      <c r="AE15" s="174"/>
      <c r="AF15" s="189">
        <v>0</v>
      </c>
      <c r="AG15" s="189"/>
      <c r="AH15" s="214">
        <v>250</v>
      </c>
      <c r="AI15" s="77">
        <f>+AF15+AH15</f>
        <v>250</v>
      </c>
      <c r="AJ15" s="174"/>
      <c r="AK15" s="84">
        <v>0</v>
      </c>
      <c r="AL15" s="84">
        <v>832</v>
      </c>
      <c r="AM15" s="77">
        <f>+AK15+AL15</f>
        <v>832</v>
      </c>
      <c r="AN15" s="77"/>
      <c r="AO15" s="189">
        <v>0</v>
      </c>
      <c r="AP15" s="189">
        <v>0</v>
      </c>
      <c r="AQ15" s="77">
        <f>+AO15+AP15</f>
        <v>0</v>
      </c>
      <c r="AR15" s="77"/>
      <c r="AS15" s="189">
        <v>0</v>
      </c>
      <c r="AT15" s="189">
        <v>0</v>
      </c>
      <c r="AU15" s="77">
        <f>+AS15+AT15</f>
        <v>0</v>
      </c>
      <c r="AV15" s="77"/>
      <c r="AW15" s="77">
        <f>+AF15+AK15+AO15+AS15</f>
        <v>0</v>
      </c>
      <c r="AX15" s="77">
        <f>+AH15+AL15+AP15+AT15</f>
        <v>1082</v>
      </c>
      <c r="AY15" s="77">
        <f>+AW15+AX15</f>
        <v>1082</v>
      </c>
      <c r="AZ15" s="77"/>
      <c r="BA15" s="77">
        <f>+AB15+AW15</f>
        <v>0</v>
      </c>
      <c r="BB15" s="77">
        <f>+AC15+AX15</f>
        <v>1082</v>
      </c>
      <c r="BC15" s="77">
        <f>+BA15+BB15</f>
        <v>1082</v>
      </c>
      <c r="BD15" s="76"/>
      <c r="BE15" s="84">
        <v>0</v>
      </c>
      <c r="BF15" s="84">
        <v>2422</v>
      </c>
      <c r="BG15" s="84">
        <f>+BE15+BF15</f>
        <v>2422</v>
      </c>
      <c r="BH15" s="84"/>
      <c r="BI15" s="84">
        <v>0</v>
      </c>
      <c r="BJ15" s="84">
        <v>4823</v>
      </c>
      <c r="BK15" s="84">
        <f>+BI15+BJ15</f>
        <v>4823</v>
      </c>
      <c r="BL15" s="84"/>
      <c r="BM15" s="84">
        <f>8714+0.18572</f>
        <v>8714.18572</v>
      </c>
      <c r="BN15" s="84">
        <v>4620</v>
      </c>
      <c r="BO15" s="84">
        <f>+BM15+BN15</f>
        <v>13334.18572</v>
      </c>
      <c r="BP15" s="84"/>
      <c r="BQ15" s="84">
        <f>8714+0.18572</f>
        <v>8714.18572</v>
      </c>
      <c r="BR15" s="84">
        <v>4090</v>
      </c>
      <c r="BS15" s="84">
        <f>+BQ15+BR15</f>
        <v>12804.18572</v>
      </c>
      <c r="BT15" s="84"/>
      <c r="BU15" s="84">
        <f>8714+0.18572</f>
        <v>8714.18572</v>
      </c>
      <c r="BV15" s="84">
        <v>3536</v>
      </c>
      <c r="BW15" s="84">
        <f>+BU15+BV15</f>
        <v>12250.18572</v>
      </c>
      <c r="BX15" s="84"/>
      <c r="BY15" s="84">
        <f>8714+0.18572</f>
        <v>8714.18572</v>
      </c>
      <c r="BZ15" s="84">
        <v>2994</v>
      </c>
      <c r="CA15" s="84">
        <f>+BY15+BZ15</f>
        <v>11708.18572</v>
      </c>
      <c r="CB15" s="84"/>
      <c r="CC15" s="84">
        <f>8714+0.18572</f>
        <v>8714.18572</v>
      </c>
      <c r="CD15" s="84">
        <v>2453</v>
      </c>
      <c r="CE15" s="84">
        <f>+CC15+CD15</f>
        <v>11167.18572</v>
      </c>
      <c r="CF15" s="84"/>
      <c r="CG15" s="84">
        <f>8714+0.18572</f>
        <v>8714.18572</v>
      </c>
      <c r="CH15" s="84">
        <v>1917</v>
      </c>
      <c r="CI15" s="84">
        <f>+CG15+CH15</f>
        <v>10631.18572</v>
      </c>
      <c r="CJ15" s="84"/>
      <c r="CK15" s="84">
        <f>8714+0.18572</f>
        <v>8714.18572</v>
      </c>
      <c r="CL15" s="84">
        <v>1369</v>
      </c>
      <c r="CM15" s="84">
        <f>+CK15+CL15</f>
        <v>10083.18572</v>
      </c>
      <c r="CN15" s="84"/>
      <c r="CO15" s="84">
        <f>8714+0.18572</f>
        <v>8714.18572</v>
      </c>
      <c r="CP15" s="84">
        <v>827</v>
      </c>
      <c r="CQ15" s="84">
        <f>+CO15+CP15</f>
        <v>9541.18572</v>
      </c>
      <c r="CR15" s="84"/>
      <c r="CS15" s="84">
        <v>0</v>
      </c>
      <c r="CT15" s="84">
        <v>0</v>
      </c>
      <c r="CU15" s="84">
        <f>+CS15+CT15</f>
        <v>0</v>
      </c>
      <c r="CV15" s="84"/>
      <c r="CW15" s="84">
        <v>0</v>
      </c>
      <c r="CX15" s="84">
        <v>0</v>
      </c>
      <c r="CY15" s="84">
        <f>+CW15+CX15</f>
        <v>0</v>
      </c>
      <c r="CZ15" s="84"/>
      <c r="DA15" s="84">
        <v>0</v>
      </c>
      <c r="DB15" s="84">
        <v>0</v>
      </c>
      <c r="DC15" s="84">
        <f>+DA15+DB15</f>
        <v>0</v>
      </c>
      <c r="DD15" s="84"/>
      <c r="DE15" s="84">
        <v>0</v>
      </c>
      <c r="DF15" s="84">
        <v>0</v>
      </c>
      <c r="DG15" s="84">
        <f>+DE15+DF15</f>
        <v>0</v>
      </c>
      <c r="DH15" s="84"/>
      <c r="DI15" s="84">
        <v>0</v>
      </c>
      <c r="DJ15" s="84">
        <v>0</v>
      </c>
      <c r="DK15" s="84">
        <f>+DI15+DJ15</f>
        <v>0</v>
      </c>
      <c r="DL15" s="84"/>
      <c r="DM15" s="84">
        <v>0</v>
      </c>
      <c r="DN15" s="84">
        <v>0</v>
      </c>
      <c r="DO15" s="84">
        <f>+DM15+DN15</f>
        <v>0</v>
      </c>
      <c r="DP15" s="84"/>
      <c r="DQ15" s="84">
        <v>0</v>
      </c>
      <c r="DR15" s="84">
        <v>0</v>
      </c>
      <c r="DS15" s="84">
        <f>+DQ15+DR15</f>
        <v>0</v>
      </c>
      <c r="DT15" s="84"/>
      <c r="DU15" s="84">
        <v>0</v>
      </c>
      <c r="DV15" s="84">
        <v>0</v>
      </c>
      <c r="DW15" s="84">
        <f>+DU15+DV15</f>
        <v>0</v>
      </c>
      <c r="DX15" s="84"/>
      <c r="DY15" s="84">
        <v>0</v>
      </c>
      <c r="DZ15" s="84">
        <v>0</v>
      </c>
      <c r="EA15" s="84">
        <f>+DY15+DZ15</f>
        <v>0</v>
      </c>
      <c r="EB15" s="84"/>
      <c r="EC15" s="84">
        <v>0</v>
      </c>
      <c r="ED15" s="84">
        <v>0</v>
      </c>
      <c r="EE15" s="84">
        <f>+EC15+ED15</f>
        <v>0</v>
      </c>
      <c r="EF15" s="84"/>
      <c r="EG15" s="84">
        <v>0</v>
      </c>
      <c r="EH15" s="84">
        <v>0</v>
      </c>
      <c r="EI15" s="84">
        <f>+EG15+EH15</f>
        <v>0</v>
      </c>
      <c r="EJ15" s="84"/>
      <c r="EK15" s="84">
        <v>0</v>
      </c>
      <c r="EL15" s="84">
        <v>0</v>
      </c>
      <c r="EM15" s="84">
        <f>+EK15+EL15</f>
        <v>0</v>
      </c>
      <c r="EN15" s="84"/>
      <c r="EO15" s="84">
        <v>0</v>
      </c>
      <c r="EP15" s="84">
        <v>0</v>
      </c>
      <c r="EQ15" s="84">
        <f>+EO15+EP15</f>
        <v>0</v>
      </c>
      <c r="ER15" s="84"/>
      <c r="ES15" s="84">
        <v>0</v>
      </c>
      <c r="ET15" s="84">
        <v>0</v>
      </c>
      <c r="EU15" s="84">
        <f>+ES15+ET15</f>
        <v>0</v>
      </c>
      <c r="EV15" s="84"/>
      <c r="EW15" s="84">
        <v>0</v>
      </c>
      <c r="EX15" s="84">
        <v>0</v>
      </c>
      <c r="EY15" s="84">
        <f>+EW15+EX15</f>
        <v>0</v>
      </c>
      <c r="EZ15" s="84"/>
      <c r="FA15" s="84">
        <v>0</v>
      </c>
      <c r="FB15" s="84">
        <v>0</v>
      </c>
      <c r="FC15" s="84">
        <f>+FA15+FB15</f>
        <v>0</v>
      </c>
      <c r="FD15" s="84"/>
      <c r="FE15" s="84">
        <v>0</v>
      </c>
      <c r="FF15" s="84">
        <v>0</v>
      </c>
      <c r="FG15" s="84">
        <f>+FE15+FF15</f>
        <v>0</v>
      </c>
      <c r="FH15" s="84"/>
      <c r="FI15" s="84">
        <v>0</v>
      </c>
      <c r="FJ15" s="84">
        <v>0</v>
      </c>
      <c r="FK15" s="84">
        <f>+FI15+FJ15</f>
        <v>0</v>
      </c>
      <c r="FL15" s="84"/>
      <c r="FM15" s="84">
        <v>0</v>
      </c>
      <c r="FN15" s="84">
        <v>0</v>
      </c>
      <c r="FO15" s="84">
        <f>+FM15+FN15</f>
        <v>0</v>
      </c>
      <c r="FP15" s="84"/>
      <c r="FQ15" s="84">
        <v>0</v>
      </c>
      <c r="FR15" s="84">
        <v>0</v>
      </c>
      <c r="FS15" s="84">
        <f>+FQ15+FR15</f>
        <v>0</v>
      </c>
      <c r="FT15" s="84"/>
      <c r="FU15" s="84">
        <v>0</v>
      </c>
      <c r="FV15" s="84">
        <v>0</v>
      </c>
      <c r="FW15" s="84">
        <f>+FU15+FV15</f>
        <v>0</v>
      </c>
      <c r="FX15" s="84"/>
      <c r="FY15" s="84">
        <v>0</v>
      </c>
      <c r="FZ15" s="84">
        <v>0</v>
      </c>
      <c r="GA15" s="84">
        <f>+FY15+FZ15</f>
        <v>0</v>
      </c>
      <c r="GB15" s="84"/>
      <c r="GC15" s="84">
        <v>0</v>
      </c>
      <c r="GD15" s="84">
        <v>0</v>
      </c>
      <c r="GE15" s="84">
        <f>+GC15+GD15</f>
        <v>0</v>
      </c>
      <c r="GF15" s="84"/>
      <c r="GG15" s="84">
        <v>0</v>
      </c>
      <c r="GH15" s="84">
        <v>0</v>
      </c>
      <c r="GI15" s="84">
        <f>+GG15+GH15</f>
        <v>0</v>
      </c>
      <c r="GJ15" s="84"/>
      <c r="GK15" s="84">
        <v>0</v>
      </c>
      <c r="GL15" s="84">
        <v>0</v>
      </c>
      <c r="GM15" s="84">
        <f>+GK15+GL15</f>
        <v>0</v>
      </c>
      <c r="GN15" s="84"/>
      <c r="GO15" s="84">
        <v>0</v>
      </c>
      <c r="GP15" s="84">
        <v>0</v>
      </c>
      <c r="GQ15" s="84">
        <f>+GO15+GP15</f>
        <v>0</v>
      </c>
      <c r="GR15" s="84"/>
      <c r="GS15" s="84">
        <v>0</v>
      </c>
      <c r="GT15" s="84">
        <v>0</v>
      </c>
      <c r="GU15" s="84">
        <f>+GS15+GT15</f>
        <v>0</v>
      </c>
      <c r="GV15" s="84"/>
      <c r="GW15" s="84">
        <v>0</v>
      </c>
      <c r="GX15" s="84">
        <v>0</v>
      </c>
      <c r="GY15" s="84">
        <f>+GW15+GX15</f>
        <v>0</v>
      </c>
      <c r="GZ15" s="76"/>
      <c r="HA15" s="76">
        <f>+BE15+BI15+BM15+BQ15+BU15+BY15+CC15+CG15+CK15+CO15+CS15+CW15+DA15+DE15+DI15+DM15+DQ15+DU15+DY15+EC15+EG15+EK15+EO15+ES15+EW15+FA15+FE15+FI15+FM15+FQ15+FU15+FY15+GC15+GG15+GK15+GO15+GS15+GW15</f>
        <v>69713.48576</v>
      </c>
      <c r="HB15" s="76">
        <f>+BF15+BJ15+BN15+BR15+BV15+BZ15+CD15+CH15+CL15+CP15+CT15+CX15+DB15+DF15+DJ15+DN15+DR15+DV15+DZ15+ED15+EH15+EL15+EP15+ET15+EX15+FB15+FF15+FJ15+FN15+FR15+FV15+FZ15+GD15+GH15+GL15+GP15+GT15+GX15</f>
        <v>29051</v>
      </c>
      <c r="HC15" s="76">
        <f>+HA15+HB15</f>
        <v>98764.48576</v>
      </c>
      <c r="HD15" s="86"/>
      <c r="HE15" s="86"/>
      <c r="HF15" s="86"/>
      <c r="HG15" s="32"/>
      <c r="HH15" s="32"/>
      <c r="HI15" s="32"/>
      <c r="HJ15" s="32"/>
      <c r="HK15" s="32"/>
    </row>
    <row r="16" spans="1:219" ht="16.5" customHeight="1">
      <c r="A16" s="80" t="s">
        <v>25</v>
      </c>
      <c r="B16" s="76">
        <v>802285</v>
      </c>
      <c r="C16" s="207" t="s">
        <v>71</v>
      </c>
      <c r="D16" s="192" t="s">
        <v>94</v>
      </c>
      <c r="E16" s="81" t="s">
        <v>14</v>
      </c>
      <c r="F16" s="82">
        <v>0</v>
      </c>
      <c r="G16" s="82">
        <v>7.25</v>
      </c>
      <c r="H16" s="83"/>
      <c r="I16" s="91" t="s">
        <v>25</v>
      </c>
      <c r="J16" s="193">
        <v>3674.39241</v>
      </c>
      <c r="K16" s="174"/>
      <c r="L16" s="189">
        <v>0</v>
      </c>
      <c r="M16" s="189">
        <v>0</v>
      </c>
      <c r="N16" s="77">
        <f>+L16+M16</f>
        <v>0</v>
      </c>
      <c r="O16" s="174"/>
      <c r="P16" s="189">
        <v>0</v>
      </c>
      <c r="Q16" s="189">
        <v>0</v>
      </c>
      <c r="R16" s="77">
        <f>+P16+Q16</f>
        <v>0</v>
      </c>
      <c r="S16" s="174"/>
      <c r="T16" s="189">
        <v>0</v>
      </c>
      <c r="U16" s="189">
        <v>0</v>
      </c>
      <c r="V16" s="77">
        <f>+T16+U16</f>
        <v>0</v>
      </c>
      <c r="W16" s="174"/>
      <c r="X16" s="189">
        <v>0</v>
      </c>
      <c r="Y16" s="189">
        <v>0</v>
      </c>
      <c r="Z16" s="77">
        <f>+X16+Y16</f>
        <v>0</v>
      </c>
      <c r="AA16" s="174"/>
      <c r="AB16" s="77">
        <f>+L16+P16+T16+X16</f>
        <v>0</v>
      </c>
      <c r="AC16" s="77">
        <f>+M16+Q16+U16+Y16</f>
        <v>0</v>
      </c>
      <c r="AD16" s="77">
        <f>+AB16+AC16</f>
        <v>0</v>
      </c>
      <c r="AE16" s="174"/>
      <c r="AF16" s="189">
        <v>0</v>
      </c>
      <c r="AG16" s="189"/>
      <c r="AH16" s="214">
        <v>0</v>
      </c>
      <c r="AI16" s="77">
        <f>+AF16+AH16</f>
        <v>0</v>
      </c>
      <c r="AJ16" s="174"/>
      <c r="AK16" s="84">
        <v>0</v>
      </c>
      <c r="AL16" s="84">
        <v>0</v>
      </c>
      <c r="AM16" s="77">
        <f>+AK16+AL16</f>
        <v>0</v>
      </c>
      <c r="AN16" s="77"/>
      <c r="AO16" s="189">
        <v>0</v>
      </c>
      <c r="AP16" s="189">
        <v>0</v>
      </c>
      <c r="AQ16" s="77">
        <f>+AO16+AP16</f>
        <v>0</v>
      </c>
      <c r="AR16" s="77"/>
      <c r="AS16" s="189">
        <v>0</v>
      </c>
      <c r="AT16" s="189">
        <v>0</v>
      </c>
      <c r="AU16" s="77">
        <f>+AS16+AT16</f>
        <v>0</v>
      </c>
      <c r="AV16" s="77"/>
      <c r="AW16" s="77">
        <f>+AF16+AK16+AO16+AS16</f>
        <v>0</v>
      </c>
      <c r="AX16" s="77">
        <f>+AH16+AL16+AP16+AT16</f>
        <v>0</v>
      </c>
      <c r="AY16" s="77">
        <f>+AW16+AX16</f>
        <v>0</v>
      </c>
      <c r="AZ16" s="77"/>
      <c r="BA16" s="77">
        <f>+AB16+AW16</f>
        <v>0</v>
      </c>
      <c r="BB16" s="77">
        <f>+AC16+AX16</f>
        <v>0</v>
      </c>
      <c r="BC16" s="77">
        <f>+BA16+BB16</f>
        <v>0</v>
      </c>
      <c r="BD16" s="76"/>
      <c r="BE16" s="84">
        <v>0</v>
      </c>
      <c r="BF16" s="84">
        <v>130</v>
      </c>
      <c r="BG16" s="84">
        <f>+BE16+BF16</f>
        <v>130</v>
      </c>
      <c r="BH16" s="84"/>
      <c r="BI16" s="84">
        <v>0</v>
      </c>
      <c r="BJ16" s="84">
        <v>263</v>
      </c>
      <c r="BK16" s="84">
        <f>+BI16+BJ16</f>
        <v>263</v>
      </c>
      <c r="BL16" s="84"/>
      <c r="BM16" s="84">
        <v>0</v>
      </c>
      <c r="BN16" s="84">
        <v>263</v>
      </c>
      <c r="BO16" s="84">
        <f>+BM16+BN16</f>
        <v>263</v>
      </c>
      <c r="BP16" s="84"/>
      <c r="BQ16" s="84">
        <v>525</v>
      </c>
      <c r="BR16" s="84">
        <v>250</v>
      </c>
      <c r="BS16" s="84">
        <f>+BQ16+BR16</f>
        <v>775</v>
      </c>
      <c r="BT16" s="84"/>
      <c r="BU16" s="84">
        <v>525</v>
      </c>
      <c r="BV16" s="84">
        <v>211</v>
      </c>
      <c r="BW16" s="84">
        <f>+BU16+BV16</f>
        <v>736</v>
      </c>
      <c r="BX16" s="84"/>
      <c r="BY16" s="84">
        <v>525</v>
      </c>
      <c r="BZ16" s="84">
        <v>174</v>
      </c>
      <c r="CA16" s="84">
        <f>+BY16+BZ16</f>
        <v>699</v>
      </c>
      <c r="CB16" s="84"/>
      <c r="CC16" s="84">
        <v>525</v>
      </c>
      <c r="CD16" s="84">
        <v>136</v>
      </c>
      <c r="CE16" s="84">
        <f>+CC16+CD16</f>
        <v>661</v>
      </c>
      <c r="CF16" s="84"/>
      <c r="CG16" s="84">
        <v>525</v>
      </c>
      <c r="CH16" s="84">
        <v>99</v>
      </c>
      <c r="CI16" s="84">
        <f>+CG16+CH16</f>
        <v>624</v>
      </c>
      <c r="CJ16" s="84"/>
      <c r="CK16" s="84">
        <v>525</v>
      </c>
      <c r="CL16" s="84">
        <v>61</v>
      </c>
      <c r="CM16" s="84">
        <f>+CK16+CL16</f>
        <v>586</v>
      </c>
      <c r="CN16" s="84"/>
      <c r="CO16" s="84">
        <v>525</v>
      </c>
      <c r="CP16" s="84">
        <v>23</v>
      </c>
      <c r="CQ16" s="84">
        <f>+CO16+CP16</f>
        <v>548</v>
      </c>
      <c r="CR16" s="84"/>
      <c r="CS16" s="84">
        <v>0</v>
      </c>
      <c r="CT16" s="84">
        <v>0</v>
      </c>
      <c r="CU16" s="84">
        <f>+CS16+CT16</f>
        <v>0</v>
      </c>
      <c r="CV16" s="84"/>
      <c r="CW16" s="84">
        <v>0</v>
      </c>
      <c r="CX16" s="84">
        <v>0</v>
      </c>
      <c r="CY16" s="84">
        <f>+CW16+CX16</f>
        <v>0</v>
      </c>
      <c r="CZ16" s="84"/>
      <c r="DA16" s="84">
        <v>0</v>
      </c>
      <c r="DB16" s="84">
        <v>0</v>
      </c>
      <c r="DC16" s="84">
        <f>+DA16+DB16</f>
        <v>0</v>
      </c>
      <c r="DD16" s="84"/>
      <c r="DE16" s="84">
        <v>0</v>
      </c>
      <c r="DF16" s="84">
        <v>0</v>
      </c>
      <c r="DG16" s="84">
        <f>+DE16+DF16</f>
        <v>0</v>
      </c>
      <c r="DH16" s="84"/>
      <c r="DI16" s="84">
        <v>0</v>
      </c>
      <c r="DJ16" s="84">
        <v>0</v>
      </c>
      <c r="DK16" s="84">
        <f>+DI16+DJ16</f>
        <v>0</v>
      </c>
      <c r="DL16" s="84"/>
      <c r="DM16" s="84">
        <v>0</v>
      </c>
      <c r="DN16" s="84">
        <v>0</v>
      </c>
      <c r="DO16" s="84">
        <f>+DM16+DN16</f>
        <v>0</v>
      </c>
      <c r="DP16" s="84"/>
      <c r="DQ16" s="84">
        <v>0</v>
      </c>
      <c r="DR16" s="84">
        <v>0</v>
      </c>
      <c r="DS16" s="84">
        <f>+DQ16+DR16</f>
        <v>0</v>
      </c>
      <c r="DT16" s="84"/>
      <c r="DU16" s="84">
        <v>0</v>
      </c>
      <c r="DV16" s="84">
        <v>0</v>
      </c>
      <c r="DW16" s="84">
        <f>+DU16+DV16</f>
        <v>0</v>
      </c>
      <c r="DX16" s="84"/>
      <c r="DY16" s="84">
        <v>0</v>
      </c>
      <c r="DZ16" s="84">
        <v>0</v>
      </c>
      <c r="EA16" s="84">
        <f>+DY16+DZ16</f>
        <v>0</v>
      </c>
      <c r="EB16" s="84"/>
      <c r="EC16" s="84">
        <v>0</v>
      </c>
      <c r="ED16" s="84">
        <v>0</v>
      </c>
      <c r="EE16" s="84">
        <f>+EC16+ED16</f>
        <v>0</v>
      </c>
      <c r="EF16" s="84"/>
      <c r="EG16" s="84">
        <v>0</v>
      </c>
      <c r="EH16" s="84">
        <v>0</v>
      </c>
      <c r="EI16" s="84">
        <f>+EG16+EH16</f>
        <v>0</v>
      </c>
      <c r="EJ16" s="84"/>
      <c r="EK16" s="84">
        <v>0</v>
      </c>
      <c r="EL16" s="84">
        <v>0</v>
      </c>
      <c r="EM16" s="84">
        <f>+EK16+EL16</f>
        <v>0</v>
      </c>
      <c r="EN16" s="84"/>
      <c r="EO16" s="84">
        <v>0</v>
      </c>
      <c r="EP16" s="84">
        <v>0</v>
      </c>
      <c r="EQ16" s="84">
        <f>+EO16+EP16</f>
        <v>0</v>
      </c>
      <c r="ER16" s="84"/>
      <c r="ES16" s="84">
        <v>0</v>
      </c>
      <c r="ET16" s="84">
        <v>0</v>
      </c>
      <c r="EU16" s="84">
        <f>+ES16+ET16</f>
        <v>0</v>
      </c>
      <c r="EV16" s="84"/>
      <c r="EW16" s="84">
        <v>0</v>
      </c>
      <c r="EX16" s="84">
        <v>0</v>
      </c>
      <c r="EY16" s="84">
        <f>+EW16+EX16</f>
        <v>0</v>
      </c>
      <c r="EZ16" s="84"/>
      <c r="FA16" s="84">
        <v>0</v>
      </c>
      <c r="FB16" s="84">
        <v>0</v>
      </c>
      <c r="FC16" s="84">
        <f>+FA16+FB16</f>
        <v>0</v>
      </c>
      <c r="FD16" s="84"/>
      <c r="FE16" s="84">
        <v>0</v>
      </c>
      <c r="FF16" s="84">
        <v>0</v>
      </c>
      <c r="FG16" s="84">
        <f>+FE16+FF16</f>
        <v>0</v>
      </c>
      <c r="FH16" s="84"/>
      <c r="FI16" s="84">
        <v>0</v>
      </c>
      <c r="FJ16" s="84">
        <v>0</v>
      </c>
      <c r="FK16" s="84">
        <f>+FI16+FJ16</f>
        <v>0</v>
      </c>
      <c r="FL16" s="84"/>
      <c r="FM16" s="84">
        <v>0</v>
      </c>
      <c r="FN16" s="84">
        <v>0</v>
      </c>
      <c r="FO16" s="84">
        <f>+FM16+FN16</f>
        <v>0</v>
      </c>
      <c r="FP16" s="84"/>
      <c r="FQ16" s="84">
        <v>0</v>
      </c>
      <c r="FR16" s="84">
        <v>0</v>
      </c>
      <c r="FS16" s="84">
        <f>+FQ16+FR16</f>
        <v>0</v>
      </c>
      <c r="FT16" s="84"/>
      <c r="FU16" s="84">
        <v>0</v>
      </c>
      <c r="FV16" s="84">
        <v>0</v>
      </c>
      <c r="FW16" s="84">
        <f>+FU16+FV16</f>
        <v>0</v>
      </c>
      <c r="FX16" s="84"/>
      <c r="FY16" s="84">
        <v>0</v>
      </c>
      <c r="FZ16" s="84">
        <v>0</v>
      </c>
      <c r="GA16" s="84">
        <f>+FY16+FZ16</f>
        <v>0</v>
      </c>
      <c r="GB16" s="84"/>
      <c r="GC16" s="84">
        <v>0</v>
      </c>
      <c r="GD16" s="84">
        <v>0</v>
      </c>
      <c r="GE16" s="84">
        <f>+GC16+GD16</f>
        <v>0</v>
      </c>
      <c r="GF16" s="84"/>
      <c r="GG16" s="84">
        <v>0</v>
      </c>
      <c r="GH16" s="84">
        <v>0</v>
      </c>
      <c r="GI16" s="84">
        <f>+GG16+GH16</f>
        <v>0</v>
      </c>
      <c r="GJ16" s="84"/>
      <c r="GK16" s="84">
        <v>0</v>
      </c>
      <c r="GL16" s="84">
        <v>0</v>
      </c>
      <c r="GM16" s="84">
        <f>+GK16+GL16</f>
        <v>0</v>
      </c>
      <c r="GN16" s="84"/>
      <c r="GO16" s="84">
        <v>0</v>
      </c>
      <c r="GP16" s="84">
        <v>0</v>
      </c>
      <c r="GQ16" s="84">
        <f>+GO16+GP16</f>
        <v>0</v>
      </c>
      <c r="GR16" s="84"/>
      <c r="GS16" s="84">
        <v>0</v>
      </c>
      <c r="GT16" s="84">
        <v>0</v>
      </c>
      <c r="GU16" s="84">
        <f>+GS16+GT16</f>
        <v>0</v>
      </c>
      <c r="GV16" s="84"/>
      <c r="GW16" s="84">
        <v>0</v>
      </c>
      <c r="GX16" s="84">
        <v>0</v>
      </c>
      <c r="GY16" s="84">
        <f>+GW16+GX16</f>
        <v>0</v>
      </c>
      <c r="GZ16" s="76"/>
      <c r="HA16" s="76">
        <f>+BE16+BI16+BM16+BQ16+BU16+BY16+CC16+CG16+CK16+CO16+CS16+CW16+DA16+DE16+DI16+DM16+DQ16+DU16+DY16+EC16+EG16+EK16+EO16+ES16+EW16+FA16+FE16+FI16+FM16+FQ16+FU16+FY16+GC16+GG16+GK16+GO16+GS16+GW16</f>
        <v>3675</v>
      </c>
      <c r="HB16" s="76">
        <f>+BF16+BJ16+BN16+BR16+BV16+BZ16+CD16+CH16+CL16+CP16+CT16+CX16+DB16+DF16+DJ16+DN16+DR16+DV16+DZ16+ED16+EH16+EL16+EP16+ET16+EX16+FB16+FF16+FJ16+FN16+FR16+FV16+FZ16+GD16+GH16+GL16+GP16+GT16+GX16</f>
        <v>1610</v>
      </c>
      <c r="HC16" s="76">
        <f>+HA16+HB16</f>
        <v>5285</v>
      </c>
      <c r="HD16" s="86"/>
      <c r="HE16" s="86"/>
      <c r="HF16" s="86"/>
      <c r="HG16" s="32"/>
      <c r="HH16" s="32"/>
      <c r="HI16" s="32"/>
      <c r="HJ16" s="32"/>
      <c r="HK16" s="32"/>
    </row>
    <row r="17" spans="1:219" ht="16.5" customHeight="1">
      <c r="A17" s="156"/>
      <c r="B17" s="105"/>
      <c r="C17" s="201"/>
      <c r="D17" s="157"/>
      <c r="E17" s="158"/>
      <c r="F17" s="159"/>
      <c r="G17" s="159"/>
      <c r="H17" s="161"/>
      <c r="I17" s="162"/>
      <c r="J17" s="202"/>
      <c r="K17" s="201"/>
      <c r="L17" s="203"/>
      <c r="M17" s="203"/>
      <c r="N17" s="163"/>
      <c r="O17" s="201"/>
      <c r="P17" s="203"/>
      <c r="Q17" s="203"/>
      <c r="R17" s="163"/>
      <c r="S17" s="201"/>
      <c r="T17" s="203"/>
      <c r="U17" s="203"/>
      <c r="V17" s="163"/>
      <c r="W17" s="201"/>
      <c r="X17" s="203"/>
      <c r="Y17" s="203"/>
      <c r="Z17" s="163"/>
      <c r="AA17" s="201"/>
      <c r="AB17" s="163"/>
      <c r="AC17" s="163"/>
      <c r="AD17" s="163"/>
      <c r="AE17" s="201"/>
      <c r="AF17" s="215"/>
      <c r="AG17" s="215"/>
      <c r="AH17" s="200"/>
      <c r="AI17" s="107"/>
      <c r="AJ17" s="180"/>
      <c r="AK17" s="219"/>
      <c r="AL17" s="204"/>
      <c r="AM17" s="163"/>
      <c r="AN17" s="163"/>
      <c r="AO17" s="203"/>
      <c r="AP17" s="203"/>
      <c r="AQ17" s="163"/>
      <c r="AR17" s="163"/>
      <c r="AS17" s="203"/>
      <c r="AT17" s="203"/>
      <c r="AU17" s="163"/>
      <c r="AV17" s="163"/>
      <c r="AW17" s="163"/>
      <c r="AX17" s="163"/>
      <c r="AY17" s="163"/>
      <c r="AZ17" s="163"/>
      <c r="BA17" s="163"/>
      <c r="BB17" s="163"/>
      <c r="BC17" s="163"/>
      <c r="BD17" s="105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105"/>
      <c r="HA17" s="105"/>
      <c r="HB17" s="105"/>
      <c r="HC17" s="105"/>
      <c r="HD17" s="86"/>
      <c r="HE17" s="86"/>
      <c r="HF17" s="86"/>
      <c r="HG17" s="32"/>
      <c r="HH17" s="32"/>
      <c r="HI17" s="32"/>
      <c r="HJ17" s="32"/>
      <c r="HK17" s="32"/>
    </row>
    <row r="18" spans="1:219" ht="16.5" customHeight="1">
      <c r="A18" s="68" t="s">
        <v>69</v>
      </c>
      <c r="B18" s="69"/>
      <c r="C18" s="69"/>
      <c r="D18" s="70"/>
      <c r="E18" s="71"/>
      <c r="F18" s="72"/>
      <c r="G18" s="72"/>
      <c r="H18" s="73"/>
      <c r="I18" s="73"/>
      <c r="J18" s="74">
        <f>SUM(J19:J19)</f>
        <v>28890.79797</v>
      </c>
      <c r="K18" s="75"/>
      <c r="L18" s="74">
        <f>SUM(L19:L19)</f>
        <v>0</v>
      </c>
      <c r="M18" s="74">
        <f>SUM(M19:M19)</f>
        <v>0</v>
      </c>
      <c r="N18" s="74">
        <f>SUM(N19:N19)</f>
        <v>0</v>
      </c>
      <c r="O18" s="74"/>
      <c r="P18" s="74">
        <f>SUM(P19:P19)</f>
        <v>0</v>
      </c>
      <c r="Q18" s="74">
        <f>SUM(Q19:Q19)</f>
        <v>0</v>
      </c>
      <c r="R18" s="74">
        <f>SUM(R19:R19)</f>
        <v>0</v>
      </c>
      <c r="S18" s="74"/>
      <c r="T18" s="74">
        <f>SUM(T19:T19)</f>
        <v>0</v>
      </c>
      <c r="U18" s="74">
        <f>SUM(U19:U19)</f>
        <v>0</v>
      </c>
      <c r="V18" s="74">
        <f>SUM(V19:V19)</f>
        <v>0</v>
      </c>
      <c r="W18" s="74"/>
      <c r="X18" s="74">
        <f>SUM(X19:X19)</f>
        <v>0</v>
      </c>
      <c r="Y18" s="74">
        <f>SUM(Y19:Y19)</f>
        <v>0</v>
      </c>
      <c r="Z18" s="74">
        <f>SUM(Z19:Z19)</f>
        <v>0</v>
      </c>
      <c r="AA18" s="74"/>
      <c r="AB18" s="74">
        <f>SUM(AB19:AB19)</f>
        <v>0</v>
      </c>
      <c r="AC18" s="74">
        <f>SUM(AC19:AC19)</f>
        <v>0</v>
      </c>
      <c r="AD18" s="74">
        <f>SUM(AD19:AD19)</f>
        <v>0</v>
      </c>
      <c r="AE18" s="75"/>
      <c r="AF18" s="74">
        <f>SUM(AF19:AF19)</f>
        <v>0</v>
      </c>
      <c r="AG18" s="74"/>
      <c r="AH18" s="74">
        <f>SUM(AH19:AH19)</f>
        <v>0.0014399999999999999</v>
      </c>
      <c r="AI18" s="74">
        <f>SUM(AI19:AI19)</f>
        <v>0.0014399999999999999</v>
      </c>
      <c r="AJ18" s="74"/>
      <c r="AK18" s="74">
        <f>SUM(AK19:AK19)</f>
        <v>1147</v>
      </c>
      <c r="AL18" s="74">
        <f>SUM(AL19:AL19)</f>
        <v>1632</v>
      </c>
      <c r="AM18" s="74">
        <f>SUM(AM19:AM19)</f>
        <v>2779</v>
      </c>
      <c r="AN18" s="74"/>
      <c r="AO18" s="74">
        <f>SUM(AO19:AO19)</f>
        <v>0</v>
      </c>
      <c r="AP18" s="74">
        <f>SUM(AP19:AP19)</f>
        <v>0</v>
      </c>
      <c r="AQ18" s="74">
        <f>SUM(AQ19:AQ19)</f>
        <v>0</v>
      </c>
      <c r="AR18" s="74"/>
      <c r="AS18" s="74">
        <f>SUM(AS19:AS19)</f>
        <v>0</v>
      </c>
      <c r="AT18" s="74">
        <f>SUM(AT19:AT19)</f>
        <v>0</v>
      </c>
      <c r="AU18" s="74">
        <f>SUM(AU19:AU19)</f>
        <v>0</v>
      </c>
      <c r="AV18" s="74"/>
      <c r="AW18" s="74">
        <f>SUM(AW19:AW19)</f>
        <v>1147</v>
      </c>
      <c r="AX18" s="74">
        <f>SUM(AX19:AX19)</f>
        <v>1632.00144</v>
      </c>
      <c r="AY18" s="74">
        <f>SUM(AY19:AY19)</f>
        <v>2779.00144</v>
      </c>
      <c r="AZ18" s="74"/>
      <c r="BA18" s="74">
        <f>SUM(BA19:BA19)</f>
        <v>1147</v>
      </c>
      <c r="BB18" s="74">
        <f>SUM(BB19:BB19)</f>
        <v>1632.00144</v>
      </c>
      <c r="BC18" s="74">
        <f>SUM(BC19:BC19)</f>
        <v>2779.00144</v>
      </c>
      <c r="BD18" s="75"/>
      <c r="BE18" s="74">
        <f>SUM(BE19:BE19)</f>
        <v>1790</v>
      </c>
      <c r="BF18" s="74">
        <f>SUM(BF19:BF19)</f>
        <v>1686</v>
      </c>
      <c r="BG18" s="74">
        <f>SUM(BG19:BG19)</f>
        <v>3476</v>
      </c>
      <c r="BH18" s="75"/>
      <c r="BI18" s="74">
        <f>SUM(BI19:BI19)</f>
        <v>3146</v>
      </c>
      <c r="BJ18" s="74">
        <f>SUM(BJ19:BJ19)</f>
        <v>3085</v>
      </c>
      <c r="BK18" s="74">
        <f>SUM(BK19:BK19)</f>
        <v>6231</v>
      </c>
      <c r="BL18" s="75"/>
      <c r="BM18" s="74">
        <f>SUM(BM19:BM19)</f>
        <v>3362</v>
      </c>
      <c r="BN18" s="74">
        <f>SUM(BN19:BN19)</f>
        <v>2819</v>
      </c>
      <c r="BO18" s="74">
        <f>SUM(BO19:BO19)</f>
        <v>6181</v>
      </c>
      <c r="BP18" s="75"/>
      <c r="BQ18" s="74">
        <f>SUM(BQ19:BQ19)</f>
        <v>3592</v>
      </c>
      <c r="BR18" s="74">
        <f>SUM(BR19:BR19)</f>
        <v>2534</v>
      </c>
      <c r="BS18" s="74">
        <f>SUM(BS19:BS19)</f>
        <v>6126</v>
      </c>
      <c r="BT18" s="75"/>
      <c r="BU18" s="74">
        <f>SUM(BU19:BU19)</f>
        <v>3838</v>
      </c>
      <c r="BV18" s="74">
        <f>SUM(BV19:BV19)</f>
        <v>2231</v>
      </c>
      <c r="BW18" s="74">
        <f>SUM(BW19:BW19)</f>
        <v>6069</v>
      </c>
      <c r="BX18" s="75"/>
      <c r="BY18" s="74">
        <f>SUM(BY19:BY19)</f>
        <v>4100</v>
      </c>
      <c r="BZ18" s="74">
        <f>SUM(BZ19:BZ19)</f>
        <v>1906</v>
      </c>
      <c r="CA18" s="74">
        <f>SUM(CA19:CA19)</f>
        <v>6006</v>
      </c>
      <c r="CB18" s="75"/>
      <c r="CC18" s="74">
        <f>SUM(CC19:CC19)</f>
        <v>4381</v>
      </c>
      <c r="CD18" s="74">
        <f>SUM(CD19:CD19)</f>
        <v>1560</v>
      </c>
      <c r="CE18" s="74">
        <f>SUM(CE19:CE19)</f>
        <v>5941</v>
      </c>
      <c r="CF18" s="75"/>
      <c r="CG18" s="74">
        <f>SUM(CG19:CG19)</f>
        <v>4681</v>
      </c>
      <c r="CH18" s="74">
        <f>SUM(CH19:CH19)</f>
        <v>1189</v>
      </c>
      <c r="CI18" s="74">
        <f>SUM(CI19:CI19)</f>
        <v>5870</v>
      </c>
      <c r="CJ18" s="74"/>
      <c r="CK18" s="74">
        <f>SUM(CK19:CK19)</f>
        <v>0.00033</v>
      </c>
      <c r="CL18" s="74">
        <f>SUM(CL19:CL19)</f>
        <v>0.00285</v>
      </c>
      <c r="CM18" s="74">
        <f>SUM(CM19:CM19)</f>
        <v>0.00318</v>
      </c>
      <c r="CN18" s="75"/>
      <c r="CO18" s="74">
        <f>SUM(CO19:CO19)</f>
        <v>0</v>
      </c>
      <c r="CP18" s="74">
        <f>SUM(CP19:CP19)</f>
        <v>0</v>
      </c>
      <c r="CQ18" s="74">
        <f>SUM(CQ19:CQ19)</f>
        <v>0</v>
      </c>
      <c r="CR18" s="75"/>
      <c r="CS18" s="74">
        <f>SUM(CS19:CS19)</f>
        <v>0</v>
      </c>
      <c r="CT18" s="74">
        <f>SUM(CT19:CT19)</f>
        <v>0</v>
      </c>
      <c r="CU18" s="74">
        <f>SUM(CU19:CU19)</f>
        <v>0</v>
      </c>
      <c r="CV18" s="74"/>
      <c r="CW18" s="74">
        <f>SUM(CW19:CW19)</f>
        <v>0</v>
      </c>
      <c r="CX18" s="74">
        <f>SUM(CX19:CX19)</f>
        <v>0</v>
      </c>
      <c r="CY18" s="74">
        <f>SUM(CY19:CY19)</f>
        <v>0</v>
      </c>
      <c r="CZ18" s="75"/>
      <c r="DA18" s="74">
        <f>SUM(DA19:DA19)</f>
        <v>0</v>
      </c>
      <c r="DB18" s="74">
        <f>SUM(DB19:DB19)</f>
        <v>0</v>
      </c>
      <c r="DC18" s="74">
        <f>SUM(DC19:DC19)</f>
        <v>0</v>
      </c>
      <c r="DD18" s="75"/>
      <c r="DE18" s="74">
        <f>SUM(DE19:DE19)</f>
        <v>0</v>
      </c>
      <c r="DF18" s="74">
        <f>SUM(DF19:DF19)</f>
        <v>0</v>
      </c>
      <c r="DG18" s="74">
        <f>SUM(DG19:DG19)</f>
        <v>0</v>
      </c>
      <c r="DH18" s="74"/>
      <c r="DI18" s="74">
        <f>SUM(DI19:DI19)</f>
        <v>0</v>
      </c>
      <c r="DJ18" s="74">
        <f>SUM(DJ19:DJ19)</f>
        <v>0</v>
      </c>
      <c r="DK18" s="74">
        <f>SUM(DK19:DK19)</f>
        <v>0</v>
      </c>
      <c r="DL18" s="75"/>
      <c r="DM18" s="74">
        <f>SUM(DM19:DM19)</f>
        <v>0</v>
      </c>
      <c r="DN18" s="74">
        <f>SUM(DN19:DN19)</f>
        <v>0</v>
      </c>
      <c r="DO18" s="74">
        <f>SUM(DO19:DO19)</f>
        <v>0</v>
      </c>
      <c r="DP18" s="75"/>
      <c r="DQ18" s="74">
        <f>SUM(DQ19:DQ19)</f>
        <v>0</v>
      </c>
      <c r="DR18" s="74">
        <f>SUM(DR19:DR19)</f>
        <v>0</v>
      </c>
      <c r="DS18" s="74">
        <f>SUM(DS19:DS19)</f>
        <v>0</v>
      </c>
      <c r="DT18" s="74"/>
      <c r="DU18" s="74">
        <f>SUM(DU19:DU19)</f>
        <v>0</v>
      </c>
      <c r="DV18" s="74">
        <f>SUM(DV19:DV19)</f>
        <v>0</v>
      </c>
      <c r="DW18" s="74">
        <f>SUM(DW19:DW19)</f>
        <v>0</v>
      </c>
      <c r="DX18" s="75"/>
      <c r="DY18" s="74">
        <f>SUM(DY19:DY19)</f>
        <v>0</v>
      </c>
      <c r="DZ18" s="74">
        <f>SUM(DZ19:DZ19)</f>
        <v>0</v>
      </c>
      <c r="EA18" s="74">
        <f>SUM(EA19:EA19)</f>
        <v>0</v>
      </c>
      <c r="EB18" s="75"/>
      <c r="EC18" s="74">
        <f>SUM(EC19:EC19)</f>
        <v>0</v>
      </c>
      <c r="ED18" s="74">
        <f>SUM(ED19:ED19)</f>
        <v>0</v>
      </c>
      <c r="EE18" s="74">
        <f>SUM(EE19:EE19)</f>
        <v>0</v>
      </c>
      <c r="EF18" s="74"/>
      <c r="EG18" s="74">
        <f>SUM(EG19:EG19)</f>
        <v>0</v>
      </c>
      <c r="EH18" s="74">
        <f>SUM(EH19:EH19)</f>
        <v>0</v>
      </c>
      <c r="EI18" s="74">
        <f>SUM(EI19:EI19)</f>
        <v>0</v>
      </c>
      <c r="EJ18" s="75"/>
      <c r="EK18" s="74">
        <f>SUM(EK19:EK19)</f>
        <v>0</v>
      </c>
      <c r="EL18" s="74">
        <f>SUM(EL19:EL19)</f>
        <v>0</v>
      </c>
      <c r="EM18" s="74">
        <f>SUM(EM19:EM19)</f>
        <v>0</v>
      </c>
      <c r="EN18" s="75"/>
      <c r="EO18" s="74">
        <f>SUM(EO19:EO19)</f>
        <v>0</v>
      </c>
      <c r="EP18" s="74">
        <f>SUM(EP19:EP19)</f>
        <v>0</v>
      </c>
      <c r="EQ18" s="74">
        <f>SUM(EQ19:EQ19)</f>
        <v>0</v>
      </c>
      <c r="ER18" s="74"/>
      <c r="ES18" s="74">
        <f>SUM(ES19:ES19)</f>
        <v>0</v>
      </c>
      <c r="ET18" s="74">
        <f>SUM(ET19:ET19)</f>
        <v>0</v>
      </c>
      <c r="EU18" s="74">
        <f>SUM(EU19:EU19)</f>
        <v>0</v>
      </c>
      <c r="EV18" s="75"/>
      <c r="EW18" s="74">
        <f>SUM(EW19:EW19)</f>
        <v>0</v>
      </c>
      <c r="EX18" s="74">
        <f>SUM(EX19:EX19)</f>
        <v>0</v>
      </c>
      <c r="EY18" s="74">
        <f>SUM(EY19:EY19)</f>
        <v>0</v>
      </c>
      <c r="EZ18" s="75"/>
      <c r="FA18" s="74">
        <f>SUM(FA19:FA19)</f>
        <v>0</v>
      </c>
      <c r="FB18" s="74">
        <f>SUM(FB19:FB19)</f>
        <v>0</v>
      </c>
      <c r="FC18" s="74">
        <f>SUM(FC19:FC19)</f>
        <v>0</v>
      </c>
      <c r="FD18" s="74"/>
      <c r="FE18" s="74">
        <f>SUM(FE19:FE19)</f>
        <v>0</v>
      </c>
      <c r="FF18" s="74">
        <f>SUM(FF19:FF19)</f>
        <v>0</v>
      </c>
      <c r="FG18" s="74">
        <f>SUM(FG19:FG19)</f>
        <v>0</v>
      </c>
      <c r="FH18" s="75"/>
      <c r="FI18" s="74">
        <f>SUM(FI19:FI19)</f>
        <v>0</v>
      </c>
      <c r="FJ18" s="74">
        <f>SUM(FJ19:FJ19)</f>
        <v>0</v>
      </c>
      <c r="FK18" s="74">
        <f>SUM(FK19:FK19)</f>
        <v>0</v>
      </c>
      <c r="FL18" s="75"/>
      <c r="FM18" s="74">
        <f>SUM(FM19:FM19)</f>
        <v>0</v>
      </c>
      <c r="FN18" s="74">
        <f>SUM(FN19:FN19)</f>
        <v>0</v>
      </c>
      <c r="FO18" s="74">
        <f>SUM(FO19:FO19)</f>
        <v>0</v>
      </c>
      <c r="FP18" s="74"/>
      <c r="FQ18" s="74">
        <f>SUM(FQ19:FQ19)</f>
        <v>0</v>
      </c>
      <c r="FR18" s="74">
        <f>SUM(FR19:FR19)</f>
        <v>0</v>
      </c>
      <c r="FS18" s="74">
        <f>SUM(FS19:FS19)</f>
        <v>0</v>
      </c>
      <c r="FT18" s="75"/>
      <c r="FU18" s="74">
        <f>SUM(FU19:FU19)</f>
        <v>0</v>
      </c>
      <c r="FV18" s="74">
        <f>SUM(FV19:FV19)</f>
        <v>0</v>
      </c>
      <c r="FW18" s="74">
        <f>SUM(FW19:FW19)</f>
        <v>0</v>
      </c>
      <c r="FX18" s="75"/>
      <c r="FY18" s="74">
        <f>SUM(FY19:FY19)</f>
        <v>0</v>
      </c>
      <c r="FZ18" s="74">
        <f>SUM(FZ19:FZ19)</f>
        <v>0</v>
      </c>
      <c r="GA18" s="74">
        <f>SUM(GA19:GA19)</f>
        <v>0</v>
      </c>
      <c r="GB18" s="74"/>
      <c r="GC18" s="74">
        <f>SUM(GC19:GC19)</f>
        <v>0</v>
      </c>
      <c r="GD18" s="74">
        <f>SUM(GD19:GD19)</f>
        <v>0</v>
      </c>
      <c r="GE18" s="74">
        <f>SUM(GE19:GE19)</f>
        <v>0</v>
      </c>
      <c r="GF18" s="75"/>
      <c r="GG18" s="74">
        <f>SUM(GG19:GG19)</f>
        <v>0</v>
      </c>
      <c r="GH18" s="74">
        <f>SUM(GH19:GH19)</f>
        <v>0</v>
      </c>
      <c r="GI18" s="74">
        <f>SUM(GI19:GI19)</f>
        <v>0</v>
      </c>
      <c r="GJ18" s="75"/>
      <c r="GK18" s="74">
        <f>SUM(GK19:GK19)</f>
        <v>0</v>
      </c>
      <c r="GL18" s="74">
        <f>SUM(GL19:GL19)</f>
        <v>0</v>
      </c>
      <c r="GM18" s="74">
        <f>SUM(GM19:GM19)</f>
        <v>0</v>
      </c>
      <c r="GN18" s="74"/>
      <c r="GO18" s="74">
        <f>SUM(GO19:GO19)</f>
        <v>0</v>
      </c>
      <c r="GP18" s="74">
        <f>SUM(GP19:GP19)</f>
        <v>0</v>
      </c>
      <c r="GQ18" s="74">
        <f>SUM(GQ19:GQ19)</f>
        <v>0</v>
      </c>
      <c r="GR18" s="75"/>
      <c r="GS18" s="74">
        <f>SUM(GS19:GS19)</f>
        <v>0</v>
      </c>
      <c r="GT18" s="74">
        <f>SUM(GT19:GT19)</f>
        <v>0</v>
      </c>
      <c r="GU18" s="74">
        <f>SUM(GU19:GU19)</f>
        <v>0</v>
      </c>
      <c r="GV18" s="75"/>
      <c r="GW18" s="74">
        <f>SUM(GW19:GW19)</f>
        <v>0</v>
      </c>
      <c r="GX18" s="74">
        <f>SUM(GX19:GX19)</f>
        <v>0</v>
      </c>
      <c r="GY18" s="74">
        <f>SUM(GY19:GY19)</f>
        <v>0</v>
      </c>
      <c r="GZ18" s="75"/>
      <c r="HA18" s="74">
        <f>SUM(HA19:HA19)</f>
        <v>28890.00033</v>
      </c>
      <c r="HB18" s="74">
        <f>SUM(HB19:HB19)</f>
        <v>17010.00285</v>
      </c>
      <c r="HC18" s="74">
        <f>SUM(HC19:HC19)</f>
        <v>45900.00318</v>
      </c>
      <c r="HD18" s="66"/>
      <c r="HE18" s="66"/>
      <c r="HF18" s="86"/>
      <c r="HG18" s="32"/>
      <c r="HH18" s="32"/>
      <c r="HI18" s="32"/>
      <c r="HJ18" s="32"/>
      <c r="HK18" s="32"/>
    </row>
    <row r="19" spans="1:219" ht="16.5" customHeight="1">
      <c r="A19" s="80" t="s">
        <v>25</v>
      </c>
      <c r="B19" s="76">
        <v>135580.6</v>
      </c>
      <c r="C19" s="207" t="s">
        <v>72</v>
      </c>
      <c r="D19" s="192" t="s">
        <v>21</v>
      </c>
      <c r="E19" s="81" t="s">
        <v>14</v>
      </c>
      <c r="F19" s="82">
        <v>0</v>
      </c>
      <c r="G19" s="82">
        <v>8.27</v>
      </c>
      <c r="H19" s="83"/>
      <c r="I19" s="91" t="s">
        <v>25</v>
      </c>
      <c r="J19" s="193">
        <v>28890.79797</v>
      </c>
      <c r="K19" s="174"/>
      <c r="L19" s="189">
        <v>0</v>
      </c>
      <c r="M19" s="189">
        <v>0</v>
      </c>
      <c r="N19" s="77">
        <f>+L19+M19</f>
        <v>0</v>
      </c>
      <c r="O19" s="174"/>
      <c r="P19" s="189">
        <v>0</v>
      </c>
      <c r="Q19" s="189">
        <v>0</v>
      </c>
      <c r="R19" s="77">
        <f>+P19+Q19</f>
        <v>0</v>
      </c>
      <c r="S19" s="174"/>
      <c r="T19" s="189">
        <v>0</v>
      </c>
      <c r="U19" s="189">
        <v>0</v>
      </c>
      <c r="V19" s="77">
        <f>+T19+U19</f>
        <v>0</v>
      </c>
      <c r="W19" s="174"/>
      <c r="X19" s="189">
        <v>0</v>
      </c>
      <c r="Y19" s="189">
        <v>0</v>
      </c>
      <c r="Z19" s="77">
        <f>+X19+Y19</f>
        <v>0</v>
      </c>
      <c r="AA19" s="174"/>
      <c r="AB19" s="77">
        <f>+L19+P19+T19+X19</f>
        <v>0</v>
      </c>
      <c r="AC19" s="77">
        <f>+M19+Q19+U19+Y19</f>
        <v>0</v>
      </c>
      <c r="AD19" s="77">
        <f>+AB19+AC19</f>
        <v>0</v>
      </c>
      <c r="AE19" s="174"/>
      <c r="AF19" s="189">
        <v>0</v>
      </c>
      <c r="AG19" s="215"/>
      <c r="AH19" s="200">
        <v>0.0014399999999999999</v>
      </c>
      <c r="AI19" s="77">
        <f>+AF19+AH19</f>
        <v>0.0014399999999999999</v>
      </c>
      <c r="AJ19" s="174"/>
      <c r="AK19" s="84">
        <v>1147</v>
      </c>
      <c r="AL19" s="84">
        <v>1632</v>
      </c>
      <c r="AM19" s="77">
        <f>+AK19+AL19</f>
        <v>2779</v>
      </c>
      <c r="AN19" s="77"/>
      <c r="AO19" s="189">
        <v>0</v>
      </c>
      <c r="AP19" s="189">
        <v>0</v>
      </c>
      <c r="AQ19" s="77">
        <f>+AO19+AP19</f>
        <v>0</v>
      </c>
      <c r="AR19" s="77"/>
      <c r="AS19" s="189">
        <v>0</v>
      </c>
      <c r="AT19" s="189">
        <v>0</v>
      </c>
      <c r="AU19" s="77">
        <f>+AS19+AT19</f>
        <v>0</v>
      </c>
      <c r="AV19" s="77"/>
      <c r="AW19" s="77">
        <f>+AF19+AK19+AO19+AS19</f>
        <v>1147</v>
      </c>
      <c r="AX19" s="77">
        <f>+AH19+AL19+AP19+AT19</f>
        <v>1632.00144</v>
      </c>
      <c r="AY19" s="77">
        <f>+AW19+AX19</f>
        <v>2779.00144</v>
      </c>
      <c r="AZ19" s="77"/>
      <c r="BA19" s="77">
        <f>+AB19+AW19</f>
        <v>1147</v>
      </c>
      <c r="BB19" s="77">
        <f>+AC19+AX19</f>
        <v>1632.00144</v>
      </c>
      <c r="BC19" s="77">
        <f>+BA19+BB19</f>
        <v>2779.00144</v>
      </c>
      <c r="BD19" s="76"/>
      <c r="BE19" s="84">
        <v>1790</v>
      </c>
      <c r="BF19" s="84">
        <v>1686</v>
      </c>
      <c r="BG19" s="84">
        <f>+BE19+BF19</f>
        <v>3476</v>
      </c>
      <c r="BH19" s="84"/>
      <c r="BI19" s="84">
        <v>3146</v>
      </c>
      <c r="BJ19" s="84">
        <v>3085</v>
      </c>
      <c r="BK19" s="84">
        <f>+BI19+BJ19</f>
        <v>6231</v>
      </c>
      <c r="BL19" s="84"/>
      <c r="BM19" s="84">
        <v>3362</v>
      </c>
      <c r="BN19" s="84">
        <v>2819</v>
      </c>
      <c r="BO19" s="84">
        <f>+BM19+BN19</f>
        <v>6181</v>
      </c>
      <c r="BP19" s="84"/>
      <c r="BQ19" s="84">
        <v>3592</v>
      </c>
      <c r="BR19" s="84">
        <v>2534</v>
      </c>
      <c r="BS19" s="84">
        <f>+BQ19+BR19</f>
        <v>6126</v>
      </c>
      <c r="BT19" s="84"/>
      <c r="BU19" s="84">
        <v>3838</v>
      </c>
      <c r="BV19" s="84">
        <v>2231</v>
      </c>
      <c r="BW19" s="84">
        <f>+BU19+BV19</f>
        <v>6069</v>
      </c>
      <c r="BX19" s="84"/>
      <c r="BY19" s="84">
        <v>4100</v>
      </c>
      <c r="BZ19" s="84">
        <v>1906</v>
      </c>
      <c r="CA19" s="84">
        <f>+BY19+BZ19</f>
        <v>6006</v>
      </c>
      <c r="CB19" s="84"/>
      <c r="CC19" s="84">
        <v>4381</v>
      </c>
      <c r="CD19" s="84">
        <v>1560</v>
      </c>
      <c r="CE19" s="84">
        <f>+CC19+CD19</f>
        <v>5941</v>
      </c>
      <c r="CF19" s="84"/>
      <c r="CG19" s="84">
        <v>4681</v>
      </c>
      <c r="CH19" s="84">
        <v>1189</v>
      </c>
      <c r="CI19" s="84">
        <f>+CG19+CH19</f>
        <v>5870</v>
      </c>
      <c r="CJ19" s="84"/>
      <c r="CK19" s="84">
        <v>0.00033</v>
      </c>
      <c r="CL19" s="84">
        <v>0.00285</v>
      </c>
      <c r="CM19" s="84">
        <f>+CK19+CL19</f>
        <v>0.00318</v>
      </c>
      <c r="CN19" s="84"/>
      <c r="CO19" s="84">
        <v>0</v>
      </c>
      <c r="CP19" s="84">
        <v>0</v>
      </c>
      <c r="CQ19" s="84">
        <f>+CO19+CP19</f>
        <v>0</v>
      </c>
      <c r="CR19" s="84"/>
      <c r="CS19" s="84">
        <v>0</v>
      </c>
      <c r="CT19" s="84">
        <v>0</v>
      </c>
      <c r="CU19" s="84">
        <f>+CS19+CT19</f>
        <v>0</v>
      </c>
      <c r="CV19" s="84"/>
      <c r="CW19" s="84">
        <v>0</v>
      </c>
      <c r="CX19" s="84">
        <v>0</v>
      </c>
      <c r="CY19" s="84">
        <f>+CW19+CX19</f>
        <v>0</v>
      </c>
      <c r="CZ19" s="84"/>
      <c r="DA19" s="84">
        <v>0</v>
      </c>
      <c r="DB19" s="84">
        <v>0</v>
      </c>
      <c r="DC19" s="84">
        <f>+DA19+DB19</f>
        <v>0</v>
      </c>
      <c r="DD19" s="84"/>
      <c r="DE19" s="84">
        <v>0</v>
      </c>
      <c r="DF19" s="84">
        <v>0</v>
      </c>
      <c r="DG19" s="84">
        <f>+DE19+DF19</f>
        <v>0</v>
      </c>
      <c r="DH19" s="84"/>
      <c r="DI19" s="84">
        <v>0</v>
      </c>
      <c r="DJ19" s="84">
        <v>0</v>
      </c>
      <c r="DK19" s="84">
        <f>+DI19+DJ19</f>
        <v>0</v>
      </c>
      <c r="DL19" s="84"/>
      <c r="DM19" s="84">
        <v>0</v>
      </c>
      <c r="DN19" s="84">
        <v>0</v>
      </c>
      <c r="DO19" s="84">
        <f>+DM19+DN19</f>
        <v>0</v>
      </c>
      <c r="DP19" s="84"/>
      <c r="DQ19" s="84">
        <v>0</v>
      </c>
      <c r="DR19" s="84">
        <v>0</v>
      </c>
      <c r="DS19" s="84">
        <f>+DQ19+DR19</f>
        <v>0</v>
      </c>
      <c r="DT19" s="84"/>
      <c r="DU19" s="84">
        <v>0</v>
      </c>
      <c r="DV19" s="84">
        <v>0</v>
      </c>
      <c r="DW19" s="84">
        <f>+DU19+DV19</f>
        <v>0</v>
      </c>
      <c r="DX19" s="84"/>
      <c r="DY19" s="84">
        <v>0</v>
      </c>
      <c r="DZ19" s="84">
        <v>0</v>
      </c>
      <c r="EA19" s="84">
        <f>+DY19+DZ19</f>
        <v>0</v>
      </c>
      <c r="EB19" s="84"/>
      <c r="EC19" s="84">
        <v>0</v>
      </c>
      <c r="ED19" s="84">
        <v>0</v>
      </c>
      <c r="EE19" s="84">
        <f>+EC19+ED19</f>
        <v>0</v>
      </c>
      <c r="EF19" s="84"/>
      <c r="EG19" s="84">
        <v>0</v>
      </c>
      <c r="EH19" s="84">
        <v>0</v>
      </c>
      <c r="EI19" s="84">
        <f>+EG19+EH19</f>
        <v>0</v>
      </c>
      <c r="EJ19" s="84"/>
      <c r="EK19" s="84">
        <v>0</v>
      </c>
      <c r="EL19" s="84">
        <v>0</v>
      </c>
      <c r="EM19" s="84">
        <f>+EK19+EL19</f>
        <v>0</v>
      </c>
      <c r="EN19" s="84"/>
      <c r="EO19" s="84">
        <v>0</v>
      </c>
      <c r="EP19" s="84">
        <v>0</v>
      </c>
      <c r="EQ19" s="84">
        <f>+EO19+EP19</f>
        <v>0</v>
      </c>
      <c r="ER19" s="84"/>
      <c r="ES19" s="84">
        <v>0</v>
      </c>
      <c r="ET19" s="84">
        <v>0</v>
      </c>
      <c r="EU19" s="84">
        <f>+ES19+ET19</f>
        <v>0</v>
      </c>
      <c r="EV19" s="84"/>
      <c r="EW19" s="84">
        <v>0</v>
      </c>
      <c r="EX19" s="84">
        <v>0</v>
      </c>
      <c r="EY19" s="84">
        <f>+EW19+EX19</f>
        <v>0</v>
      </c>
      <c r="EZ19" s="84"/>
      <c r="FA19" s="84">
        <v>0</v>
      </c>
      <c r="FB19" s="84">
        <v>0</v>
      </c>
      <c r="FC19" s="84">
        <f>+FA19+FB19</f>
        <v>0</v>
      </c>
      <c r="FD19" s="84"/>
      <c r="FE19" s="84">
        <v>0</v>
      </c>
      <c r="FF19" s="84">
        <v>0</v>
      </c>
      <c r="FG19" s="84">
        <f>+FE19+FF19</f>
        <v>0</v>
      </c>
      <c r="FH19" s="84"/>
      <c r="FI19" s="84">
        <v>0</v>
      </c>
      <c r="FJ19" s="84">
        <v>0</v>
      </c>
      <c r="FK19" s="84">
        <f>+FI19+FJ19</f>
        <v>0</v>
      </c>
      <c r="FL19" s="84"/>
      <c r="FM19" s="84">
        <v>0</v>
      </c>
      <c r="FN19" s="84">
        <v>0</v>
      </c>
      <c r="FO19" s="84">
        <f>+FM19+FN19</f>
        <v>0</v>
      </c>
      <c r="FP19" s="84"/>
      <c r="FQ19" s="84">
        <v>0</v>
      </c>
      <c r="FR19" s="84">
        <v>0</v>
      </c>
      <c r="FS19" s="84">
        <f>+FQ19+FR19</f>
        <v>0</v>
      </c>
      <c r="FT19" s="84"/>
      <c r="FU19" s="84">
        <v>0</v>
      </c>
      <c r="FV19" s="84">
        <v>0</v>
      </c>
      <c r="FW19" s="84">
        <f>+FU19+FV19</f>
        <v>0</v>
      </c>
      <c r="FX19" s="84"/>
      <c r="FY19" s="84">
        <v>0</v>
      </c>
      <c r="FZ19" s="84">
        <v>0</v>
      </c>
      <c r="GA19" s="84">
        <f>+FY19+FZ19</f>
        <v>0</v>
      </c>
      <c r="GB19" s="84"/>
      <c r="GC19" s="84">
        <v>0</v>
      </c>
      <c r="GD19" s="84">
        <v>0</v>
      </c>
      <c r="GE19" s="84">
        <f>+GC19+GD19</f>
        <v>0</v>
      </c>
      <c r="GF19" s="84"/>
      <c r="GG19" s="84">
        <v>0</v>
      </c>
      <c r="GH19" s="84">
        <v>0</v>
      </c>
      <c r="GI19" s="84">
        <f>+GG19+GH19</f>
        <v>0</v>
      </c>
      <c r="GJ19" s="84"/>
      <c r="GK19" s="84">
        <v>0</v>
      </c>
      <c r="GL19" s="84">
        <v>0</v>
      </c>
      <c r="GM19" s="84">
        <f>+GK19+GL19</f>
        <v>0</v>
      </c>
      <c r="GN19" s="84"/>
      <c r="GO19" s="84">
        <v>0</v>
      </c>
      <c r="GP19" s="84">
        <v>0</v>
      </c>
      <c r="GQ19" s="84">
        <f>+GO19+GP19</f>
        <v>0</v>
      </c>
      <c r="GR19" s="84"/>
      <c r="GS19" s="84">
        <v>0</v>
      </c>
      <c r="GT19" s="84">
        <v>0</v>
      </c>
      <c r="GU19" s="84">
        <f>+GS19+GT19</f>
        <v>0</v>
      </c>
      <c r="GV19" s="84"/>
      <c r="GW19" s="84">
        <v>0</v>
      </c>
      <c r="GX19" s="84">
        <v>0</v>
      </c>
      <c r="GY19" s="84">
        <f>+GW19+GX19</f>
        <v>0</v>
      </c>
      <c r="GZ19" s="76"/>
      <c r="HA19" s="76">
        <f>+BE19+BI19+BM19+BQ19+BU19+BY19+CC19+CG19+CK19+CO19+CS19+CW19+DA19+DE19+DI19+DM19+DQ19+DU19+DY19+EC19+EG19+EK19+EO19+ES19+EW19+FA19+FE19+FI19+FM19+FQ19+FU19+FY19+GC19+GG19+GK19+GO19+GS19+GW19</f>
        <v>28890.00033</v>
      </c>
      <c r="HB19" s="76">
        <f>+BF19+BJ19+BN19+BR19+BV19+BZ19+CD19+CH19+CL19+CP19+CT19+CX19+DB19+DF19+DJ19+DN19+DR19+DV19+DZ19+ED19+EH19+EL19+EP19+ET19+EX19+FB19+FF19+FJ19+FN19+FR19+FV19+FZ19+GD19+GH19+GL19+GP19+GT19+GX19</f>
        <v>17010.00285</v>
      </c>
      <c r="HC19" s="76">
        <f>+HA19+HB19</f>
        <v>45900.00318</v>
      </c>
      <c r="HD19" s="86"/>
      <c r="HE19" s="86"/>
      <c r="HF19" s="86"/>
      <c r="HG19" s="32"/>
      <c r="HH19" s="32"/>
      <c r="HI19" s="32"/>
      <c r="HJ19" s="32"/>
      <c r="HK19" s="32"/>
    </row>
    <row r="20" spans="1:219" ht="16.5" customHeight="1">
      <c r="A20" s="156"/>
      <c r="B20" s="105"/>
      <c r="C20" s="105"/>
      <c r="D20" s="157"/>
      <c r="E20" s="158"/>
      <c r="F20" s="159"/>
      <c r="G20" s="160"/>
      <c r="H20" s="161"/>
      <c r="I20" s="162"/>
      <c r="J20" s="163"/>
      <c r="K20" s="105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05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05"/>
      <c r="BE20" s="164"/>
      <c r="BF20" s="164"/>
      <c r="BG20" s="105"/>
      <c r="BH20" s="105"/>
      <c r="BI20" s="164"/>
      <c r="BJ20" s="164"/>
      <c r="BK20" s="105"/>
      <c r="BL20" s="105"/>
      <c r="BM20" s="164"/>
      <c r="BN20" s="164"/>
      <c r="BO20" s="105"/>
      <c r="BP20" s="105"/>
      <c r="BQ20" s="164"/>
      <c r="BR20" s="164"/>
      <c r="BS20" s="105"/>
      <c r="BT20" s="105"/>
      <c r="BU20" s="164"/>
      <c r="BV20" s="164"/>
      <c r="BW20" s="105"/>
      <c r="BX20" s="105"/>
      <c r="BY20" s="164"/>
      <c r="BZ20" s="164"/>
      <c r="CA20" s="105"/>
      <c r="CB20" s="105"/>
      <c r="CC20" s="164"/>
      <c r="CD20" s="164"/>
      <c r="CE20" s="105"/>
      <c r="CF20" s="105"/>
      <c r="CG20" s="164"/>
      <c r="CH20" s="164"/>
      <c r="CI20" s="105"/>
      <c r="CJ20" s="105"/>
      <c r="CK20" s="164"/>
      <c r="CL20" s="164"/>
      <c r="CM20" s="105"/>
      <c r="CN20" s="105"/>
      <c r="CO20" s="164"/>
      <c r="CP20" s="164"/>
      <c r="CQ20" s="105"/>
      <c r="CR20" s="105"/>
      <c r="CS20" s="164"/>
      <c r="CT20" s="164"/>
      <c r="CU20" s="105"/>
      <c r="CV20" s="105"/>
      <c r="CW20" s="164"/>
      <c r="CX20" s="164"/>
      <c r="CY20" s="105"/>
      <c r="CZ20" s="105"/>
      <c r="DA20" s="164"/>
      <c r="DB20" s="164"/>
      <c r="DC20" s="105"/>
      <c r="DD20" s="105"/>
      <c r="DE20" s="164"/>
      <c r="DF20" s="164"/>
      <c r="DG20" s="105"/>
      <c r="DH20" s="105"/>
      <c r="DI20" s="164"/>
      <c r="DJ20" s="164"/>
      <c r="DK20" s="105"/>
      <c r="DL20" s="105"/>
      <c r="DM20" s="164"/>
      <c r="DN20" s="164"/>
      <c r="DO20" s="105"/>
      <c r="DP20" s="105"/>
      <c r="DQ20" s="164"/>
      <c r="DR20" s="164"/>
      <c r="DS20" s="105"/>
      <c r="DT20" s="105"/>
      <c r="DU20" s="164"/>
      <c r="DV20" s="164"/>
      <c r="DW20" s="105"/>
      <c r="DX20" s="105"/>
      <c r="DY20" s="164"/>
      <c r="DZ20" s="164"/>
      <c r="EA20" s="105"/>
      <c r="EB20" s="105"/>
      <c r="EC20" s="164"/>
      <c r="ED20" s="164"/>
      <c r="EE20" s="105"/>
      <c r="EF20" s="105"/>
      <c r="EG20" s="164"/>
      <c r="EH20" s="164"/>
      <c r="EI20" s="105"/>
      <c r="EJ20" s="105"/>
      <c r="EK20" s="164"/>
      <c r="EL20" s="164"/>
      <c r="EM20" s="105"/>
      <c r="EN20" s="105"/>
      <c r="EO20" s="164"/>
      <c r="EP20" s="164"/>
      <c r="EQ20" s="105"/>
      <c r="ER20" s="105"/>
      <c r="ES20" s="164"/>
      <c r="ET20" s="164"/>
      <c r="EU20" s="105"/>
      <c r="EV20" s="105"/>
      <c r="EW20" s="164"/>
      <c r="EX20" s="164"/>
      <c r="EY20" s="105"/>
      <c r="EZ20" s="105"/>
      <c r="FA20" s="164"/>
      <c r="FB20" s="164"/>
      <c r="FC20" s="105"/>
      <c r="FD20" s="105"/>
      <c r="FE20" s="164"/>
      <c r="FF20" s="164"/>
      <c r="FG20" s="105"/>
      <c r="FH20" s="105"/>
      <c r="FI20" s="164"/>
      <c r="FJ20" s="164"/>
      <c r="FK20" s="105"/>
      <c r="FL20" s="105"/>
      <c r="FM20" s="164"/>
      <c r="FN20" s="164"/>
      <c r="FO20" s="105"/>
      <c r="FP20" s="105"/>
      <c r="FQ20" s="164"/>
      <c r="FR20" s="164"/>
      <c r="FS20" s="105"/>
      <c r="FT20" s="105"/>
      <c r="FU20" s="164"/>
      <c r="FV20" s="164"/>
      <c r="FW20" s="105"/>
      <c r="FX20" s="105"/>
      <c r="FY20" s="164"/>
      <c r="FZ20" s="164"/>
      <c r="GA20" s="105"/>
      <c r="GB20" s="105"/>
      <c r="GC20" s="164"/>
      <c r="GD20" s="164"/>
      <c r="GE20" s="105"/>
      <c r="GF20" s="105"/>
      <c r="GG20" s="164"/>
      <c r="GH20" s="164"/>
      <c r="GI20" s="105"/>
      <c r="GJ20" s="105"/>
      <c r="GK20" s="164"/>
      <c r="GL20" s="164"/>
      <c r="GM20" s="105"/>
      <c r="GN20" s="105"/>
      <c r="GO20" s="164"/>
      <c r="GP20" s="164"/>
      <c r="GQ20" s="105"/>
      <c r="GR20" s="105"/>
      <c r="GS20" s="164"/>
      <c r="GT20" s="164"/>
      <c r="GU20" s="105"/>
      <c r="GV20" s="105"/>
      <c r="GW20" s="164"/>
      <c r="GX20" s="164"/>
      <c r="GY20" s="105"/>
      <c r="GZ20" s="105"/>
      <c r="HA20" s="105"/>
      <c r="HB20" s="105"/>
      <c r="HC20" s="105"/>
      <c r="HD20" s="165"/>
      <c r="HE20" s="165"/>
      <c r="HF20" s="165"/>
      <c r="HG20" s="166"/>
      <c r="HH20" s="32"/>
      <c r="HI20" s="32"/>
      <c r="HJ20" s="32"/>
      <c r="HK20" s="32"/>
    </row>
    <row r="21" spans="1:219" ht="16.5" customHeight="1">
      <c r="A21" s="68" t="s">
        <v>73</v>
      </c>
      <c r="B21" s="69"/>
      <c r="C21" s="69"/>
      <c r="D21" s="70"/>
      <c r="E21" s="71"/>
      <c r="F21" s="72"/>
      <c r="G21" s="72"/>
      <c r="H21" s="73"/>
      <c r="I21" s="73"/>
      <c r="J21" s="74">
        <f>+J22</f>
        <v>12996.77881</v>
      </c>
      <c r="K21" s="75"/>
      <c r="L21" s="74">
        <f>+L22</f>
        <v>0</v>
      </c>
      <c r="M21" s="74">
        <f>+M22</f>
        <v>0</v>
      </c>
      <c r="N21" s="74">
        <f>+N22</f>
        <v>0</v>
      </c>
      <c r="O21" s="74"/>
      <c r="P21" s="74">
        <f>+P22</f>
        <v>0</v>
      </c>
      <c r="Q21" s="74">
        <f>+Q22</f>
        <v>0</v>
      </c>
      <c r="R21" s="74">
        <f>+R22</f>
        <v>0</v>
      </c>
      <c r="S21" s="74"/>
      <c r="T21" s="74">
        <f>+T22</f>
        <v>0</v>
      </c>
      <c r="U21" s="74">
        <f>+U22</f>
        <v>0</v>
      </c>
      <c r="V21" s="74">
        <f>+V22</f>
        <v>0</v>
      </c>
      <c r="W21" s="74"/>
      <c r="X21" s="74">
        <f>+X22</f>
        <v>0</v>
      </c>
      <c r="Y21" s="74">
        <f>+Y22</f>
        <v>0</v>
      </c>
      <c r="Z21" s="74">
        <f>+Z22</f>
        <v>0</v>
      </c>
      <c r="AA21" s="74"/>
      <c r="AB21" s="74">
        <f>+AB22</f>
        <v>0</v>
      </c>
      <c r="AC21" s="74">
        <f>+AC22</f>
        <v>0</v>
      </c>
      <c r="AD21" s="74">
        <f>+AD22</f>
        <v>0</v>
      </c>
      <c r="AE21" s="75"/>
      <c r="AF21" s="74">
        <f>+AF22</f>
        <v>1621</v>
      </c>
      <c r="AG21" s="74"/>
      <c r="AH21" s="74">
        <f>+AH22</f>
        <v>564</v>
      </c>
      <c r="AI21" s="74">
        <f>+AI22</f>
        <v>2185</v>
      </c>
      <c r="AJ21" s="74"/>
      <c r="AK21" s="74">
        <f>+AK22</f>
        <v>1793</v>
      </c>
      <c r="AL21" s="74">
        <f>+AL22</f>
        <v>534</v>
      </c>
      <c r="AM21" s="74">
        <f>+AM22</f>
        <v>2327</v>
      </c>
      <c r="AN21" s="74"/>
      <c r="AO21" s="74">
        <f>+AO22</f>
        <v>0</v>
      </c>
      <c r="AP21" s="74">
        <f>+AP22</f>
        <v>0</v>
      </c>
      <c r="AQ21" s="74">
        <f>+AQ22</f>
        <v>0</v>
      </c>
      <c r="AR21" s="74"/>
      <c r="AS21" s="74">
        <f>+AS22</f>
        <v>0</v>
      </c>
      <c r="AT21" s="74">
        <f>+AT22</f>
        <v>0</v>
      </c>
      <c r="AU21" s="74">
        <f>+AU22</f>
        <v>0</v>
      </c>
      <c r="AV21" s="74"/>
      <c r="AW21" s="74">
        <f>+AW22</f>
        <v>3414</v>
      </c>
      <c r="AX21" s="74">
        <f>+AX22</f>
        <v>1098</v>
      </c>
      <c r="AY21" s="74">
        <f>+AY22</f>
        <v>4512</v>
      </c>
      <c r="AZ21" s="74"/>
      <c r="BA21" s="74">
        <f>+BA22</f>
        <v>3414</v>
      </c>
      <c r="BB21" s="74">
        <f>+BB22</f>
        <v>1098</v>
      </c>
      <c r="BC21" s="74">
        <f>+BC22</f>
        <v>4512</v>
      </c>
      <c r="BD21" s="75"/>
      <c r="BE21" s="74">
        <f>+BE22</f>
        <v>3778</v>
      </c>
      <c r="BF21" s="74">
        <f>+BF22</f>
        <v>857</v>
      </c>
      <c r="BG21" s="74">
        <f>+BG22</f>
        <v>4635</v>
      </c>
      <c r="BH21" s="75"/>
      <c r="BI21" s="74">
        <f>+BI22</f>
        <v>8456</v>
      </c>
      <c r="BJ21" s="74">
        <f>+BJ22</f>
        <v>816</v>
      </c>
      <c r="BK21" s="74">
        <f>+BK22</f>
        <v>9272</v>
      </c>
      <c r="BL21" s="75"/>
      <c r="BM21" s="74">
        <f>+BM22</f>
        <v>762</v>
      </c>
      <c r="BN21" s="74">
        <f>+BN22</f>
        <v>10</v>
      </c>
      <c r="BO21" s="74">
        <f>+BO22</f>
        <v>772</v>
      </c>
      <c r="BP21" s="75"/>
      <c r="BQ21" s="74">
        <f>+BQ22</f>
        <v>0</v>
      </c>
      <c r="BR21" s="74">
        <f>+BR22</f>
        <v>0</v>
      </c>
      <c r="BS21" s="74">
        <f>+BS22</f>
        <v>0</v>
      </c>
      <c r="BT21" s="75"/>
      <c r="BU21" s="74">
        <f>+BU22</f>
        <v>0</v>
      </c>
      <c r="BV21" s="74">
        <f>+BV22</f>
        <v>0</v>
      </c>
      <c r="BW21" s="74">
        <f>+BW22</f>
        <v>0</v>
      </c>
      <c r="BX21" s="75"/>
      <c r="BY21" s="74">
        <f>+BY22</f>
        <v>0</v>
      </c>
      <c r="BZ21" s="74">
        <f>+BZ22</f>
        <v>0</v>
      </c>
      <c r="CA21" s="74">
        <f>+CA22</f>
        <v>0</v>
      </c>
      <c r="CB21" s="75"/>
      <c r="CC21" s="74">
        <f>+CC22</f>
        <v>0</v>
      </c>
      <c r="CD21" s="74">
        <f>+CD22</f>
        <v>0</v>
      </c>
      <c r="CE21" s="74">
        <f>+CE22</f>
        <v>0</v>
      </c>
      <c r="CF21" s="75"/>
      <c r="CG21" s="74">
        <f>+CG22</f>
        <v>0</v>
      </c>
      <c r="CH21" s="74">
        <f>+CH22</f>
        <v>0</v>
      </c>
      <c r="CI21" s="74">
        <f>+CI22</f>
        <v>0</v>
      </c>
      <c r="CJ21" s="74"/>
      <c r="CK21" s="74">
        <f>+CK22</f>
        <v>0</v>
      </c>
      <c r="CL21" s="74">
        <f>+CL22</f>
        <v>0</v>
      </c>
      <c r="CM21" s="74">
        <f>+CM22</f>
        <v>0</v>
      </c>
      <c r="CN21" s="74"/>
      <c r="CO21" s="74">
        <f>+CO22</f>
        <v>0</v>
      </c>
      <c r="CP21" s="74">
        <f>+CP22</f>
        <v>0</v>
      </c>
      <c r="CQ21" s="74">
        <f>+CQ22</f>
        <v>0</v>
      </c>
      <c r="CR21" s="74"/>
      <c r="CS21" s="74">
        <f>+CS22</f>
        <v>0</v>
      </c>
      <c r="CT21" s="74">
        <f>+CT22</f>
        <v>0</v>
      </c>
      <c r="CU21" s="74">
        <f>+CU22</f>
        <v>0</v>
      </c>
      <c r="CV21" s="74"/>
      <c r="CW21" s="74">
        <f>+CW22</f>
        <v>0</v>
      </c>
      <c r="CX21" s="74">
        <f>+CX22</f>
        <v>0</v>
      </c>
      <c r="CY21" s="74">
        <f>+CY22</f>
        <v>0</v>
      </c>
      <c r="CZ21" s="74"/>
      <c r="DA21" s="74">
        <f>+DA22</f>
        <v>0</v>
      </c>
      <c r="DB21" s="74">
        <f>+DB22</f>
        <v>0</v>
      </c>
      <c r="DC21" s="74">
        <f>+DC22</f>
        <v>0</v>
      </c>
      <c r="DD21" s="74"/>
      <c r="DE21" s="74">
        <f>+DE22</f>
        <v>0</v>
      </c>
      <c r="DF21" s="74">
        <f>+DF22</f>
        <v>0</v>
      </c>
      <c r="DG21" s="74">
        <f>+DG22</f>
        <v>0</v>
      </c>
      <c r="DH21" s="74"/>
      <c r="DI21" s="74">
        <f>+DI22</f>
        <v>0</v>
      </c>
      <c r="DJ21" s="74">
        <f>+DJ22</f>
        <v>0</v>
      </c>
      <c r="DK21" s="74">
        <f>+DK22</f>
        <v>0</v>
      </c>
      <c r="DL21" s="74"/>
      <c r="DM21" s="74">
        <f>+DM22</f>
        <v>0</v>
      </c>
      <c r="DN21" s="74">
        <f>+DN22</f>
        <v>0</v>
      </c>
      <c r="DO21" s="74">
        <f>+DO22</f>
        <v>0</v>
      </c>
      <c r="DP21" s="74"/>
      <c r="DQ21" s="74">
        <f>+DQ22</f>
        <v>0</v>
      </c>
      <c r="DR21" s="74">
        <f>+DR22</f>
        <v>0</v>
      </c>
      <c r="DS21" s="74">
        <f>+DS22</f>
        <v>0</v>
      </c>
      <c r="DT21" s="74"/>
      <c r="DU21" s="74">
        <f>+DU22</f>
        <v>0</v>
      </c>
      <c r="DV21" s="74">
        <f>+DV22</f>
        <v>0</v>
      </c>
      <c r="DW21" s="74">
        <f>+DW22</f>
        <v>0</v>
      </c>
      <c r="DX21" s="74"/>
      <c r="DY21" s="74">
        <f>+DY22</f>
        <v>0</v>
      </c>
      <c r="DZ21" s="74">
        <f>+DZ22</f>
        <v>0</v>
      </c>
      <c r="EA21" s="74">
        <f>+EA22</f>
        <v>0</v>
      </c>
      <c r="EB21" s="74"/>
      <c r="EC21" s="74">
        <f>+EC22</f>
        <v>0</v>
      </c>
      <c r="ED21" s="74">
        <f>+ED22</f>
        <v>0</v>
      </c>
      <c r="EE21" s="74">
        <f>+EE22</f>
        <v>0</v>
      </c>
      <c r="EF21" s="74"/>
      <c r="EG21" s="74">
        <f>+EG22</f>
        <v>0</v>
      </c>
      <c r="EH21" s="74">
        <f>+EH22</f>
        <v>0</v>
      </c>
      <c r="EI21" s="74">
        <f>+EI22</f>
        <v>0</v>
      </c>
      <c r="EJ21" s="74"/>
      <c r="EK21" s="74">
        <f>+EK22</f>
        <v>0</v>
      </c>
      <c r="EL21" s="74">
        <f>+EL22</f>
        <v>0</v>
      </c>
      <c r="EM21" s="74">
        <f>+EM22</f>
        <v>0</v>
      </c>
      <c r="EN21" s="74"/>
      <c r="EO21" s="74">
        <f>+EO22</f>
        <v>0</v>
      </c>
      <c r="EP21" s="74">
        <f>+EP22</f>
        <v>0</v>
      </c>
      <c r="EQ21" s="74">
        <f>+EQ22</f>
        <v>0</v>
      </c>
      <c r="ER21" s="74"/>
      <c r="ES21" s="74">
        <f>+ES22</f>
        <v>0</v>
      </c>
      <c r="ET21" s="74">
        <f>+ET22</f>
        <v>0</v>
      </c>
      <c r="EU21" s="74">
        <f>+EU22</f>
        <v>0</v>
      </c>
      <c r="EV21" s="74"/>
      <c r="EW21" s="74">
        <f>+EW22</f>
        <v>0</v>
      </c>
      <c r="EX21" s="74">
        <f>+EX22</f>
        <v>0</v>
      </c>
      <c r="EY21" s="74">
        <f>+EY22</f>
        <v>0</v>
      </c>
      <c r="EZ21" s="74"/>
      <c r="FA21" s="74">
        <f>+FA22</f>
        <v>0</v>
      </c>
      <c r="FB21" s="74">
        <f>+FB22</f>
        <v>0</v>
      </c>
      <c r="FC21" s="74">
        <f>+FC22</f>
        <v>0</v>
      </c>
      <c r="FD21" s="74"/>
      <c r="FE21" s="74">
        <f>+FE22</f>
        <v>0</v>
      </c>
      <c r="FF21" s="74">
        <f>+FF22</f>
        <v>0</v>
      </c>
      <c r="FG21" s="74">
        <f>+FG22</f>
        <v>0</v>
      </c>
      <c r="FH21" s="74"/>
      <c r="FI21" s="74">
        <f>+FI22</f>
        <v>0</v>
      </c>
      <c r="FJ21" s="74">
        <f>+FJ22</f>
        <v>0</v>
      </c>
      <c r="FK21" s="74">
        <f>+FK22</f>
        <v>0</v>
      </c>
      <c r="FL21" s="74"/>
      <c r="FM21" s="74">
        <f>+FM22</f>
        <v>0</v>
      </c>
      <c r="FN21" s="74">
        <f>+FN22</f>
        <v>0</v>
      </c>
      <c r="FO21" s="74">
        <f>+FO22</f>
        <v>0</v>
      </c>
      <c r="FP21" s="74"/>
      <c r="FQ21" s="74">
        <f>+FQ22</f>
        <v>0</v>
      </c>
      <c r="FR21" s="74">
        <f>+FR22</f>
        <v>0</v>
      </c>
      <c r="FS21" s="74">
        <f>+FS22</f>
        <v>0</v>
      </c>
      <c r="FT21" s="74"/>
      <c r="FU21" s="74">
        <f>+FU22</f>
        <v>0</v>
      </c>
      <c r="FV21" s="74">
        <f>+FV22</f>
        <v>0</v>
      </c>
      <c r="FW21" s="74">
        <f>+FW22</f>
        <v>0</v>
      </c>
      <c r="FX21" s="74"/>
      <c r="FY21" s="74">
        <f>+FY22</f>
        <v>0</v>
      </c>
      <c r="FZ21" s="74">
        <f>+FZ22</f>
        <v>0</v>
      </c>
      <c r="GA21" s="74">
        <f>+GA22</f>
        <v>0</v>
      </c>
      <c r="GB21" s="74"/>
      <c r="GC21" s="74">
        <f>+GC22</f>
        <v>0</v>
      </c>
      <c r="GD21" s="74">
        <f>+GD22</f>
        <v>0</v>
      </c>
      <c r="GE21" s="74">
        <f>+GE22</f>
        <v>0</v>
      </c>
      <c r="GF21" s="74"/>
      <c r="GG21" s="74">
        <f>+GG22</f>
        <v>0</v>
      </c>
      <c r="GH21" s="74">
        <f>+GH22</f>
        <v>0</v>
      </c>
      <c r="GI21" s="74">
        <f>+GI22</f>
        <v>0</v>
      </c>
      <c r="GJ21" s="74"/>
      <c r="GK21" s="74">
        <f>+GK22</f>
        <v>0</v>
      </c>
      <c r="GL21" s="74">
        <f>+GL22</f>
        <v>0</v>
      </c>
      <c r="GM21" s="74">
        <f>+GM22</f>
        <v>0</v>
      </c>
      <c r="GN21" s="74"/>
      <c r="GO21" s="74">
        <f>+GO22</f>
        <v>0</v>
      </c>
      <c r="GP21" s="74">
        <f>+GP22</f>
        <v>0</v>
      </c>
      <c r="GQ21" s="74">
        <f>+GQ22</f>
        <v>0</v>
      </c>
      <c r="GR21" s="74"/>
      <c r="GS21" s="74">
        <f>+GS22</f>
        <v>0</v>
      </c>
      <c r="GT21" s="74">
        <f>+GT22</f>
        <v>0</v>
      </c>
      <c r="GU21" s="74">
        <f>+GU22</f>
        <v>0</v>
      </c>
      <c r="GV21" s="74"/>
      <c r="GW21" s="74">
        <f>+GW22</f>
        <v>0</v>
      </c>
      <c r="GX21" s="74">
        <f>+GX22</f>
        <v>0</v>
      </c>
      <c r="GY21" s="74">
        <f>+GY22</f>
        <v>0</v>
      </c>
      <c r="GZ21" s="75"/>
      <c r="HA21" s="74">
        <f>+HA22</f>
        <v>12996</v>
      </c>
      <c r="HB21" s="74">
        <f>+HB22</f>
        <v>1683</v>
      </c>
      <c r="HC21" s="74">
        <f>+HC22</f>
        <v>14679</v>
      </c>
      <c r="HD21" s="86"/>
      <c r="HE21" s="86"/>
      <c r="HF21" s="86"/>
      <c r="HG21" s="166"/>
      <c r="HH21" s="32"/>
      <c r="HI21" s="32"/>
      <c r="HJ21" s="32"/>
      <c r="HK21" s="32"/>
    </row>
    <row r="22" spans="1:219" ht="16.5" customHeight="1">
      <c r="A22" s="80" t="s">
        <v>25</v>
      </c>
      <c r="B22" s="76">
        <v>108554.323</v>
      </c>
      <c r="C22" s="174"/>
      <c r="D22" s="168" t="s">
        <v>18</v>
      </c>
      <c r="E22" s="81" t="s">
        <v>14</v>
      </c>
      <c r="F22" s="82">
        <v>0</v>
      </c>
      <c r="G22" s="82">
        <v>15</v>
      </c>
      <c r="H22" s="83"/>
      <c r="I22" s="91" t="s">
        <v>25</v>
      </c>
      <c r="J22" s="77">
        <v>12996.77881</v>
      </c>
      <c r="K22" s="207" t="s">
        <v>91</v>
      </c>
      <c r="L22" s="189">
        <v>0</v>
      </c>
      <c r="M22" s="189">
        <v>0</v>
      </c>
      <c r="N22" s="77">
        <f>+L22+M22</f>
        <v>0</v>
      </c>
      <c r="O22" s="174"/>
      <c r="P22" s="189">
        <v>0</v>
      </c>
      <c r="Q22" s="189">
        <v>0</v>
      </c>
      <c r="R22" s="77">
        <f>+P22+Q22</f>
        <v>0</v>
      </c>
      <c r="S22" s="174"/>
      <c r="T22" s="189">
        <v>0</v>
      </c>
      <c r="U22" s="189">
        <v>0</v>
      </c>
      <c r="V22" s="77">
        <f>+T22+U22</f>
        <v>0</v>
      </c>
      <c r="W22" s="174"/>
      <c r="X22" s="189">
        <v>0</v>
      </c>
      <c r="Y22" s="189">
        <v>0</v>
      </c>
      <c r="Z22" s="77">
        <f>+X22+Y22</f>
        <v>0</v>
      </c>
      <c r="AA22" s="174"/>
      <c r="AB22" s="77">
        <f>+L22+P22+T22+X22</f>
        <v>0</v>
      </c>
      <c r="AC22" s="77">
        <f>+M22+Q22+U22+Y22</f>
        <v>0</v>
      </c>
      <c r="AD22" s="77">
        <f>+AB22+AC22</f>
        <v>0</v>
      </c>
      <c r="AE22" s="174"/>
      <c r="AF22" s="189">
        <v>1621</v>
      </c>
      <c r="AG22" s="189"/>
      <c r="AH22" s="214">
        <v>564</v>
      </c>
      <c r="AI22" s="77">
        <f>+AF22+AH22</f>
        <v>2185</v>
      </c>
      <c r="AJ22" s="174"/>
      <c r="AK22" s="84">
        <v>1793</v>
      </c>
      <c r="AL22" s="84">
        <v>534</v>
      </c>
      <c r="AM22" s="77">
        <f>+AK22+AL22</f>
        <v>2327</v>
      </c>
      <c r="AN22" s="77"/>
      <c r="AO22" s="189">
        <v>0</v>
      </c>
      <c r="AP22" s="189">
        <v>0</v>
      </c>
      <c r="AQ22" s="77">
        <f>+AO22+AP22</f>
        <v>0</v>
      </c>
      <c r="AR22" s="77"/>
      <c r="AS22" s="189">
        <v>0</v>
      </c>
      <c r="AT22" s="189">
        <v>0</v>
      </c>
      <c r="AU22" s="77">
        <f>+AS22+AT22</f>
        <v>0</v>
      </c>
      <c r="AV22" s="77"/>
      <c r="AW22" s="77">
        <f>+AF22+AK22+AO22+AS22</f>
        <v>3414</v>
      </c>
      <c r="AX22" s="77">
        <f>+AH22+AL22+AP22+AT22</f>
        <v>1098</v>
      </c>
      <c r="AY22" s="77">
        <f>+AW22+AX22</f>
        <v>4512</v>
      </c>
      <c r="AZ22" s="77"/>
      <c r="BA22" s="77">
        <f>+AB22+AW22</f>
        <v>3414</v>
      </c>
      <c r="BB22" s="77">
        <f>+AC22+AX22</f>
        <v>1098</v>
      </c>
      <c r="BC22" s="77">
        <f>+BA22+BB22</f>
        <v>4512</v>
      </c>
      <c r="BD22" s="76"/>
      <c r="BE22" s="85">
        <v>3778</v>
      </c>
      <c r="BF22" s="85">
        <v>857</v>
      </c>
      <c r="BG22" s="76">
        <f>+BE22+BF22</f>
        <v>4635</v>
      </c>
      <c r="BH22" s="76"/>
      <c r="BI22" s="85">
        <v>8456</v>
      </c>
      <c r="BJ22" s="85">
        <v>816</v>
      </c>
      <c r="BK22" s="76">
        <f>+BI22+BJ22</f>
        <v>9272</v>
      </c>
      <c r="BL22" s="76"/>
      <c r="BM22" s="85">
        <v>762</v>
      </c>
      <c r="BN22" s="85">
        <v>10</v>
      </c>
      <c r="BO22" s="76">
        <f>+BM22+BN22</f>
        <v>772</v>
      </c>
      <c r="BP22" s="76"/>
      <c r="BQ22" s="85">
        <v>0</v>
      </c>
      <c r="BR22" s="85">
        <v>0</v>
      </c>
      <c r="BS22" s="76">
        <f>+BQ22+BR22</f>
        <v>0</v>
      </c>
      <c r="BT22" s="76"/>
      <c r="BU22" s="85">
        <v>0</v>
      </c>
      <c r="BV22" s="85">
        <v>0</v>
      </c>
      <c r="BW22" s="76">
        <f>+BU22+BV22</f>
        <v>0</v>
      </c>
      <c r="BX22" s="76"/>
      <c r="BY22" s="85">
        <v>0</v>
      </c>
      <c r="BZ22" s="85">
        <v>0</v>
      </c>
      <c r="CA22" s="76">
        <f>+BY22+BZ22</f>
        <v>0</v>
      </c>
      <c r="CB22" s="76"/>
      <c r="CC22" s="85">
        <v>0</v>
      </c>
      <c r="CD22" s="85">
        <v>0</v>
      </c>
      <c r="CE22" s="76">
        <f>+CC22+CD22</f>
        <v>0</v>
      </c>
      <c r="CF22" s="76"/>
      <c r="CG22" s="85">
        <v>0</v>
      </c>
      <c r="CH22" s="85">
        <v>0</v>
      </c>
      <c r="CI22" s="76">
        <f>+CG22+CH22</f>
        <v>0</v>
      </c>
      <c r="CJ22" s="76"/>
      <c r="CK22" s="85">
        <v>0</v>
      </c>
      <c r="CL22" s="85">
        <v>0</v>
      </c>
      <c r="CM22" s="76">
        <f>+CK22+CL22</f>
        <v>0</v>
      </c>
      <c r="CN22" s="76"/>
      <c r="CO22" s="85">
        <v>0</v>
      </c>
      <c r="CP22" s="85">
        <v>0</v>
      </c>
      <c r="CQ22" s="76">
        <f>+CO22+CP22</f>
        <v>0</v>
      </c>
      <c r="CR22" s="76"/>
      <c r="CS22" s="85">
        <v>0</v>
      </c>
      <c r="CT22" s="85">
        <v>0</v>
      </c>
      <c r="CU22" s="76">
        <f>+CS22+CT22</f>
        <v>0</v>
      </c>
      <c r="CV22" s="76"/>
      <c r="CW22" s="85">
        <v>0</v>
      </c>
      <c r="CX22" s="85">
        <v>0</v>
      </c>
      <c r="CY22" s="76">
        <f>+CW22+CX22</f>
        <v>0</v>
      </c>
      <c r="CZ22" s="76"/>
      <c r="DA22" s="85">
        <v>0</v>
      </c>
      <c r="DB22" s="85">
        <v>0</v>
      </c>
      <c r="DC22" s="76">
        <f>+DA22+DB22</f>
        <v>0</v>
      </c>
      <c r="DD22" s="76"/>
      <c r="DE22" s="85">
        <v>0</v>
      </c>
      <c r="DF22" s="85">
        <v>0</v>
      </c>
      <c r="DG22" s="76">
        <f>+DE22+DF22</f>
        <v>0</v>
      </c>
      <c r="DH22" s="76"/>
      <c r="DI22" s="85">
        <v>0</v>
      </c>
      <c r="DJ22" s="85">
        <v>0</v>
      </c>
      <c r="DK22" s="76">
        <f>+DI22+DJ22</f>
        <v>0</v>
      </c>
      <c r="DL22" s="76"/>
      <c r="DM22" s="85">
        <v>0</v>
      </c>
      <c r="DN22" s="85">
        <v>0</v>
      </c>
      <c r="DO22" s="76">
        <f>+DM22+DN22</f>
        <v>0</v>
      </c>
      <c r="DP22" s="76"/>
      <c r="DQ22" s="85">
        <v>0</v>
      </c>
      <c r="DR22" s="85">
        <v>0</v>
      </c>
      <c r="DS22" s="76">
        <f>+DQ22+DR22</f>
        <v>0</v>
      </c>
      <c r="DT22" s="76"/>
      <c r="DU22" s="85">
        <v>0</v>
      </c>
      <c r="DV22" s="85">
        <v>0</v>
      </c>
      <c r="DW22" s="76">
        <f>+DU22+DV22</f>
        <v>0</v>
      </c>
      <c r="DX22" s="76"/>
      <c r="DY22" s="85">
        <v>0</v>
      </c>
      <c r="DZ22" s="85">
        <v>0</v>
      </c>
      <c r="EA22" s="76">
        <f>+DY22+DZ22</f>
        <v>0</v>
      </c>
      <c r="EB22" s="76"/>
      <c r="EC22" s="85">
        <v>0</v>
      </c>
      <c r="ED22" s="85">
        <v>0</v>
      </c>
      <c r="EE22" s="76">
        <f>+EC22+ED22</f>
        <v>0</v>
      </c>
      <c r="EF22" s="76"/>
      <c r="EG22" s="85">
        <v>0</v>
      </c>
      <c r="EH22" s="85">
        <v>0</v>
      </c>
      <c r="EI22" s="76">
        <f>+EG22+EH22</f>
        <v>0</v>
      </c>
      <c r="EJ22" s="76"/>
      <c r="EK22" s="85">
        <v>0</v>
      </c>
      <c r="EL22" s="85">
        <v>0</v>
      </c>
      <c r="EM22" s="76">
        <f>+EK22+EL22</f>
        <v>0</v>
      </c>
      <c r="EN22" s="76"/>
      <c r="EO22" s="85">
        <v>0</v>
      </c>
      <c r="EP22" s="85">
        <v>0</v>
      </c>
      <c r="EQ22" s="76">
        <f>+EO22+EP22</f>
        <v>0</v>
      </c>
      <c r="ER22" s="76"/>
      <c r="ES22" s="85">
        <v>0</v>
      </c>
      <c r="ET22" s="85">
        <v>0</v>
      </c>
      <c r="EU22" s="76">
        <f>+ES22+ET22</f>
        <v>0</v>
      </c>
      <c r="EV22" s="76"/>
      <c r="EW22" s="85">
        <v>0</v>
      </c>
      <c r="EX22" s="85">
        <v>0</v>
      </c>
      <c r="EY22" s="76">
        <f>+EW22+EX22</f>
        <v>0</v>
      </c>
      <c r="EZ22" s="76"/>
      <c r="FA22" s="85">
        <v>0</v>
      </c>
      <c r="FB22" s="85">
        <v>0</v>
      </c>
      <c r="FC22" s="76">
        <f>+FA22+FB22</f>
        <v>0</v>
      </c>
      <c r="FD22" s="76"/>
      <c r="FE22" s="85">
        <v>0</v>
      </c>
      <c r="FF22" s="85">
        <v>0</v>
      </c>
      <c r="FG22" s="76">
        <f>+FE22+FF22</f>
        <v>0</v>
      </c>
      <c r="FH22" s="76"/>
      <c r="FI22" s="85">
        <v>0</v>
      </c>
      <c r="FJ22" s="85">
        <v>0</v>
      </c>
      <c r="FK22" s="76">
        <f>+FI22+FJ22</f>
        <v>0</v>
      </c>
      <c r="FL22" s="76"/>
      <c r="FM22" s="85">
        <v>0</v>
      </c>
      <c r="FN22" s="85">
        <v>0</v>
      </c>
      <c r="FO22" s="76">
        <f>+FM22+FN22</f>
        <v>0</v>
      </c>
      <c r="FP22" s="76"/>
      <c r="FQ22" s="85">
        <v>0</v>
      </c>
      <c r="FR22" s="85">
        <v>0</v>
      </c>
      <c r="FS22" s="76">
        <f>+FQ22+FR22</f>
        <v>0</v>
      </c>
      <c r="FT22" s="76"/>
      <c r="FU22" s="85">
        <v>0</v>
      </c>
      <c r="FV22" s="85">
        <v>0</v>
      </c>
      <c r="FW22" s="76">
        <f>+FU22+FV22</f>
        <v>0</v>
      </c>
      <c r="FX22" s="76"/>
      <c r="FY22" s="85">
        <v>0</v>
      </c>
      <c r="FZ22" s="85">
        <v>0</v>
      </c>
      <c r="GA22" s="76">
        <f>+FY22+FZ22</f>
        <v>0</v>
      </c>
      <c r="GB22" s="76"/>
      <c r="GC22" s="85">
        <v>0</v>
      </c>
      <c r="GD22" s="85">
        <v>0</v>
      </c>
      <c r="GE22" s="76">
        <f>+GC22+GD22</f>
        <v>0</v>
      </c>
      <c r="GF22" s="76"/>
      <c r="GG22" s="85">
        <v>0</v>
      </c>
      <c r="GH22" s="85">
        <v>0</v>
      </c>
      <c r="GI22" s="76">
        <f>+GG22+GH22</f>
        <v>0</v>
      </c>
      <c r="GJ22" s="76"/>
      <c r="GK22" s="85">
        <v>0</v>
      </c>
      <c r="GL22" s="85">
        <v>0</v>
      </c>
      <c r="GM22" s="76">
        <f>+GK22+GL22</f>
        <v>0</v>
      </c>
      <c r="GN22" s="76"/>
      <c r="GO22" s="85">
        <v>0</v>
      </c>
      <c r="GP22" s="85">
        <v>0</v>
      </c>
      <c r="GQ22" s="76">
        <f>+GO22+GP22</f>
        <v>0</v>
      </c>
      <c r="GR22" s="76"/>
      <c r="GS22" s="85">
        <v>0</v>
      </c>
      <c r="GT22" s="85">
        <v>0</v>
      </c>
      <c r="GU22" s="76">
        <f>+GS22+GT22</f>
        <v>0</v>
      </c>
      <c r="GV22" s="76"/>
      <c r="GW22" s="85">
        <v>0</v>
      </c>
      <c r="GX22" s="85">
        <v>0</v>
      </c>
      <c r="GY22" s="76">
        <f>+GW22+GX22</f>
        <v>0</v>
      </c>
      <c r="GZ22" s="76"/>
      <c r="HA22" s="76">
        <f>+BE22+BI22+BM22+BQ22+BU22+BY22+CC22+CG22+CK22+CO22+CS22+CW22+DA22+DE22+DI22+DM22+DQ22+DU22+DY22+EC22+EG22+EK22+EO22+ES22+EW22+FA22+FE22+FI22+FM22+FQ22+FU22+FY22+GC22+GG22+GK22+GO22+GS22+GW22</f>
        <v>12996</v>
      </c>
      <c r="HB22" s="76">
        <f>+BF22+BJ22+BN22+BR22+BV22+BZ22+CD22+CH22+CL22+CP22+CT22+CX22+DB22+DF22+DJ22+DN22+DR22+DV22+DZ22+ED22+EH22+EL22+EP22+ET22+EX22+FB22+FF22+FJ22+FN22+FR22+FV22+FZ22+GD22+GH22+GL22+GP22+GT22+GX22</f>
        <v>1683</v>
      </c>
      <c r="HC22" s="76">
        <f>+HA22+HB22</f>
        <v>14679</v>
      </c>
      <c r="HD22" s="86"/>
      <c r="HE22" s="86"/>
      <c r="HF22" s="86"/>
      <c r="HG22" s="32"/>
      <c r="HH22" s="32"/>
      <c r="HI22" s="32"/>
      <c r="HJ22" s="32"/>
      <c r="HK22" s="32"/>
    </row>
    <row r="23" spans="1:219" ht="16.5" customHeight="1">
      <c r="A23" s="169"/>
      <c r="B23" s="92"/>
      <c r="C23" s="180"/>
      <c r="D23" s="181"/>
      <c r="E23" s="110"/>
      <c r="F23" s="170"/>
      <c r="G23" s="182"/>
      <c r="H23" s="171"/>
      <c r="I23" s="67"/>
      <c r="J23" s="183"/>
      <c r="K23" s="180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80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92"/>
      <c r="BE23" s="155"/>
      <c r="BF23" s="155"/>
      <c r="BG23" s="92"/>
      <c r="BH23" s="92"/>
      <c r="BI23" s="155"/>
      <c r="BJ23" s="155"/>
      <c r="BK23" s="92"/>
      <c r="BL23" s="92"/>
      <c r="BM23" s="155"/>
      <c r="BN23" s="155"/>
      <c r="BO23" s="92"/>
      <c r="BP23" s="92"/>
      <c r="BQ23" s="155"/>
      <c r="BR23" s="155"/>
      <c r="BS23" s="92"/>
      <c r="BT23" s="92"/>
      <c r="BU23" s="155"/>
      <c r="BV23" s="155"/>
      <c r="BW23" s="92"/>
      <c r="BX23" s="92"/>
      <c r="BY23" s="155"/>
      <c r="BZ23" s="155"/>
      <c r="CA23" s="92"/>
      <c r="CB23" s="92"/>
      <c r="CC23" s="155"/>
      <c r="CD23" s="155"/>
      <c r="CE23" s="92"/>
      <c r="CF23" s="92"/>
      <c r="CG23" s="155"/>
      <c r="CH23" s="155"/>
      <c r="CI23" s="92"/>
      <c r="CJ23" s="92"/>
      <c r="CK23" s="155"/>
      <c r="CL23" s="155"/>
      <c r="CM23" s="92"/>
      <c r="CN23" s="92"/>
      <c r="CO23" s="155"/>
      <c r="CP23" s="155"/>
      <c r="CQ23" s="92"/>
      <c r="CR23" s="92"/>
      <c r="CS23" s="155"/>
      <c r="CT23" s="155"/>
      <c r="CU23" s="92"/>
      <c r="CV23" s="92"/>
      <c r="CW23" s="155"/>
      <c r="CX23" s="155"/>
      <c r="CY23" s="92"/>
      <c r="CZ23" s="92"/>
      <c r="DA23" s="155"/>
      <c r="DB23" s="155"/>
      <c r="DC23" s="92"/>
      <c r="DD23" s="92"/>
      <c r="DE23" s="155"/>
      <c r="DF23" s="155"/>
      <c r="DG23" s="92"/>
      <c r="DH23" s="92"/>
      <c r="DI23" s="155"/>
      <c r="DJ23" s="155"/>
      <c r="DK23" s="92"/>
      <c r="DL23" s="92"/>
      <c r="DM23" s="155"/>
      <c r="DN23" s="155"/>
      <c r="DO23" s="92"/>
      <c r="DP23" s="92"/>
      <c r="DQ23" s="155"/>
      <c r="DR23" s="155"/>
      <c r="DS23" s="92"/>
      <c r="DT23" s="92"/>
      <c r="DU23" s="155"/>
      <c r="DV23" s="155"/>
      <c r="DW23" s="92"/>
      <c r="DX23" s="92"/>
      <c r="DY23" s="155"/>
      <c r="DZ23" s="155"/>
      <c r="EA23" s="92"/>
      <c r="EB23" s="92"/>
      <c r="EC23" s="155"/>
      <c r="ED23" s="155"/>
      <c r="EE23" s="92"/>
      <c r="EF23" s="92"/>
      <c r="EG23" s="155"/>
      <c r="EH23" s="155"/>
      <c r="EI23" s="92"/>
      <c r="EJ23" s="92"/>
      <c r="EK23" s="155"/>
      <c r="EL23" s="155"/>
      <c r="EM23" s="92"/>
      <c r="EN23" s="92"/>
      <c r="EO23" s="155"/>
      <c r="EP23" s="155"/>
      <c r="EQ23" s="92"/>
      <c r="ER23" s="92"/>
      <c r="ES23" s="155"/>
      <c r="ET23" s="155"/>
      <c r="EU23" s="92"/>
      <c r="EV23" s="92"/>
      <c r="EW23" s="155"/>
      <c r="EX23" s="155"/>
      <c r="EY23" s="92"/>
      <c r="EZ23" s="92"/>
      <c r="FA23" s="155"/>
      <c r="FB23" s="155"/>
      <c r="FC23" s="92"/>
      <c r="FD23" s="92"/>
      <c r="FE23" s="155"/>
      <c r="FF23" s="155"/>
      <c r="FG23" s="92"/>
      <c r="FH23" s="92"/>
      <c r="FI23" s="155"/>
      <c r="FJ23" s="155"/>
      <c r="FK23" s="92"/>
      <c r="FL23" s="92"/>
      <c r="FM23" s="155"/>
      <c r="FN23" s="155"/>
      <c r="FO23" s="92"/>
      <c r="FP23" s="92"/>
      <c r="FQ23" s="155"/>
      <c r="FR23" s="155"/>
      <c r="FS23" s="92"/>
      <c r="FT23" s="92"/>
      <c r="FU23" s="155"/>
      <c r="FV23" s="155"/>
      <c r="FW23" s="92"/>
      <c r="FX23" s="92"/>
      <c r="FY23" s="155"/>
      <c r="FZ23" s="155"/>
      <c r="GA23" s="92"/>
      <c r="GB23" s="92"/>
      <c r="GC23" s="155"/>
      <c r="GD23" s="155"/>
      <c r="GE23" s="92"/>
      <c r="GF23" s="92"/>
      <c r="GG23" s="155"/>
      <c r="GH23" s="155"/>
      <c r="GI23" s="92"/>
      <c r="GJ23" s="92"/>
      <c r="GK23" s="155"/>
      <c r="GL23" s="155"/>
      <c r="GM23" s="92"/>
      <c r="GN23" s="92"/>
      <c r="GO23" s="155"/>
      <c r="GP23" s="155"/>
      <c r="GQ23" s="92"/>
      <c r="GR23" s="92"/>
      <c r="GS23" s="155"/>
      <c r="GT23" s="155"/>
      <c r="GU23" s="92"/>
      <c r="GV23" s="92"/>
      <c r="GW23" s="155"/>
      <c r="GX23" s="155"/>
      <c r="GY23" s="92"/>
      <c r="GZ23" s="92"/>
      <c r="HA23" s="92"/>
      <c r="HB23" s="92"/>
      <c r="HC23" s="92"/>
      <c r="HD23" s="86"/>
      <c r="HE23" s="86"/>
      <c r="HF23" s="86"/>
      <c r="HG23" s="166"/>
      <c r="HH23" s="32"/>
      <c r="HI23" s="32"/>
      <c r="HJ23" s="32"/>
      <c r="HK23" s="32"/>
    </row>
    <row r="24" spans="1:219" ht="16.5" customHeight="1">
      <c r="A24" s="68" t="s">
        <v>74</v>
      </c>
      <c r="B24" s="69"/>
      <c r="C24" s="69"/>
      <c r="D24" s="70"/>
      <c r="E24" s="71"/>
      <c r="F24" s="72"/>
      <c r="G24" s="72"/>
      <c r="H24" s="73"/>
      <c r="I24" s="73"/>
      <c r="J24" s="74">
        <f>SUM(J25:J25)</f>
        <v>17516.73231</v>
      </c>
      <c r="K24" s="75"/>
      <c r="L24" s="74">
        <f>SUM(L25:L25)</f>
        <v>0</v>
      </c>
      <c r="M24" s="74">
        <f>SUM(M25:M25)</f>
        <v>0</v>
      </c>
      <c r="N24" s="74">
        <f>SUM(N25:N25)</f>
        <v>0</v>
      </c>
      <c r="O24" s="74"/>
      <c r="P24" s="74">
        <f>SUM(P25:P25)</f>
        <v>0</v>
      </c>
      <c r="Q24" s="74">
        <f>SUM(Q25:Q25)</f>
        <v>0</v>
      </c>
      <c r="R24" s="74">
        <f>SUM(R25:R25)</f>
        <v>0</v>
      </c>
      <c r="S24" s="74"/>
      <c r="T24" s="74">
        <f>SUM(T25:T25)</f>
        <v>0</v>
      </c>
      <c r="U24" s="74">
        <f>SUM(U25:U25)</f>
        <v>0</v>
      </c>
      <c r="V24" s="74">
        <f>SUM(V25:V25)</f>
        <v>0</v>
      </c>
      <c r="W24" s="74"/>
      <c r="X24" s="74">
        <f>SUM(X25:X25)</f>
        <v>0</v>
      </c>
      <c r="Y24" s="74">
        <f>SUM(Y25:Y25)</f>
        <v>0</v>
      </c>
      <c r="Z24" s="74">
        <f>SUM(Z25:Z25)</f>
        <v>0</v>
      </c>
      <c r="AA24" s="74"/>
      <c r="AB24" s="74">
        <f>SUM(AB25:AB25)</f>
        <v>0</v>
      </c>
      <c r="AC24" s="74">
        <f>SUM(AC25:AC25)</f>
        <v>0</v>
      </c>
      <c r="AD24" s="74">
        <f>SUM(AD25:AD25)</f>
        <v>0</v>
      </c>
      <c r="AE24" s="75"/>
      <c r="AF24" s="74">
        <f>SUM(AF25:AF25)</f>
        <v>2186</v>
      </c>
      <c r="AG24" s="74"/>
      <c r="AH24" s="74">
        <f>SUM(AH25:AH25)</f>
        <v>760</v>
      </c>
      <c r="AI24" s="74">
        <f>SUM(AI25:AI25)</f>
        <v>2946</v>
      </c>
      <c r="AJ24" s="74"/>
      <c r="AK24" s="74">
        <f>SUM(AK25:AK25)</f>
        <v>2416</v>
      </c>
      <c r="AL24" s="74">
        <f>SUM(AL25:AL25)</f>
        <v>719</v>
      </c>
      <c r="AM24" s="74">
        <f>SUM(AM25:AM25)</f>
        <v>3135</v>
      </c>
      <c r="AN24" s="74"/>
      <c r="AO24" s="74">
        <f>SUM(AO25:AO25)</f>
        <v>0</v>
      </c>
      <c r="AP24" s="74">
        <f>SUM(AP25:AP25)</f>
        <v>0</v>
      </c>
      <c r="AQ24" s="74">
        <f>SUM(AQ25:AQ25)</f>
        <v>0</v>
      </c>
      <c r="AR24" s="74"/>
      <c r="AS24" s="74">
        <f>SUM(AS25:AS25)</f>
        <v>0</v>
      </c>
      <c r="AT24" s="74">
        <f>SUM(AT25:AT25)</f>
        <v>0</v>
      </c>
      <c r="AU24" s="74">
        <f>SUM(AU25:AU25)</f>
        <v>0</v>
      </c>
      <c r="AV24" s="74"/>
      <c r="AW24" s="74">
        <f>SUM(AW25:AW25)</f>
        <v>4602</v>
      </c>
      <c r="AX24" s="74">
        <f>SUM(AX25:AX25)</f>
        <v>1479</v>
      </c>
      <c r="AY24" s="74">
        <f>SUM(AY25:AY25)</f>
        <v>6081</v>
      </c>
      <c r="AZ24" s="74"/>
      <c r="BA24" s="74">
        <f>SUM(BA25:BA25)</f>
        <v>4602</v>
      </c>
      <c r="BB24" s="74">
        <f>SUM(BB25:BB25)</f>
        <v>1479</v>
      </c>
      <c r="BC24" s="74">
        <f>SUM(BC25:BC25)</f>
        <v>6081</v>
      </c>
      <c r="BD24" s="74"/>
      <c r="BE24" s="74">
        <f>SUM(BE25:BE25)</f>
        <v>5092</v>
      </c>
      <c r="BF24" s="74">
        <f>SUM(BF25:BF25)</f>
        <v>1157</v>
      </c>
      <c r="BG24" s="74">
        <f>SUM(BG25:BG25)</f>
        <v>6249</v>
      </c>
      <c r="BH24" s="74"/>
      <c r="BI24" s="74">
        <f>SUM(BI25:BI25)</f>
        <v>11397</v>
      </c>
      <c r="BJ24" s="74">
        <f>SUM(BJ25:BJ25)</f>
        <v>1102</v>
      </c>
      <c r="BK24" s="74">
        <f>SUM(BK25:BK25)</f>
        <v>12499</v>
      </c>
      <c r="BL24" s="75"/>
      <c r="BM24" s="74">
        <f>SUM(BM25:BM25)</f>
        <v>1027</v>
      </c>
      <c r="BN24" s="74">
        <f>SUM(BN25:BN25)</f>
        <v>13</v>
      </c>
      <c r="BO24" s="74">
        <f>SUM(BO25:BO25)</f>
        <v>1040</v>
      </c>
      <c r="BP24" s="74"/>
      <c r="BQ24" s="74">
        <f>SUM(BQ25:BQ25)</f>
        <v>0</v>
      </c>
      <c r="BR24" s="74">
        <f>SUM(BR25:BR25)</f>
        <v>0</v>
      </c>
      <c r="BS24" s="74">
        <f>SUM(BS25:BS25)</f>
        <v>0</v>
      </c>
      <c r="BT24" s="74"/>
      <c r="BU24" s="74">
        <f>SUM(BU25:BU25)</f>
        <v>0</v>
      </c>
      <c r="BV24" s="74">
        <f>SUM(BV25:BV25)</f>
        <v>0</v>
      </c>
      <c r="BW24" s="74">
        <f>SUM(BW25:BW25)</f>
        <v>0</v>
      </c>
      <c r="BX24" s="74"/>
      <c r="BY24" s="74">
        <f>SUM(BY25:BY25)</f>
        <v>0</v>
      </c>
      <c r="BZ24" s="74">
        <f>SUM(BZ25:BZ25)</f>
        <v>0</v>
      </c>
      <c r="CA24" s="74">
        <f>SUM(CA25:CA25)</f>
        <v>0</v>
      </c>
      <c r="CB24" s="75"/>
      <c r="CC24" s="74">
        <f>SUM(CC25:CC25)</f>
        <v>0</v>
      </c>
      <c r="CD24" s="74">
        <f>SUM(CD25:CD25)</f>
        <v>0</v>
      </c>
      <c r="CE24" s="74">
        <f>SUM(CE25:CE25)</f>
        <v>0</v>
      </c>
      <c r="CF24" s="74"/>
      <c r="CG24" s="74">
        <f>SUM(CG25:CG25)</f>
        <v>0</v>
      </c>
      <c r="CH24" s="74">
        <f>SUM(CH25:CH25)</f>
        <v>0</v>
      </c>
      <c r="CI24" s="74">
        <f>SUM(CI25:CI25)</f>
        <v>0</v>
      </c>
      <c r="CJ24" s="74"/>
      <c r="CK24" s="74">
        <f>SUM(CK25:CK25)</f>
        <v>0</v>
      </c>
      <c r="CL24" s="74">
        <f>SUM(CL25:CL25)</f>
        <v>0</v>
      </c>
      <c r="CM24" s="74">
        <f>SUM(CM25:CM25)</f>
        <v>0</v>
      </c>
      <c r="CN24" s="74"/>
      <c r="CO24" s="74">
        <f>SUM(CO25:CO25)</f>
        <v>0</v>
      </c>
      <c r="CP24" s="74">
        <f>SUM(CP25:CP25)</f>
        <v>0</v>
      </c>
      <c r="CQ24" s="74">
        <f>SUM(CQ25:CQ25)</f>
        <v>0</v>
      </c>
      <c r="CR24" s="74"/>
      <c r="CS24" s="74">
        <f>SUM(CS25:CS25)</f>
        <v>0</v>
      </c>
      <c r="CT24" s="74">
        <f>SUM(CT25:CT25)</f>
        <v>0</v>
      </c>
      <c r="CU24" s="74">
        <f>SUM(CU25:CU25)</f>
        <v>0</v>
      </c>
      <c r="CV24" s="74"/>
      <c r="CW24" s="74">
        <f>SUM(CW25:CW25)</f>
        <v>0</v>
      </c>
      <c r="CX24" s="74">
        <f>SUM(CX25:CX25)</f>
        <v>0</v>
      </c>
      <c r="CY24" s="74">
        <f>SUM(CY25:CY25)</f>
        <v>0</v>
      </c>
      <c r="CZ24" s="74"/>
      <c r="DA24" s="74">
        <f>SUM(DA25:DA25)</f>
        <v>0</v>
      </c>
      <c r="DB24" s="74">
        <f>SUM(DB25:DB25)</f>
        <v>0</v>
      </c>
      <c r="DC24" s="74">
        <f>SUM(DC25:DC25)</f>
        <v>0</v>
      </c>
      <c r="DD24" s="74"/>
      <c r="DE24" s="74">
        <f>SUM(DE25:DE25)</f>
        <v>0</v>
      </c>
      <c r="DF24" s="74">
        <f>SUM(DF25:DF25)</f>
        <v>0</v>
      </c>
      <c r="DG24" s="74">
        <f>SUM(DG25:DG25)</f>
        <v>0</v>
      </c>
      <c r="DH24" s="74"/>
      <c r="DI24" s="74">
        <f>SUM(DI25:DI25)</f>
        <v>0</v>
      </c>
      <c r="DJ24" s="74">
        <f>SUM(DJ25:DJ25)</f>
        <v>0</v>
      </c>
      <c r="DK24" s="74">
        <f>SUM(DK25:DK25)</f>
        <v>0</v>
      </c>
      <c r="DL24" s="74"/>
      <c r="DM24" s="74">
        <f>SUM(DM25:DM25)</f>
        <v>0</v>
      </c>
      <c r="DN24" s="74">
        <f>SUM(DN25:DN25)</f>
        <v>0</v>
      </c>
      <c r="DO24" s="74">
        <f>SUM(DO25:DO25)</f>
        <v>0</v>
      </c>
      <c r="DP24" s="74"/>
      <c r="DQ24" s="74">
        <f>SUM(DQ25:DQ25)</f>
        <v>0</v>
      </c>
      <c r="DR24" s="74">
        <f>SUM(DR25:DR25)</f>
        <v>0</v>
      </c>
      <c r="DS24" s="74">
        <f>SUM(DS25:DS25)</f>
        <v>0</v>
      </c>
      <c r="DT24" s="74"/>
      <c r="DU24" s="74">
        <f>SUM(DU25:DU25)</f>
        <v>0</v>
      </c>
      <c r="DV24" s="74">
        <f>SUM(DV25:DV25)</f>
        <v>0</v>
      </c>
      <c r="DW24" s="74">
        <f>SUM(DW25:DW25)</f>
        <v>0</v>
      </c>
      <c r="DX24" s="74"/>
      <c r="DY24" s="74">
        <f>SUM(DY25:DY25)</f>
        <v>0</v>
      </c>
      <c r="DZ24" s="74">
        <f>SUM(DZ25:DZ25)</f>
        <v>0</v>
      </c>
      <c r="EA24" s="74">
        <f>SUM(EA25:EA25)</f>
        <v>0</v>
      </c>
      <c r="EB24" s="74"/>
      <c r="EC24" s="74">
        <f>SUM(EC25:EC25)</f>
        <v>0</v>
      </c>
      <c r="ED24" s="74">
        <f>SUM(ED25:ED25)</f>
        <v>0</v>
      </c>
      <c r="EE24" s="74">
        <f>SUM(EE25:EE25)</f>
        <v>0</v>
      </c>
      <c r="EF24" s="74"/>
      <c r="EG24" s="74">
        <f>SUM(EG25:EG25)</f>
        <v>0</v>
      </c>
      <c r="EH24" s="74">
        <f>SUM(EH25:EH25)</f>
        <v>0</v>
      </c>
      <c r="EI24" s="74">
        <f>SUM(EI25:EI25)</f>
        <v>0</v>
      </c>
      <c r="EJ24" s="74"/>
      <c r="EK24" s="74">
        <f>SUM(EK25:EK25)</f>
        <v>0</v>
      </c>
      <c r="EL24" s="74">
        <f>SUM(EL25:EL25)</f>
        <v>0</v>
      </c>
      <c r="EM24" s="74">
        <f>SUM(EM25:EM25)</f>
        <v>0</v>
      </c>
      <c r="EN24" s="74"/>
      <c r="EO24" s="74">
        <f>SUM(EO25:EO25)</f>
        <v>0</v>
      </c>
      <c r="EP24" s="74">
        <f>SUM(EP25:EP25)</f>
        <v>0</v>
      </c>
      <c r="EQ24" s="74">
        <f>SUM(EQ25:EQ25)</f>
        <v>0</v>
      </c>
      <c r="ER24" s="74"/>
      <c r="ES24" s="74">
        <f>SUM(ES25:ES25)</f>
        <v>0</v>
      </c>
      <c r="ET24" s="74">
        <f>SUM(ET25:ET25)</f>
        <v>0</v>
      </c>
      <c r="EU24" s="74">
        <f>SUM(EU25:EU25)</f>
        <v>0</v>
      </c>
      <c r="EV24" s="74"/>
      <c r="EW24" s="74">
        <f>SUM(EW25:EW25)</f>
        <v>0</v>
      </c>
      <c r="EX24" s="74">
        <f>SUM(EX25:EX25)</f>
        <v>0</v>
      </c>
      <c r="EY24" s="74">
        <f>SUM(EY25:EY25)</f>
        <v>0</v>
      </c>
      <c r="EZ24" s="74"/>
      <c r="FA24" s="74">
        <f>SUM(FA25:FA25)</f>
        <v>0</v>
      </c>
      <c r="FB24" s="74">
        <f>SUM(FB25:FB25)</f>
        <v>0</v>
      </c>
      <c r="FC24" s="74">
        <f>SUM(FC25:FC25)</f>
        <v>0</v>
      </c>
      <c r="FD24" s="74"/>
      <c r="FE24" s="74">
        <f>SUM(FE25:FE25)</f>
        <v>0</v>
      </c>
      <c r="FF24" s="74">
        <f>SUM(FF25:FF25)</f>
        <v>0</v>
      </c>
      <c r="FG24" s="74">
        <f>SUM(FG25:FG25)</f>
        <v>0</v>
      </c>
      <c r="FH24" s="74"/>
      <c r="FI24" s="74">
        <f>SUM(FI25:FI25)</f>
        <v>0</v>
      </c>
      <c r="FJ24" s="74">
        <f>SUM(FJ25:FJ25)</f>
        <v>0</v>
      </c>
      <c r="FK24" s="74">
        <f>SUM(FK25:FK25)</f>
        <v>0</v>
      </c>
      <c r="FL24" s="74"/>
      <c r="FM24" s="74">
        <f>SUM(FM25:FM25)</f>
        <v>0</v>
      </c>
      <c r="FN24" s="74">
        <f>SUM(FN25:FN25)</f>
        <v>0</v>
      </c>
      <c r="FO24" s="74">
        <f>SUM(FO25:FO25)</f>
        <v>0</v>
      </c>
      <c r="FP24" s="74"/>
      <c r="FQ24" s="74">
        <f>SUM(FQ25:FQ25)</f>
        <v>0</v>
      </c>
      <c r="FR24" s="74">
        <f>SUM(FR25:FR25)</f>
        <v>0</v>
      </c>
      <c r="FS24" s="74">
        <f>SUM(FS25:FS25)</f>
        <v>0</v>
      </c>
      <c r="FT24" s="74"/>
      <c r="FU24" s="74">
        <f>SUM(FU25:FU25)</f>
        <v>0</v>
      </c>
      <c r="FV24" s="74">
        <f>SUM(FV25:FV25)</f>
        <v>0</v>
      </c>
      <c r="FW24" s="74">
        <f>SUM(FW25:FW25)</f>
        <v>0</v>
      </c>
      <c r="FX24" s="74"/>
      <c r="FY24" s="74">
        <f>SUM(FY25:FY25)</f>
        <v>0</v>
      </c>
      <c r="FZ24" s="74">
        <f>SUM(FZ25:FZ25)</f>
        <v>0</v>
      </c>
      <c r="GA24" s="74">
        <f>SUM(GA25:GA25)</f>
        <v>0</v>
      </c>
      <c r="GB24" s="74"/>
      <c r="GC24" s="74">
        <f>SUM(GC25:GC25)</f>
        <v>0</v>
      </c>
      <c r="GD24" s="74">
        <f>SUM(GD25:GD25)</f>
        <v>0</v>
      </c>
      <c r="GE24" s="74">
        <f>SUM(GE25:GE25)</f>
        <v>0</v>
      </c>
      <c r="GF24" s="74"/>
      <c r="GG24" s="74">
        <f>SUM(GG25:GG25)</f>
        <v>0</v>
      </c>
      <c r="GH24" s="74">
        <f>SUM(GH25:GH25)</f>
        <v>0</v>
      </c>
      <c r="GI24" s="74">
        <f>SUM(GI25:GI25)</f>
        <v>0</v>
      </c>
      <c r="GJ24" s="74"/>
      <c r="GK24" s="74">
        <f>SUM(GK25:GK25)</f>
        <v>0</v>
      </c>
      <c r="GL24" s="74">
        <f>SUM(GL25:GL25)</f>
        <v>0</v>
      </c>
      <c r="GM24" s="74">
        <f>SUM(GM25:GM25)</f>
        <v>0</v>
      </c>
      <c r="GN24" s="74"/>
      <c r="GO24" s="74">
        <f>SUM(GO25:GO25)</f>
        <v>0</v>
      </c>
      <c r="GP24" s="74">
        <f>SUM(GP25:GP25)</f>
        <v>0</v>
      </c>
      <c r="GQ24" s="74">
        <f>SUM(GQ25:GQ25)</f>
        <v>0</v>
      </c>
      <c r="GR24" s="74"/>
      <c r="GS24" s="74">
        <f>SUM(GS25:GS25)</f>
        <v>0</v>
      </c>
      <c r="GT24" s="74">
        <f>SUM(GT25:GT25)</f>
        <v>0</v>
      </c>
      <c r="GU24" s="74">
        <f>SUM(GU25:GU25)</f>
        <v>0</v>
      </c>
      <c r="GV24" s="74"/>
      <c r="GW24" s="74">
        <f>SUM(GW25:GW25)</f>
        <v>0</v>
      </c>
      <c r="GX24" s="74">
        <f>SUM(GX25:GX25)</f>
        <v>0</v>
      </c>
      <c r="GY24" s="74">
        <f>SUM(GY25:GY25)</f>
        <v>0</v>
      </c>
      <c r="GZ24" s="74"/>
      <c r="HA24" s="74">
        <f>SUM(HA25:HA25)</f>
        <v>17516</v>
      </c>
      <c r="HB24" s="74">
        <f>SUM(HB25:HB25)</f>
        <v>2272</v>
      </c>
      <c r="HC24" s="74">
        <f>SUM(HC25:HC25)</f>
        <v>19788</v>
      </c>
      <c r="HD24" s="167"/>
      <c r="HE24" s="167"/>
      <c r="HF24" s="167"/>
      <c r="HG24" s="166"/>
      <c r="HH24" s="32"/>
      <c r="HI24" s="32"/>
      <c r="HJ24" s="32"/>
      <c r="HK24" s="32"/>
    </row>
    <row r="25" spans="1:219" ht="16.5" customHeight="1">
      <c r="A25" s="80" t="s">
        <v>25</v>
      </c>
      <c r="B25" s="76">
        <v>147761.769</v>
      </c>
      <c r="C25" s="174"/>
      <c r="D25" s="168" t="s">
        <v>18</v>
      </c>
      <c r="E25" s="81" t="s">
        <v>14</v>
      </c>
      <c r="F25" s="82">
        <v>0</v>
      </c>
      <c r="G25" s="82">
        <v>15</v>
      </c>
      <c r="H25" s="83"/>
      <c r="I25" s="91" t="s">
        <v>25</v>
      </c>
      <c r="J25" s="77">
        <v>17516.73231</v>
      </c>
      <c r="K25" s="207" t="s">
        <v>91</v>
      </c>
      <c r="L25" s="189">
        <v>0</v>
      </c>
      <c r="M25" s="189">
        <v>0</v>
      </c>
      <c r="N25" s="77">
        <f>+L25+M25</f>
        <v>0</v>
      </c>
      <c r="O25" s="174"/>
      <c r="P25" s="189">
        <v>0</v>
      </c>
      <c r="Q25" s="189">
        <v>0</v>
      </c>
      <c r="R25" s="77">
        <f>+P25+Q25</f>
        <v>0</v>
      </c>
      <c r="S25" s="174"/>
      <c r="T25" s="189">
        <v>0</v>
      </c>
      <c r="U25" s="189">
        <v>0</v>
      </c>
      <c r="V25" s="77">
        <f>+T25+U25</f>
        <v>0</v>
      </c>
      <c r="W25" s="174"/>
      <c r="X25" s="189">
        <v>0</v>
      </c>
      <c r="Y25" s="189">
        <v>0</v>
      </c>
      <c r="Z25" s="77">
        <f>+X25+Y25</f>
        <v>0</v>
      </c>
      <c r="AA25" s="174"/>
      <c r="AB25" s="77">
        <f>+L25+P25+T25+X25</f>
        <v>0</v>
      </c>
      <c r="AC25" s="77">
        <f>+M25+Q25+U25+Y25</f>
        <v>0</v>
      </c>
      <c r="AD25" s="77">
        <f>+AB25+AC25</f>
        <v>0</v>
      </c>
      <c r="AE25" s="174"/>
      <c r="AF25" s="189">
        <v>2186</v>
      </c>
      <c r="AG25" s="189"/>
      <c r="AH25" s="214">
        <v>760</v>
      </c>
      <c r="AI25" s="77">
        <f>+AF25+AH25</f>
        <v>2946</v>
      </c>
      <c r="AJ25" s="174"/>
      <c r="AK25" s="84">
        <v>2416</v>
      </c>
      <c r="AL25" s="84">
        <v>719</v>
      </c>
      <c r="AM25" s="77">
        <f>+AK25+AL25</f>
        <v>3135</v>
      </c>
      <c r="AN25" s="77"/>
      <c r="AO25" s="189">
        <v>0</v>
      </c>
      <c r="AP25" s="189">
        <v>0</v>
      </c>
      <c r="AQ25" s="77">
        <f>+AO25+AP25</f>
        <v>0</v>
      </c>
      <c r="AR25" s="77"/>
      <c r="AS25" s="189">
        <v>0</v>
      </c>
      <c r="AT25" s="189">
        <v>0</v>
      </c>
      <c r="AU25" s="77">
        <f>+AS25+AT25</f>
        <v>0</v>
      </c>
      <c r="AV25" s="77"/>
      <c r="AW25" s="77">
        <f>+AF25+AK25+AO25+AS25</f>
        <v>4602</v>
      </c>
      <c r="AX25" s="77">
        <f>+AH25+AL25+AP25+AT25</f>
        <v>1479</v>
      </c>
      <c r="AY25" s="77">
        <f>+AW25+AX25</f>
        <v>6081</v>
      </c>
      <c r="AZ25" s="77"/>
      <c r="BA25" s="77">
        <f>+AB25+AW25</f>
        <v>4602</v>
      </c>
      <c r="BB25" s="77">
        <f>+AC25+AX25</f>
        <v>1479</v>
      </c>
      <c r="BC25" s="77">
        <f>+BA25+BB25</f>
        <v>6081</v>
      </c>
      <c r="BD25" s="76"/>
      <c r="BE25" s="85">
        <v>5092</v>
      </c>
      <c r="BF25" s="85">
        <v>1157</v>
      </c>
      <c r="BG25" s="76">
        <f>+BE25+BF25</f>
        <v>6249</v>
      </c>
      <c r="BH25" s="76"/>
      <c r="BI25" s="85">
        <v>11397</v>
      </c>
      <c r="BJ25" s="85">
        <v>1102</v>
      </c>
      <c r="BK25" s="76">
        <f>+BI25+BJ25</f>
        <v>12499</v>
      </c>
      <c r="BL25" s="76"/>
      <c r="BM25" s="85">
        <v>1027</v>
      </c>
      <c r="BN25" s="85">
        <v>13</v>
      </c>
      <c r="BO25" s="76">
        <f>+BM25+BN25</f>
        <v>1040</v>
      </c>
      <c r="BP25" s="76"/>
      <c r="BQ25" s="85">
        <v>0</v>
      </c>
      <c r="BR25" s="85">
        <v>0</v>
      </c>
      <c r="BS25" s="76">
        <f>+BQ25+BR25</f>
        <v>0</v>
      </c>
      <c r="BT25" s="76"/>
      <c r="BU25" s="85">
        <v>0</v>
      </c>
      <c r="BV25" s="85">
        <v>0</v>
      </c>
      <c r="BW25" s="76">
        <f>+BU25+BV25</f>
        <v>0</v>
      </c>
      <c r="BX25" s="76"/>
      <c r="BY25" s="85">
        <v>0</v>
      </c>
      <c r="BZ25" s="85">
        <v>0</v>
      </c>
      <c r="CA25" s="76">
        <f>+BY25+BZ25</f>
        <v>0</v>
      </c>
      <c r="CB25" s="76"/>
      <c r="CC25" s="85">
        <v>0</v>
      </c>
      <c r="CD25" s="85">
        <v>0</v>
      </c>
      <c r="CE25" s="76">
        <f>+CC25+CD25</f>
        <v>0</v>
      </c>
      <c r="CF25" s="76"/>
      <c r="CG25" s="85">
        <v>0</v>
      </c>
      <c r="CH25" s="85">
        <v>0</v>
      </c>
      <c r="CI25" s="76">
        <f>+CG25+CH25</f>
        <v>0</v>
      </c>
      <c r="CJ25" s="76"/>
      <c r="CK25" s="85">
        <v>0</v>
      </c>
      <c r="CL25" s="85">
        <v>0</v>
      </c>
      <c r="CM25" s="76">
        <f>+CK25+CL25</f>
        <v>0</v>
      </c>
      <c r="CN25" s="76"/>
      <c r="CO25" s="85">
        <v>0</v>
      </c>
      <c r="CP25" s="85">
        <v>0</v>
      </c>
      <c r="CQ25" s="76">
        <f>+CO25+CP25</f>
        <v>0</v>
      </c>
      <c r="CR25" s="76"/>
      <c r="CS25" s="85">
        <v>0</v>
      </c>
      <c r="CT25" s="85">
        <v>0</v>
      </c>
      <c r="CU25" s="76">
        <f>+CS25+CT25</f>
        <v>0</v>
      </c>
      <c r="CV25" s="76"/>
      <c r="CW25" s="85">
        <v>0</v>
      </c>
      <c r="CX25" s="85">
        <v>0</v>
      </c>
      <c r="CY25" s="76">
        <f>+CW25+CX25</f>
        <v>0</v>
      </c>
      <c r="CZ25" s="76"/>
      <c r="DA25" s="85">
        <v>0</v>
      </c>
      <c r="DB25" s="85">
        <v>0</v>
      </c>
      <c r="DC25" s="76">
        <f>+DA25+DB25</f>
        <v>0</v>
      </c>
      <c r="DD25" s="76"/>
      <c r="DE25" s="85">
        <v>0</v>
      </c>
      <c r="DF25" s="85">
        <v>0</v>
      </c>
      <c r="DG25" s="76">
        <f>+DE25+DF25</f>
        <v>0</v>
      </c>
      <c r="DH25" s="76"/>
      <c r="DI25" s="85">
        <v>0</v>
      </c>
      <c r="DJ25" s="85">
        <v>0</v>
      </c>
      <c r="DK25" s="76">
        <f>+DI25+DJ25</f>
        <v>0</v>
      </c>
      <c r="DL25" s="76"/>
      <c r="DM25" s="85">
        <v>0</v>
      </c>
      <c r="DN25" s="85">
        <v>0</v>
      </c>
      <c r="DO25" s="76">
        <f>+DM25+DN25</f>
        <v>0</v>
      </c>
      <c r="DP25" s="76"/>
      <c r="DQ25" s="85">
        <v>0</v>
      </c>
      <c r="DR25" s="85">
        <v>0</v>
      </c>
      <c r="DS25" s="76">
        <f>+DQ25+DR25</f>
        <v>0</v>
      </c>
      <c r="DT25" s="76"/>
      <c r="DU25" s="85">
        <v>0</v>
      </c>
      <c r="DV25" s="85">
        <v>0</v>
      </c>
      <c r="DW25" s="76">
        <f>+DU25+DV25</f>
        <v>0</v>
      </c>
      <c r="DX25" s="76"/>
      <c r="DY25" s="85">
        <v>0</v>
      </c>
      <c r="DZ25" s="85">
        <v>0</v>
      </c>
      <c r="EA25" s="76">
        <f>+DY25+DZ25</f>
        <v>0</v>
      </c>
      <c r="EB25" s="76"/>
      <c r="EC25" s="85">
        <v>0</v>
      </c>
      <c r="ED25" s="85">
        <v>0</v>
      </c>
      <c r="EE25" s="76">
        <f>+EC25+ED25</f>
        <v>0</v>
      </c>
      <c r="EF25" s="76"/>
      <c r="EG25" s="85">
        <v>0</v>
      </c>
      <c r="EH25" s="85">
        <v>0</v>
      </c>
      <c r="EI25" s="76">
        <f>+EG25+EH25</f>
        <v>0</v>
      </c>
      <c r="EJ25" s="76"/>
      <c r="EK25" s="85">
        <v>0</v>
      </c>
      <c r="EL25" s="85">
        <v>0</v>
      </c>
      <c r="EM25" s="76">
        <f>+EK25+EL25</f>
        <v>0</v>
      </c>
      <c r="EN25" s="76"/>
      <c r="EO25" s="85">
        <v>0</v>
      </c>
      <c r="EP25" s="85">
        <v>0</v>
      </c>
      <c r="EQ25" s="76">
        <f>+EO25+EP25</f>
        <v>0</v>
      </c>
      <c r="ER25" s="76"/>
      <c r="ES25" s="85">
        <v>0</v>
      </c>
      <c r="ET25" s="85">
        <v>0</v>
      </c>
      <c r="EU25" s="76">
        <f>+ES25+ET25</f>
        <v>0</v>
      </c>
      <c r="EV25" s="76"/>
      <c r="EW25" s="85">
        <v>0</v>
      </c>
      <c r="EX25" s="85">
        <v>0</v>
      </c>
      <c r="EY25" s="76">
        <f>+EW25+EX25</f>
        <v>0</v>
      </c>
      <c r="EZ25" s="76"/>
      <c r="FA25" s="85">
        <v>0</v>
      </c>
      <c r="FB25" s="85">
        <v>0</v>
      </c>
      <c r="FC25" s="76">
        <f>+FA25+FB25</f>
        <v>0</v>
      </c>
      <c r="FD25" s="76"/>
      <c r="FE25" s="85">
        <v>0</v>
      </c>
      <c r="FF25" s="85">
        <v>0</v>
      </c>
      <c r="FG25" s="76">
        <f>+FE25+FF25</f>
        <v>0</v>
      </c>
      <c r="FH25" s="76"/>
      <c r="FI25" s="85">
        <v>0</v>
      </c>
      <c r="FJ25" s="85">
        <v>0</v>
      </c>
      <c r="FK25" s="76">
        <f>+FI25+FJ25</f>
        <v>0</v>
      </c>
      <c r="FL25" s="76"/>
      <c r="FM25" s="85">
        <v>0</v>
      </c>
      <c r="FN25" s="85">
        <v>0</v>
      </c>
      <c r="FO25" s="76">
        <f>+FM25+FN25</f>
        <v>0</v>
      </c>
      <c r="FP25" s="76"/>
      <c r="FQ25" s="85">
        <v>0</v>
      </c>
      <c r="FR25" s="85">
        <v>0</v>
      </c>
      <c r="FS25" s="76">
        <f>+FQ25+FR25</f>
        <v>0</v>
      </c>
      <c r="FT25" s="76"/>
      <c r="FU25" s="85">
        <v>0</v>
      </c>
      <c r="FV25" s="85">
        <v>0</v>
      </c>
      <c r="FW25" s="76">
        <f>+FU25+FV25</f>
        <v>0</v>
      </c>
      <c r="FX25" s="76"/>
      <c r="FY25" s="85">
        <v>0</v>
      </c>
      <c r="FZ25" s="85">
        <v>0</v>
      </c>
      <c r="GA25" s="76">
        <f>+FY25+FZ25</f>
        <v>0</v>
      </c>
      <c r="GB25" s="76"/>
      <c r="GC25" s="85">
        <v>0</v>
      </c>
      <c r="GD25" s="85">
        <v>0</v>
      </c>
      <c r="GE25" s="76">
        <f>+GC25+GD25</f>
        <v>0</v>
      </c>
      <c r="GF25" s="76"/>
      <c r="GG25" s="85">
        <v>0</v>
      </c>
      <c r="GH25" s="85">
        <v>0</v>
      </c>
      <c r="GI25" s="76">
        <f>+GG25+GH25</f>
        <v>0</v>
      </c>
      <c r="GJ25" s="76"/>
      <c r="GK25" s="85">
        <v>0</v>
      </c>
      <c r="GL25" s="85">
        <v>0</v>
      </c>
      <c r="GM25" s="76">
        <f>+GK25+GL25</f>
        <v>0</v>
      </c>
      <c r="GN25" s="76"/>
      <c r="GO25" s="85">
        <v>0</v>
      </c>
      <c r="GP25" s="85">
        <v>0</v>
      </c>
      <c r="GQ25" s="76">
        <f>+GO25+GP25</f>
        <v>0</v>
      </c>
      <c r="GR25" s="76"/>
      <c r="GS25" s="85">
        <v>0</v>
      </c>
      <c r="GT25" s="85">
        <v>0</v>
      </c>
      <c r="GU25" s="76">
        <f>+GS25+GT25</f>
        <v>0</v>
      </c>
      <c r="GV25" s="76"/>
      <c r="GW25" s="85">
        <v>0</v>
      </c>
      <c r="GX25" s="85">
        <v>0</v>
      </c>
      <c r="GY25" s="76">
        <f>+GW25+GX25</f>
        <v>0</v>
      </c>
      <c r="GZ25" s="76"/>
      <c r="HA25" s="76">
        <f>+BE25+BI25+BM25+BQ25+BU25+BY25+CC25+CG25+CK25+CO25+CS25+CW25+DA25+DE25+DI25+DM25+DQ25+DU25+DY25+EC25+EG25+EK25+EO25+ES25+EW25+FA25+FE25+FI25+FM25+FQ25+FU25+FY25+GC25+GG25+GK25+GO25+GS25+GW25</f>
        <v>17516</v>
      </c>
      <c r="HB25" s="76">
        <f>+BF25+BJ25+BN25+BR25+BV25+BZ25+CD25+CH25+CL25+CP25+CT25+CX25+DB25+DF25+DJ25+DN25+DR25+DV25+DZ25+ED25+EH25+EL25+EP25+ET25+EX25+FB25+FF25+FJ25+FN25+FR25+FV25+FZ25+GD25+GH25+GL25+GP25+GT25+GX25</f>
        <v>2272</v>
      </c>
      <c r="HC25" s="76">
        <f>+HA25+HB25</f>
        <v>19788</v>
      </c>
      <c r="HD25" s="86"/>
      <c r="HE25" s="86"/>
      <c r="HF25" s="86"/>
      <c r="HG25" s="32"/>
      <c r="HH25" s="32"/>
      <c r="HI25" s="32"/>
      <c r="HJ25" s="32"/>
      <c r="HK25" s="32"/>
    </row>
    <row r="26" spans="1:219" ht="15.75">
      <c r="A26" s="111"/>
      <c r="B26" s="109"/>
      <c r="C26" s="109"/>
      <c r="D26" s="112"/>
      <c r="E26" s="113"/>
      <c r="F26" s="114"/>
      <c r="G26" s="114"/>
      <c r="H26" s="111"/>
      <c r="I26" s="111"/>
      <c r="J26" s="190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86"/>
      <c r="HE26" s="86"/>
      <c r="HF26" s="86"/>
      <c r="HG26" s="32"/>
      <c r="HH26" s="32"/>
      <c r="HI26" s="32"/>
      <c r="HJ26" s="32"/>
      <c r="HK26" s="32"/>
    </row>
    <row r="27" spans="1:219" ht="15.75">
      <c r="A27" s="111"/>
      <c r="B27" s="109"/>
      <c r="C27" s="109"/>
      <c r="D27" s="112"/>
      <c r="E27" s="113"/>
      <c r="F27" s="114"/>
      <c r="G27" s="114"/>
      <c r="H27" s="111"/>
      <c r="I27" s="111"/>
      <c r="J27" s="188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86"/>
      <c r="HE27" s="86"/>
      <c r="HF27" s="86"/>
      <c r="HG27" s="32"/>
      <c r="HH27" s="32"/>
      <c r="HI27" s="32"/>
      <c r="HJ27" s="32"/>
      <c r="HK27" s="32"/>
    </row>
    <row r="28" spans="1:219" ht="16.5">
      <c r="A28" s="125" t="s">
        <v>23</v>
      </c>
      <c r="B28" s="116"/>
      <c r="C28" s="116"/>
      <c r="D28" s="62"/>
      <c r="E28" s="63"/>
      <c r="F28" s="117"/>
      <c r="G28" s="117"/>
      <c r="H28" s="115"/>
      <c r="I28" s="115"/>
      <c r="J28" s="65">
        <f>+J29+J32+J41</f>
        <v>7651783.535439998</v>
      </c>
      <c r="K28" s="65"/>
      <c r="L28" s="65">
        <f>+L29+L32+L41</f>
        <v>0</v>
      </c>
      <c r="M28" s="65">
        <f>+M29+M32+M41</f>
        <v>0</v>
      </c>
      <c r="N28" s="65">
        <f>+N29+N32+N41</f>
        <v>0</v>
      </c>
      <c r="O28" s="65"/>
      <c r="P28" s="65">
        <f>+P29+P32+P41</f>
        <v>0</v>
      </c>
      <c r="Q28" s="65">
        <f>+Q29+Q32+Q41</f>
        <v>0</v>
      </c>
      <c r="R28" s="65">
        <f>+R29+R32+R41</f>
        <v>0</v>
      </c>
      <c r="S28" s="65"/>
      <c r="T28" s="65">
        <f>+T29+T32+T41</f>
        <v>0</v>
      </c>
      <c r="U28" s="65">
        <f>+U29+U32+U41</f>
        <v>0</v>
      </c>
      <c r="V28" s="65">
        <f>+V29+V32+V41</f>
        <v>0</v>
      </c>
      <c r="W28" s="65"/>
      <c r="X28" s="65">
        <f>+X29+X32+X41</f>
        <v>0</v>
      </c>
      <c r="Y28" s="65">
        <f>+Y29+Y32+Y41</f>
        <v>0</v>
      </c>
      <c r="Z28" s="65">
        <f>+Z29+Z32+Z41</f>
        <v>0</v>
      </c>
      <c r="AA28" s="65"/>
      <c r="AB28" s="65">
        <f>+AB29+AB32+AB41</f>
        <v>0</v>
      </c>
      <c r="AC28" s="65">
        <f>+AC29+AC32+AC41</f>
        <v>0</v>
      </c>
      <c r="AD28" s="65">
        <f>+AD29+AD32+AD41</f>
        <v>0</v>
      </c>
      <c r="AE28" s="65"/>
      <c r="AF28" s="65">
        <f>+AF29+AF32+AF41</f>
        <v>58817</v>
      </c>
      <c r="AG28" s="65"/>
      <c r="AH28" s="65">
        <f>+AH29+AH32+AH41</f>
        <v>221545.0359999999</v>
      </c>
      <c r="AI28" s="65">
        <f>+AI29+AI32+AI41</f>
        <v>280362.0359999999</v>
      </c>
      <c r="AJ28" s="65"/>
      <c r="AK28" s="65">
        <f>+AK29+AK32+AK41</f>
        <v>0</v>
      </c>
      <c r="AL28" s="65">
        <f>+AL29+AL32+AL41</f>
        <v>55068</v>
      </c>
      <c r="AM28" s="65">
        <f>+AM29+AM32+AM41</f>
        <v>55068</v>
      </c>
      <c r="AN28" s="65"/>
      <c r="AO28" s="65">
        <f>+AO29+AO32+AO41</f>
        <v>0</v>
      </c>
      <c r="AP28" s="65">
        <f>+AP29+AP32+AP41</f>
        <v>0</v>
      </c>
      <c r="AQ28" s="65">
        <f>+AQ29+AQ32+AQ41</f>
        <v>0</v>
      </c>
      <c r="AR28" s="65"/>
      <c r="AS28" s="65">
        <f>+AS29+AS32+AS41</f>
        <v>0</v>
      </c>
      <c r="AT28" s="65">
        <f>+AT29+AT32+AT41</f>
        <v>0</v>
      </c>
      <c r="AU28" s="65">
        <f>+AU32+AU41</f>
        <v>0</v>
      </c>
      <c r="AV28" s="65"/>
      <c r="AW28" s="65">
        <f>+AW29+AW32+AW41</f>
        <v>58817</v>
      </c>
      <c r="AX28" s="65">
        <f>+AX29+AX32+AX41</f>
        <v>276613.0359999999</v>
      </c>
      <c r="AY28" s="65">
        <f>+AY29+AY32+AY41</f>
        <v>335430.0360000001</v>
      </c>
      <c r="AZ28" s="65"/>
      <c r="BA28" s="65">
        <f>+BA29+BA32+BA41</f>
        <v>58817</v>
      </c>
      <c r="BB28" s="65">
        <f>+BB29+BB32+BB41</f>
        <v>276613.0359999999</v>
      </c>
      <c r="BC28" s="65">
        <f>+BC29+BC32+BC41</f>
        <v>335430.0360000001</v>
      </c>
      <c r="BD28" s="65"/>
      <c r="BE28" s="65">
        <f>+BE29+BE32+BE41</f>
        <v>21438.35074</v>
      </c>
      <c r="BF28" s="65">
        <f>+BF29+BF32+BF41</f>
        <v>304159</v>
      </c>
      <c r="BG28" s="65">
        <f>+BG29+BG32+BG41</f>
        <v>325597.35073999997</v>
      </c>
      <c r="BH28" s="65"/>
      <c r="BI28" s="65">
        <f>+BI29+BI32+BI41</f>
        <v>79094.36495</v>
      </c>
      <c r="BJ28" s="65">
        <f>+BJ29+BJ32+BJ41</f>
        <v>608893</v>
      </c>
      <c r="BK28" s="65">
        <f>+BK29+BK32+BK41</f>
        <v>687987.36495</v>
      </c>
      <c r="BL28" s="65"/>
      <c r="BM28" s="65">
        <f>+BM29+BM32+BM41</f>
        <v>514213.71754</v>
      </c>
      <c r="BN28" s="65">
        <f>+BN29+BN32+BN41</f>
        <v>604168</v>
      </c>
      <c r="BO28" s="65">
        <f>+BO29+BO32+BO41</f>
        <v>1118381.7175399999</v>
      </c>
      <c r="BP28" s="65"/>
      <c r="BQ28" s="65">
        <f>+BQ29+BQ32+BQ41</f>
        <v>22982.392499999998</v>
      </c>
      <c r="BR28" s="65">
        <f>+BR29+BR32+BR41</f>
        <v>544161</v>
      </c>
      <c r="BS28" s="65">
        <f>+BS29+BS32+BS41</f>
        <v>567143.3925</v>
      </c>
      <c r="BT28" s="65"/>
      <c r="BU28" s="65">
        <f>+BU29+BU32+BU41</f>
        <v>25498.082799999996</v>
      </c>
      <c r="BV28" s="65">
        <f>+BV29+BV32+BV41</f>
        <v>542752</v>
      </c>
      <c r="BW28" s="65">
        <f>+BW29+BW32+BW41</f>
        <v>568250.0828</v>
      </c>
      <c r="BX28" s="65"/>
      <c r="BY28" s="65">
        <f>+BY29+BY32+BY41</f>
        <v>71187.14003000001</v>
      </c>
      <c r="BZ28" s="65">
        <f>+BZ29+BZ32+BZ41</f>
        <v>539795</v>
      </c>
      <c r="CA28" s="65">
        <f>+CA29+CA32+CA41</f>
        <v>610982.14003</v>
      </c>
      <c r="CB28" s="65"/>
      <c r="CC28" s="65">
        <f>+CC29+CC32+CC41</f>
        <v>679205.46955</v>
      </c>
      <c r="CD28" s="65">
        <f>+CD29+CD32+CD41</f>
        <v>510221</v>
      </c>
      <c r="CE28" s="65">
        <f>+CE29+CE32+CE41</f>
        <v>1189426.46955</v>
      </c>
      <c r="CF28" s="65"/>
      <c r="CG28" s="65">
        <f>+CG29+CG32+CG41</f>
        <v>53923.23509</v>
      </c>
      <c r="CH28" s="65">
        <f>+CH29+CH32+CH41</f>
        <v>471354</v>
      </c>
      <c r="CI28" s="65">
        <f>+CI29+CI32+CI41</f>
        <v>525277.23509</v>
      </c>
      <c r="CJ28" s="65"/>
      <c r="CK28" s="65">
        <f>+CK29+CK32+CK41</f>
        <v>834557.2845500002</v>
      </c>
      <c r="CL28" s="65">
        <f>+CL29+CL32+CL41</f>
        <v>468450</v>
      </c>
      <c r="CM28" s="65">
        <f>+CM29+CM32+CM41</f>
        <v>1303007.28455</v>
      </c>
      <c r="CN28" s="65"/>
      <c r="CO28" s="65">
        <f>+CO29+CO32+CO41</f>
        <v>19926.9292</v>
      </c>
      <c r="CP28" s="65">
        <f>+CP29+CP32+CP41</f>
        <v>397120</v>
      </c>
      <c r="CQ28" s="65">
        <f>+CQ29+CQ32+CQ41</f>
        <v>417046.9292</v>
      </c>
      <c r="CR28" s="65"/>
      <c r="CS28" s="65">
        <f>+CS29+CS32+CS41</f>
        <v>25278.321559999997</v>
      </c>
      <c r="CT28" s="65">
        <f>+CT29+CT32+CT41</f>
        <v>395848</v>
      </c>
      <c r="CU28" s="65">
        <f>+CU29+CU32+CU41</f>
        <v>421126.32156</v>
      </c>
      <c r="CV28" s="65"/>
      <c r="CW28" s="65">
        <f>+CW29+CW32+CW41</f>
        <v>905081.3629400001</v>
      </c>
      <c r="CX28" s="65">
        <f>+CX29+CX32+CX41</f>
        <v>394116</v>
      </c>
      <c r="CY28" s="65">
        <f>+CY29+CY32+CY41</f>
        <v>1299197.3629400001</v>
      </c>
      <c r="CZ28" s="65"/>
      <c r="DA28" s="65">
        <f>+DA29+DA32+DA41</f>
        <v>19926.9292</v>
      </c>
      <c r="DB28" s="65">
        <f>+DB29+DB32+DB41</f>
        <v>323448</v>
      </c>
      <c r="DC28" s="65">
        <f>+DC29+DC32+DC41</f>
        <v>343374.9292</v>
      </c>
      <c r="DD28" s="65"/>
      <c r="DE28" s="65">
        <f>+DE29+DE32+DE41</f>
        <v>19926.9292</v>
      </c>
      <c r="DF28" s="65">
        <f>+DF29+DF32+DF41</f>
        <v>322176</v>
      </c>
      <c r="DG28" s="65">
        <f>+DG29+DG32+DG41</f>
        <v>342102.9292</v>
      </c>
      <c r="DH28" s="65"/>
      <c r="DI28" s="65">
        <f>+DI29+DI32+DI41</f>
        <v>19926.9292</v>
      </c>
      <c r="DJ28" s="65">
        <f>+DJ29+DJ32+DJ41</f>
        <v>320904</v>
      </c>
      <c r="DK28" s="65">
        <f>+DK29+DK32+DK41</f>
        <v>340830.9292</v>
      </c>
      <c r="DL28" s="65"/>
      <c r="DM28" s="65">
        <f>+DM29+DM32+DM41</f>
        <v>322325.97146000003</v>
      </c>
      <c r="DN28" s="65">
        <f>+DN29+DN32+DN41</f>
        <v>319632</v>
      </c>
      <c r="DO28" s="65">
        <f>+DO29+DO32+DO41</f>
        <v>641957.97146</v>
      </c>
      <c r="DP28" s="65"/>
      <c r="DQ28" s="65">
        <f>+DQ29+DQ32+DQ41</f>
        <v>19926.9292</v>
      </c>
      <c r="DR28" s="65">
        <f>+DR29+DR32+DR41</f>
        <v>293692</v>
      </c>
      <c r="DS28" s="65">
        <f>+DS29+DS32+DS41</f>
        <v>313618.9292</v>
      </c>
      <c r="DT28" s="65"/>
      <c r="DU28" s="65">
        <f>+DU29+DU32+DU41</f>
        <v>1105108.2643099998</v>
      </c>
      <c r="DV28" s="65">
        <f>+DV29+DV32+DV41</f>
        <v>292420</v>
      </c>
      <c r="DW28" s="65">
        <f>+DW29+DW32+DW41</f>
        <v>1397528.2643099998</v>
      </c>
      <c r="DX28" s="65"/>
      <c r="DY28" s="65">
        <f>+DY29+DY32+DY41</f>
        <v>19926.9292</v>
      </c>
      <c r="DZ28" s="65">
        <f>+DZ29+DZ32+DZ41</f>
        <v>202162</v>
      </c>
      <c r="EA28" s="65">
        <f>+EA29+EA32+EA41</f>
        <v>222088.9292</v>
      </c>
      <c r="EB28" s="65"/>
      <c r="EC28" s="65">
        <f>+EC29+EC32+EC41</f>
        <v>40168.9292</v>
      </c>
      <c r="ED28" s="65">
        <f>+ED29+ED32+ED41</f>
        <v>199819</v>
      </c>
      <c r="EE28" s="65">
        <f>+EE29+EE32+EE41</f>
        <v>239987.9292</v>
      </c>
      <c r="EF28" s="65"/>
      <c r="EG28" s="65">
        <f>+EG29+EG32+EG41</f>
        <v>40168.9292</v>
      </c>
      <c r="EH28" s="65">
        <f>+EH29+EH32+EH41</f>
        <v>197116</v>
      </c>
      <c r="EI28" s="65">
        <f>+EI29+EI32+EI41</f>
        <v>237284.9292</v>
      </c>
      <c r="EJ28" s="65"/>
      <c r="EK28" s="65">
        <f>+EK29+EK32+EK41</f>
        <v>40168.9292</v>
      </c>
      <c r="EL28" s="65">
        <f>+EL29+EL32+EL41</f>
        <v>194415</v>
      </c>
      <c r="EM28" s="65">
        <f>+EM29+EM32+EM41</f>
        <v>234583.9292</v>
      </c>
      <c r="EN28" s="65"/>
      <c r="EO28" s="65">
        <f>+EO29+EO32+EO41</f>
        <v>538010.17796</v>
      </c>
      <c r="EP28" s="65">
        <f>+EP29+EP32+EP41</f>
        <v>191712</v>
      </c>
      <c r="EQ28" s="65">
        <f>+EQ29+EQ32+EQ41</f>
        <v>729722.1779600001</v>
      </c>
      <c r="ER28" s="65"/>
      <c r="ES28" s="65">
        <f>+ES29+ES32+ES41</f>
        <v>40168.9292</v>
      </c>
      <c r="ET28" s="65">
        <f>+ET29+ET32+ET41</f>
        <v>154411</v>
      </c>
      <c r="EU28" s="65">
        <f>+EU29+EU32+EU41</f>
        <v>194579.9292</v>
      </c>
      <c r="EV28" s="65"/>
      <c r="EW28" s="65">
        <f>+EW29+EW32+EW41</f>
        <v>40168.9292</v>
      </c>
      <c r="EX28" s="65">
        <f>+EX29+EX32+EX41</f>
        <v>151708</v>
      </c>
      <c r="EY28" s="65">
        <f>+EY29+EY32+EY41</f>
        <v>191876.9292</v>
      </c>
      <c r="EZ28" s="65"/>
      <c r="FA28" s="65">
        <f>+FA29+FA32+FA41</f>
        <v>40168.9292</v>
      </c>
      <c r="FB28" s="65">
        <f>+FB29+FB32+FB41</f>
        <v>149004</v>
      </c>
      <c r="FC28" s="65">
        <f>+FC29+FC32+FC41</f>
        <v>189172.9292</v>
      </c>
      <c r="FD28" s="65"/>
      <c r="FE28" s="65">
        <f>+FE29+FE32+FE41</f>
        <v>385666.09891000006</v>
      </c>
      <c r="FF28" s="65">
        <f>+FF29+FF32+FF41</f>
        <v>131343</v>
      </c>
      <c r="FG28" s="65">
        <f>+FG29+FG32+FG41</f>
        <v>517009.09891000006</v>
      </c>
      <c r="FH28" s="65"/>
      <c r="FI28" s="65">
        <f>+FI29+FI32+FI41</f>
        <v>40168.9292</v>
      </c>
      <c r="FJ28" s="65">
        <f>+FJ29+FJ32+FJ41</f>
        <v>113680</v>
      </c>
      <c r="FK28" s="65">
        <f>+FK29+FK32+FK41</f>
        <v>153848.9292</v>
      </c>
      <c r="FL28" s="65"/>
      <c r="FM28" s="65">
        <f>+FM29+FM32+FM41</f>
        <v>1617717.9162499998</v>
      </c>
      <c r="FN28" s="65">
        <f>+FN29+FN32+FN41</f>
        <v>112017</v>
      </c>
      <c r="FO28" s="65">
        <f>+FO29+FO32+FO41</f>
        <v>1729734.9162499998</v>
      </c>
      <c r="FP28" s="65"/>
      <c r="FQ28" s="65">
        <f>+FQ29+FQ32+FQ41</f>
        <v>0</v>
      </c>
      <c r="FR28" s="65">
        <f>+FR29+FR32+FR41</f>
        <v>2838</v>
      </c>
      <c r="FS28" s="65">
        <f>+FS29+FS32+FS41</f>
        <v>2838</v>
      </c>
      <c r="FT28" s="65"/>
      <c r="FU28" s="65">
        <f>+FU29+FU32+FU41</f>
        <v>0</v>
      </c>
      <c r="FV28" s="65">
        <f>+FV29+FV32+FV41</f>
        <v>2838</v>
      </c>
      <c r="FW28" s="65">
        <f>+FW29+FW32+FW41</f>
        <v>2838</v>
      </c>
      <c r="FX28" s="65"/>
      <c r="FY28" s="65">
        <f>+FY29+FY32+FY41</f>
        <v>0</v>
      </c>
      <c r="FZ28" s="65">
        <f>+FZ29+FZ32+FZ41</f>
        <v>2838</v>
      </c>
      <c r="GA28" s="65">
        <f>+GA29+GA32+GA41</f>
        <v>2838</v>
      </c>
      <c r="GB28" s="65"/>
      <c r="GC28" s="65">
        <f>+GC29+GC32+GC41</f>
        <v>0</v>
      </c>
      <c r="GD28" s="65">
        <f>+GD29+GD32+GD41</f>
        <v>2838</v>
      </c>
      <c r="GE28" s="65">
        <f>+GE29+GE32+GE41</f>
        <v>2838</v>
      </c>
      <c r="GF28" s="65"/>
      <c r="GG28" s="65">
        <f>+GG29+GG32+GG41</f>
        <v>0</v>
      </c>
      <c r="GH28" s="65">
        <f>+GH29+GH32+GH41</f>
        <v>2838</v>
      </c>
      <c r="GI28" s="65">
        <f>+GI29+GI32+GI41</f>
        <v>2838</v>
      </c>
      <c r="GJ28" s="65"/>
      <c r="GK28" s="65">
        <f>+GK29+GK32+GK41</f>
        <v>0</v>
      </c>
      <c r="GL28" s="65">
        <f>+GL29+GL32+GL41</f>
        <v>2838</v>
      </c>
      <c r="GM28" s="65">
        <f>+GM29+GM32+GM41</f>
        <v>2838</v>
      </c>
      <c r="GN28" s="65"/>
      <c r="GO28" s="65">
        <f>+GO29+GO32+GO41</f>
        <v>0</v>
      </c>
      <c r="GP28" s="65">
        <f>+GP29+GP32+GP41</f>
        <v>2838</v>
      </c>
      <c r="GQ28" s="65">
        <f>+GQ29+GQ32+GQ41</f>
        <v>2838</v>
      </c>
      <c r="GR28" s="65"/>
      <c r="GS28" s="65">
        <f>+GS29+GS32+GS41</f>
        <v>0</v>
      </c>
      <c r="GT28" s="65">
        <f>+GT29+GT32+GT41</f>
        <v>2838</v>
      </c>
      <c r="GU28" s="65">
        <f>+GU29+GU32+GU41</f>
        <v>2838</v>
      </c>
      <c r="GV28" s="65"/>
      <c r="GW28" s="65">
        <f>+GW29+GW32+GW41</f>
        <v>49751.30475</v>
      </c>
      <c r="GX28" s="65">
        <f>+GX29+GX32+GX41</f>
        <v>2838</v>
      </c>
      <c r="GY28" s="65">
        <f>+GY29+GY32+GY41</f>
        <v>52589.30475</v>
      </c>
      <c r="GZ28" s="65"/>
      <c r="HA28" s="65">
        <f>+HA29+HA32+HA41</f>
        <v>7651783.535489999</v>
      </c>
      <c r="HB28" s="65">
        <f>+HB29+HB32+HB41</f>
        <v>9476238</v>
      </c>
      <c r="HC28" s="65">
        <f>+HC29+HC32+HC41</f>
        <v>17128021.53549</v>
      </c>
      <c r="HD28" s="99"/>
      <c r="HE28" s="99"/>
      <c r="HF28" s="99"/>
      <c r="HG28" s="100"/>
      <c r="HH28" s="100"/>
      <c r="HI28" s="100"/>
      <c r="HJ28" s="32"/>
      <c r="HK28" s="32"/>
    </row>
    <row r="29" spans="1:219" ht="15.75">
      <c r="A29" s="118" t="s">
        <v>75</v>
      </c>
      <c r="B29" s="119"/>
      <c r="C29" s="119"/>
      <c r="D29" s="89"/>
      <c r="E29" s="90"/>
      <c r="F29" s="120"/>
      <c r="G29" s="120"/>
      <c r="H29" s="118"/>
      <c r="I29" s="118"/>
      <c r="J29" s="74">
        <f>SUM(J30:J30)</f>
        <v>760374.01755</v>
      </c>
      <c r="K29" s="74"/>
      <c r="L29" s="74">
        <f>SUM(L30:L30)</f>
        <v>0</v>
      </c>
      <c r="M29" s="74">
        <f>SUM(M30:M30)</f>
        <v>0</v>
      </c>
      <c r="N29" s="74">
        <f>SUM(N30:N30)</f>
        <v>0</v>
      </c>
      <c r="O29" s="74"/>
      <c r="P29" s="74">
        <f>SUM(P30:P30)</f>
        <v>0</v>
      </c>
      <c r="Q29" s="74">
        <f>SUM(Q30:Q30)</f>
        <v>0</v>
      </c>
      <c r="R29" s="74">
        <f>SUM(R30:R30)</f>
        <v>0</v>
      </c>
      <c r="S29" s="74"/>
      <c r="T29" s="74">
        <f>SUM(T30:T30)</f>
        <v>0</v>
      </c>
      <c r="U29" s="74">
        <f>SUM(U30:U30)</f>
        <v>0</v>
      </c>
      <c r="V29" s="74">
        <f>SUM(V30:V30)</f>
        <v>0</v>
      </c>
      <c r="W29" s="74"/>
      <c r="X29" s="74">
        <f>SUM(X30:X30)</f>
        <v>0</v>
      </c>
      <c r="Y29" s="74">
        <f>SUM(Y30:Y30)</f>
        <v>0</v>
      </c>
      <c r="Z29" s="74">
        <f>SUM(Z30:Z30)</f>
        <v>0</v>
      </c>
      <c r="AA29" s="74"/>
      <c r="AB29" s="74">
        <f>SUM(AB30:AB30)</f>
        <v>0</v>
      </c>
      <c r="AC29" s="74">
        <f>SUM(AC30:AC30)</f>
        <v>0</v>
      </c>
      <c r="AD29" s="74">
        <f>SUM(AD30:AD30)</f>
        <v>0</v>
      </c>
      <c r="AE29" s="74"/>
      <c r="AF29" s="74">
        <f>SUM(AF30:AF30)</f>
        <v>39893</v>
      </c>
      <c r="AG29" s="74"/>
      <c r="AH29" s="74">
        <f>SUM(AH30:AH30)</f>
        <v>12263</v>
      </c>
      <c r="AI29" s="74">
        <f>SUM(AI30:AI30)</f>
        <v>52156</v>
      </c>
      <c r="AJ29" s="74"/>
      <c r="AK29" s="74">
        <f>SUM(AK30:AK30)</f>
        <v>0</v>
      </c>
      <c r="AL29" s="74">
        <f>SUM(AL30:AL30)</f>
        <v>11694</v>
      </c>
      <c r="AM29" s="74">
        <f>SUM(AM30:AM30)</f>
        <v>11694</v>
      </c>
      <c r="AN29" s="74"/>
      <c r="AO29" s="74">
        <f>SUM(AO30:AO30)</f>
        <v>0</v>
      </c>
      <c r="AP29" s="74">
        <f>SUM(AP30:AP30)</f>
        <v>0</v>
      </c>
      <c r="AQ29" s="74">
        <f>SUM(AQ30:AQ30)</f>
        <v>0</v>
      </c>
      <c r="AR29" s="74"/>
      <c r="AS29" s="74">
        <f>SUM(AS30:AS30)</f>
        <v>0</v>
      </c>
      <c r="AT29" s="74">
        <f>SUM(AT30:AT30)</f>
        <v>0</v>
      </c>
      <c r="AU29" s="74">
        <f>SUM(AU30:AU30)</f>
        <v>0</v>
      </c>
      <c r="AV29" s="74"/>
      <c r="AW29" s="74">
        <f>SUM(AW30:AW30)</f>
        <v>39893</v>
      </c>
      <c r="AX29" s="74">
        <f>SUM(AX30:AX30)</f>
        <v>23957</v>
      </c>
      <c r="AY29" s="74">
        <f>SUM(AY30:AY30)</f>
        <v>63850</v>
      </c>
      <c r="AZ29" s="74"/>
      <c r="BA29" s="74">
        <f>SUM(BA30:BA30)</f>
        <v>39893</v>
      </c>
      <c r="BB29" s="74">
        <f>SUM(BB30:BB30)</f>
        <v>23957</v>
      </c>
      <c r="BC29" s="74">
        <f>SUM(BC30:BC30)</f>
        <v>63850</v>
      </c>
      <c r="BD29" s="74"/>
      <c r="BE29" s="74">
        <f>SUM(BE30:BE30)</f>
        <v>0</v>
      </c>
      <c r="BF29" s="74">
        <f>SUM(BF30:BF30)</f>
        <v>24266</v>
      </c>
      <c r="BG29" s="74">
        <f>SUM(BG30:BG30)</f>
        <v>24266</v>
      </c>
      <c r="BH29" s="74"/>
      <c r="BI29" s="74">
        <f>SUM(BI30:BI30)</f>
        <v>19926.9292</v>
      </c>
      <c r="BJ29" s="74">
        <f>SUM(BJ30:BJ30)</f>
        <v>47578</v>
      </c>
      <c r="BK29" s="74">
        <f>SUM(BK30:BK30)</f>
        <v>67504.9292</v>
      </c>
      <c r="BL29" s="74"/>
      <c r="BM29" s="74">
        <f>SUM(BM30:BM30)</f>
        <v>19926.9292</v>
      </c>
      <c r="BN29" s="74">
        <f>SUM(BN30:BN30)</f>
        <v>46306</v>
      </c>
      <c r="BO29" s="74">
        <f>SUM(BO30:BO30)</f>
        <v>66232.9292</v>
      </c>
      <c r="BP29" s="74"/>
      <c r="BQ29" s="74">
        <f>SUM(BQ30:BQ30)</f>
        <v>19926.9292</v>
      </c>
      <c r="BR29" s="74">
        <f>SUM(BR30:BR30)</f>
        <v>45034</v>
      </c>
      <c r="BS29" s="74">
        <f>SUM(BS30:BS30)</f>
        <v>64960.9292</v>
      </c>
      <c r="BT29" s="74"/>
      <c r="BU29" s="74">
        <f>SUM(BU30:BU30)</f>
        <v>19926.9292</v>
      </c>
      <c r="BV29" s="74">
        <f>SUM(BV30:BV30)</f>
        <v>43762</v>
      </c>
      <c r="BW29" s="74">
        <f>SUM(BW30:BW30)</f>
        <v>63688.9292</v>
      </c>
      <c r="BX29" s="74"/>
      <c r="BY29" s="74">
        <f>SUM(BY30:BY30)</f>
        <v>19926.9292</v>
      </c>
      <c r="BZ29" s="74">
        <f>SUM(BZ30:BZ30)</f>
        <v>42490</v>
      </c>
      <c r="CA29" s="74">
        <f>SUM(CA30:CA30)</f>
        <v>62416.9292</v>
      </c>
      <c r="CB29" s="74"/>
      <c r="CC29" s="74">
        <f>SUM(CC30:CC30)</f>
        <v>19926.9292</v>
      </c>
      <c r="CD29" s="74">
        <f>SUM(CD30:CD30)</f>
        <v>41218</v>
      </c>
      <c r="CE29" s="74">
        <f>SUM(CE30:CE30)</f>
        <v>61144.9292</v>
      </c>
      <c r="CF29" s="74"/>
      <c r="CG29" s="74">
        <f>SUM(CG30:CG30)</f>
        <v>19926.9292</v>
      </c>
      <c r="CH29" s="74">
        <f>SUM(CH30:CH30)</f>
        <v>39946</v>
      </c>
      <c r="CI29" s="74">
        <f>SUM(CI30:CI30)</f>
        <v>59872.9292</v>
      </c>
      <c r="CJ29" s="74"/>
      <c r="CK29" s="74">
        <f>SUM(CK30:CK30)</f>
        <v>19926.9292</v>
      </c>
      <c r="CL29" s="74">
        <f>SUM(CL30:CL30)</f>
        <v>38674</v>
      </c>
      <c r="CM29" s="74">
        <f>SUM(CM30:CM30)</f>
        <v>58600.9292</v>
      </c>
      <c r="CN29" s="74"/>
      <c r="CO29" s="74">
        <f>SUM(CO30:CO30)</f>
        <v>19926.9292</v>
      </c>
      <c r="CP29" s="74">
        <f>SUM(CP30:CP30)</f>
        <v>37402</v>
      </c>
      <c r="CQ29" s="74">
        <f>SUM(CQ30:CQ30)</f>
        <v>57328.9292</v>
      </c>
      <c r="CR29" s="74"/>
      <c r="CS29" s="74">
        <f>SUM(CS30:CS30)</f>
        <v>19926.9292</v>
      </c>
      <c r="CT29" s="74">
        <f>SUM(CT30:CT30)</f>
        <v>36130</v>
      </c>
      <c r="CU29" s="74">
        <f>SUM(CU30:CU30)</f>
        <v>56056.9292</v>
      </c>
      <c r="CV29" s="74"/>
      <c r="CW29" s="74">
        <f>SUM(CW30:CW30)</f>
        <v>19926.9292</v>
      </c>
      <c r="CX29" s="74">
        <f>SUM(CX30:CX30)</f>
        <v>34858</v>
      </c>
      <c r="CY29" s="74">
        <f>SUM(CY30:CY30)</f>
        <v>54784.9292</v>
      </c>
      <c r="CZ29" s="74"/>
      <c r="DA29" s="74">
        <f>SUM(DA30:DA30)</f>
        <v>19926.9292</v>
      </c>
      <c r="DB29" s="74">
        <f>SUM(DB30:DB30)</f>
        <v>33586</v>
      </c>
      <c r="DC29" s="74">
        <f>SUM(DC30:DC30)</f>
        <v>53512.9292</v>
      </c>
      <c r="DD29" s="74"/>
      <c r="DE29" s="74">
        <f>SUM(DE30:DE30)</f>
        <v>19926.9292</v>
      </c>
      <c r="DF29" s="74">
        <f>SUM(DF30:DF30)</f>
        <v>32314</v>
      </c>
      <c r="DG29" s="74">
        <f>SUM(DG30:DG30)</f>
        <v>52240.9292</v>
      </c>
      <c r="DH29" s="74"/>
      <c r="DI29" s="74">
        <f>SUM(DI30:DI30)</f>
        <v>19926.9292</v>
      </c>
      <c r="DJ29" s="74">
        <f>SUM(DJ30:DJ30)</f>
        <v>31042</v>
      </c>
      <c r="DK29" s="74">
        <f>SUM(DK30:DK30)</f>
        <v>50968.9292</v>
      </c>
      <c r="DL29" s="74"/>
      <c r="DM29" s="74">
        <f>SUM(DM30:DM30)</f>
        <v>19926.9292</v>
      </c>
      <c r="DN29" s="74">
        <f>SUM(DN30:DN30)</f>
        <v>29770</v>
      </c>
      <c r="DO29" s="74">
        <f>SUM(DO30:DO30)</f>
        <v>49696.9292</v>
      </c>
      <c r="DP29" s="74"/>
      <c r="DQ29" s="74">
        <f>SUM(DQ30:DQ30)</f>
        <v>19926.9292</v>
      </c>
      <c r="DR29" s="74">
        <f>SUM(DR30:DR30)</f>
        <v>28498</v>
      </c>
      <c r="DS29" s="74">
        <f>SUM(DS30:DS30)</f>
        <v>48424.9292</v>
      </c>
      <c r="DT29" s="74"/>
      <c r="DU29" s="74">
        <f>SUM(DU30:DU30)</f>
        <v>19926.9292</v>
      </c>
      <c r="DV29" s="74">
        <f>SUM(DV30:DV30)</f>
        <v>27226</v>
      </c>
      <c r="DW29" s="74">
        <f>SUM(DW30:DW30)</f>
        <v>47152.9292</v>
      </c>
      <c r="DX29" s="74"/>
      <c r="DY29" s="74">
        <f>SUM(DY30:DY30)</f>
        <v>19926.9292</v>
      </c>
      <c r="DZ29" s="74">
        <f>SUM(DZ30:DZ30)</f>
        <v>25954</v>
      </c>
      <c r="EA29" s="74">
        <f>SUM(EA30:EA30)</f>
        <v>45880.9292</v>
      </c>
      <c r="EB29" s="74"/>
      <c r="EC29" s="74">
        <f>SUM(EC30:EC30)</f>
        <v>40168.9292</v>
      </c>
      <c r="ED29" s="74">
        <f>SUM(ED30:ED30)</f>
        <v>23611</v>
      </c>
      <c r="EE29" s="74">
        <f>SUM(EE30:EE30)</f>
        <v>63779.9292</v>
      </c>
      <c r="EF29" s="74"/>
      <c r="EG29" s="74">
        <f>SUM(EG30:EG30)</f>
        <v>40168.9292</v>
      </c>
      <c r="EH29" s="74">
        <f>SUM(EH30:EH30)</f>
        <v>20908</v>
      </c>
      <c r="EI29" s="74">
        <f>SUM(EI30:EI30)</f>
        <v>61076.9292</v>
      </c>
      <c r="EJ29" s="74"/>
      <c r="EK29" s="74">
        <f>SUM(EK30:EK30)</f>
        <v>40168.9292</v>
      </c>
      <c r="EL29" s="74">
        <f>SUM(EL30:EL30)</f>
        <v>18207</v>
      </c>
      <c r="EM29" s="74">
        <f>SUM(EM30:EM30)</f>
        <v>58375.9292</v>
      </c>
      <c r="EN29" s="74"/>
      <c r="EO29" s="74">
        <f>SUM(EO30:EO30)</f>
        <v>40168.9292</v>
      </c>
      <c r="EP29" s="74">
        <f>SUM(EP30:EP30)</f>
        <v>15504</v>
      </c>
      <c r="EQ29" s="74">
        <f>SUM(EQ30:EQ30)</f>
        <v>55672.9292</v>
      </c>
      <c r="ER29" s="74"/>
      <c r="ES29" s="74">
        <f>SUM(ES30:ES30)</f>
        <v>40168.9292</v>
      </c>
      <c r="ET29" s="74">
        <f>SUM(ET30:ET30)</f>
        <v>12803</v>
      </c>
      <c r="EU29" s="74">
        <f>SUM(EU30:EU30)</f>
        <v>52971.9292</v>
      </c>
      <c r="EV29" s="74"/>
      <c r="EW29" s="74">
        <f>SUM(EW30:EW30)</f>
        <v>40168.9292</v>
      </c>
      <c r="EX29" s="74">
        <f>SUM(EX30:EX30)</f>
        <v>10100</v>
      </c>
      <c r="EY29" s="74">
        <f>SUM(EY30:EY30)</f>
        <v>50268.9292</v>
      </c>
      <c r="EZ29" s="74"/>
      <c r="FA29" s="74">
        <f>SUM(FA30:FA30)</f>
        <v>40168.9292</v>
      </c>
      <c r="FB29" s="74">
        <f>SUM(FB30:FB30)</f>
        <v>7396</v>
      </c>
      <c r="FC29" s="74">
        <f>SUM(FC30:FC30)</f>
        <v>47564.9292</v>
      </c>
      <c r="FD29" s="74"/>
      <c r="FE29" s="74">
        <f>SUM(FE30:FE30)</f>
        <v>40168.9292</v>
      </c>
      <c r="FF29" s="74">
        <f>SUM(FF30:FF30)</f>
        <v>4695</v>
      </c>
      <c r="FG29" s="74">
        <f>SUM(FG30:FG30)</f>
        <v>44863.9292</v>
      </c>
      <c r="FH29" s="74"/>
      <c r="FI29" s="74">
        <f>SUM(FI30:FI30)</f>
        <v>40168.9292</v>
      </c>
      <c r="FJ29" s="74">
        <f>SUM(FJ30:FJ30)</f>
        <v>1992</v>
      </c>
      <c r="FK29" s="74">
        <f>SUM(FK30:FK30)</f>
        <v>42160.9292</v>
      </c>
      <c r="FL29" s="74"/>
      <c r="FM29" s="74">
        <f>SUM(FM30:FM30)</f>
        <v>40168.9292</v>
      </c>
      <c r="FN29" s="74">
        <f>SUM(FN30:FN30)</f>
        <v>329</v>
      </c>
      <c r="FO29" s="74">
        <f>SUM(FO30:FO30)</f>
        <v>40497.9292</v>
      </c>
      <c r="FP29" s="74"/>
      <c r="FQ29" s="74">
        <f>SUM(FQ30:FQ30)</f>
        <v>0</v>
      </c>
      <c r="FR29" s="74">
        <f>SUM(FR30:FR30)</f>
        <v>0</v>
      </c>
      <c r="FS29" s="74">
        <f>SUM(FS30:FS30)</f>
        <v>0</v>
      </c>
      <c r="FT29" s="74"/>
      <c r="FU29" s="74">
        <f>SUM(FU30:FU30)</f>
        <v>0</v>
      </c>
      <c r="FV29" s="74">
        <f>SUM(FV30:FV30)</f>
        <v>0</v>
      </c>
      <c r="FW29" s="74">
        <f>SUM(FW30:FW30)</f>
        <v>0</v>
      </c>
      <c r="FX29" s="74"/>
      <c r="FY29" s="74">
        <f>SUM(FY30:FY30)</f>
        <v>0</v>
      </c>
      <c r="FZ29" s="74">
        <f>SUM(FZ30:FZ30)</f>
        <v>0</v>
      </c>
      <c r="GA29" s="74">
        <f>SUM(GA30:GA30)</f>
        <v>0</v>
      </c>
      <c r="GB29" s="74"/>
      <c r="GC29" s="74">
        <f>SUM(GC30:GC30)</f>
        <v>0</v>
      </c>
      <c r="GD29" s="74">
        <f>SUM(GD30:GD30)</f>
        <v>0</v>
      </c>
      <c r="GE29" s="74">
        <f>SUM(GE30:GE30)</f>
        <v>0</v>
      </c>
      <c r="GF29" s="74"/>
      <c r="GG29" s="74">
        <f>SUM(GG30:GG30)</f>
        <v>0</v>
      </c>
      <c r="GH29" s="74">
        <f>SUM(GH30:GH30)</f>
        <v>0</v>
      </c>
      <c r="GI29" s="74">
        <f>SUM(GI30:GI30)</f>
        <v>0</v>
      </c>
      <c r="GJ29" s="74"/>
      <c r="GK29" s="74">
        <f>SUM(GK30:GK30)</f>
        <v>0</v>
      </c>
      <c r="GL29" s="74">
        <f>SUM(GL30:GL30)</f>
        <v>0</v>
      </c>
      <c r="GM29" s="74">
        <f>SUM(GM30:GM30)</f>
        <v>0</v>
      </c>
      <c r="GN29" s="74"/>
      <c r="GO29" s="74">
        <f>SUM(GO30:GO30)</f>
        <v>0</v>
      </c>
      <c r="GP29" s="74">
        <f>SUM(GP30:GP30)</f>
        <v>0</v>
      </c>
      <c r="GQ29" s="74">
        <f>SUM(GQ30:GQ30)</f>
        <v>0</v>
      </c>
      <c r="GR29" s="74"/>
      <c r="GS29" s="74">
        <f>SUM(GS30:GS30)</f>
        <v>0</v>
      </c>
      <c r="GT29" s="74">
        <f>SUM(GT30:GT30)</f>
        <v>0</v>
      </c>
      <c r="GU29" s="74">
        <f>SUM(GU30:GU30)</f>
        <v>0</v>
      </c>
      <c r="GV29" s="74"/>
      <c r="GW29" s="74">
        <f>SUM(GW30:GW30)</f>
        <v>0</v>
      </c>
      <c r="GX29" s="74">
        <f>SUM(GX30:GX30)</f>
        <v>0</v>
      </c>
      <c r="GY29" s="74">
        <f>SUM(GY30:GY30)</f>
        <v>0</v>
      </c>
      <c r="GZ29" s="74"/>
      <c r="HA29" s="74">
        <f>SUM(HA30:HA30)</f>
        <v>760374.0176000003</v>
      </c>
      <c r="HB29" s="74">
        <f>SUM(HB30:HB30)</f>
        <v>801599</v>
      </c>
      <c r="HC29" s="74">
        <f>SUM(HC30:HC30)</f>
        <v>1561973.0176000004</v>
      </c>
      <c r="HD29" s="79"/>
      <c r="HE29" s="79"/>
      <c r="HF29" s="79"/>
      <c r="HG29" s="32"/>
      <c r="HH29" s="32"/>
      <c r="HI29" s="32"/>
      <c r="HJ29" s="32"/>
      <c r="HK29" s="32"/>
    </row>
    <row r="30" spans="1:219" ht="15.75">
      <c r="A30" s="80" t="s">
        <v>25</v>
      </c>
      <c r="B30" s="106">
        <v>2644571.93132</v>
      </c>
      <c r="C30" s="106"/>
      <c r="D30" s="101" t="s">
        <v>62</v>
      </c>
      <c r="E30" s="81" t="s">
        <v>14</v>
      </c>
      <c r="F30" s="103">
        <v>0</v>
      </c>
      <c r="G30" s="191">
        <v>6.3824</v>
      </c>
      <c r="H30" s="121"/>
      <c r="I30" s="108" t="s">
        <v>25</v>
      </c>
      <c r="J30" s="194">
        <v>760374.01755</v>
      </c>
      <c r="K30" s="76"/>
      <c r="L30" s="189">
        <v>0</v>
      </c>
      <c r="M30" s="189">
        <v>0</v>
      </c>
      <c r="N30" s="77">
        <f>+L30+M30</f>
        <v>0</v>
      </c>
      <c r="O30" s="174"/>
      <c r="P30" s="189">
        <v>0</v>
      </c>
      <c r="Q30" s="189">
        <v>0</v>
      </c>
      <c r="R30" s="77">
        <f>+P30+Q30</f>
        <v>0</v>
      </c>
      <c r="S30" s="174"/>
      <c r="T30" s="189">
        <v>0</v>
      </c>
      <c r="U30" s="189">
        <v>0</v>
      </c>
      <c r="V30" s="77">
        <f>+T30+U30</f>
        <v>0</v>
      </c>
      <c r="W30" s="174"/>
      <c r="X30" s="189">
        <v>0</v>
      </c>
      <c r="Y30" s="189">
        <v>0</v>
      </c>
      <c r="Z30" s="77">
        <f>+X30+Y30</f>
        <v>0</v>
      </c>
      <c r="AA30" s="174"/>
      <c r="AB30" s="77">
        <f>+L30+P30+T30+X30</f>
        <v>0</v>
      </c>
      <c r="AC30" s="77">
        <f>+M30+Q30+U30+Y30</f>
        <v>0</v>
      </c>
      <c r="AD30" s="77">
        <f>+AB30+AC30</f>
        <v>0</v>
      </c>
      <c r="AE30" s="174"/>
      <c r="AF30" s="189">
        <v>39893</v>
      </c>
      <c r="AG30" s="216" t="s">
        <v>92</v>
      </c>
      <c r="AH30" s="214">
        <v>12263</v>
      </c>
      <c r="AI30" s="77">
        <f>+AF30+AH30</f>
        <v>52156</v>
      </c>
      <c r="AJ30" s="174"/>
      <c r="AK30" s="84">
        <v>0</v>
      </c>
      <c r="AL30" s="84">
        <v>11694</v>
      </c>
      <c r="AM30" s="77">
        <f>+AK30+AL30</f>
        <v>11694</v>
      </c>
      <c r="AN30" s="77"/>
      <c r="AO30" s="189">
        <v>0</v>
      </c>
      <c r="AP30" s="189">
        <v>0</v>
      </c>
      <c r="AQ30" s="77">
        <f>+AO30+AP30</f>
        <v>0</v>
      </c>
      <c r="AR30" s="77"/>
      <c r="AS30" s="189">
        <v>0</v>
      </c>
      <c r="AT30" s="189">
        <v>0</v>
      </c>
      <c r="AU30" s="77">
        <f>+AS30+AT30</f>
        <v>0</v>
      </c>
      <c r="AV30" s="77"/>
      <c r="AW30" s="77">
        <f>+AF30+AK30+AO30+AS30</f>
        <v>39893</v>
      </c>
      <c r="AX30" s="77">
        <f>+AH30+AL30+AP30+AT30</f>
        <v>23957</v>
      </c>
      <c r="AY30" s="77">
        <f>+AW30+AX30</f>
        <v>63850</v>
      </c>
      <c r="AZ30" s="77"/>
      <c r="BA30" s="77">
        <f>+AB30+AW30</f>
        <v>39893</v>
      </c>
      <c r="BB30" s="77">
        <f>+AC30+AX30</f>
        <v>23957</v>
      </c>
      <c r="BC30" s="77">
        <f>+BA30+BB30</f>
        <v>63850</v>
      </c>
      <c r="BD30" s="76"/>
      <c r="BE30" s="194">
        <v>0</v>
      </c>
      <c r="BF30" s="194">
        <v>24266</v>
      </c>
      <c r="BG30" s="194">
        <f>+BE30+BF30</f>
        <v>24266</v>
      </c>
      <c r="BH30" s="194"/>
      <c r="BI30" s="194">
        <f>19927-0.0708</f>
        <v>19926.9292</v>
      </c>
      <c r="BJ30" s="194">
        <v>47578</v>
      </c>
      <c r="BK30" s="194">
        <f>+BI30+BJ30</f>
        <v>67504.9292</v>
      </c>
      <c r="BL30" s="194"/>
      <c r="BM30" s="194">
        <f>19927-0.0708</f>
        <v>19926.9292</v>
      </c>
      <c r="BN30" s="194">
        <v>46306</v>
      </c>
      <c r="BO30" s="194">
        <f>+BM30+BN30</f>
        <v>66232.9292</v>
      </c>
      <c r="BP30" s="194"/>
      <c r="BQ30" s="194">
        <f>19927-0.0708</f>
        <v>19926.9292</v>
      </c>
      <c r="BR30" s="194">
        <v>45034</v>
      </c>
      <c r="BS30" s="194">
        <f>+BQ30+BR30</f>
        <v>64960.9292</v>
      </c>
      <c r="BT30" s="194"/>
      <c r="BU30" s="194">
        <f>19927-0.0708</f>
        <v>19926.9292</v>
      </c>
      <c r="BV30" s="194">
        <v>43762</v>
      </c>
      <c r="BW30" s="194">
        <f>+BU30+BV30</f>
        <v>63688.9292</v>
      </c>
      <c r="BX30" s="194"/>
      <c r="BY30" s="194">
        <f>19927-0.0708</f>
        <v>19926.9292</v>
      </c>
      <c r="BZ30" s="194">
        <v>42490</v>
      </c>
      <c r="CA30" s="194">
        <f>+BY30+BZ30</f>
        <v>62416.9292</v>
      </c>
      <c r="CB30" s="194"/>
      <c r="CC30" s="194">
        <f>19927-0.0708</f>
        <v>19926.9292</v>
      </c>
      <c r="CD30" s="194">
        <v>41218</v>
      </c>
      <c r="CE30" s="194">
        <f>+CC30+CD30</f>
        <v>61144.9292</v>
      </c>
      <c r="CF30" s="194"/>
      <c r="CG30" s="194">
        <f>19927-0.0708</f>
        <v>19926.9292</v>
      </c>
      <c r="CH30" s="194">
        <v>39946</v>
      </c>
      <c r="CI30" s="194">
        <f>+CG30+CH30</f>
        <v>59872.9292</v>
      </c>
      <c r="CJ30" s="194"/>
      <c r="CK30" s="194">
        <f>19927-0.0708</f>
        <v>19926.9292</v>
      </c>
      <c r="CL30" s="194">
        <v>38674</v>
      </c>
      <c r="CM30" s="194">
        <f>+CK30+CL30</f>
        <v>58600.9292</v>
      </c>
      <c r="CN30" s="194"/>
      <c r="CO30" s="194">
        <f>19927-0.0708</f>
        <v>19926.9292</v>
      </c>
      <c r="CP30" s="194">
        <v>37402</v>
      </c>
      <c r="CQ30" s="194">
        <f>+CO30+CP30</f>
        <v>57328.9292</v>
      </c>
      <c r="CR30" s="194"/>
      <c r="CS30" s="194">
        <f>19927-0.0708</f>
        <v>19926.9292</v>
      </c>
      <c r="CT30" s="194">
        <v>36130</v>
      </c>
      <c r="CU30" s="194">
        <f>+CS30+CT30</f>
        <v>56056.9292</v>
      </c>
      <c r="CV30" s="194"/>
      <c r="CW30" s="194">
        <f>19927-0.0708</f>
        <v>19926.9292</v>
      </c>
      <c r="CX30" s="194">
        <v>34858</v>
      </c>
      <c r="CY30" s="194">
        <f>+CW30+CX30</f>
        <v>54784.9292</v>
      </c>
      <c r="CZ30" s="194"/>
      <c r="DA30" s="194">
        <f>19927-0.0708</f>
        <v>19926.9292</v>
      </c>
      <c r="DB30" s="194">
        <v>33586</v>
      </c>
      <c r="DC30" s="194">
        <f>+DA30+DB30</f>
        <v>53512.9292</v>
      </c>
      <c r="DD30" s="194"/>
      <c r="DE30" s="194">
        <f>19927-0.0708</f>
        <v>19926.9292</v>
      </c>
      <c r="DF30" s="194">
        <v>32314</v>
      </c>
      <c r="DG30" s="194">
        <f>+DE30+DF30</f>
        <v>52240.9292</v>
      </c>
      <c r="DH30" s="194"/>
      <c r="DI30" s="194">
        <f>19927-0.0708</f>
        <v>19926.9292</v>
      </c>
      <c r="DJ30" s="194">
        <v>31042</v>
      </c>
      <c r="DK30" s="194">
        <f>+DI30+DJ30</f>
        <v>50968.9292</v>
      </c>
      <c r="DL30" s="194"/>
      <c r="DM30" s="194">
        <f>19927-0.0708</f>
        <v>19926.9292</v>
      </c>
      <c r="DN30" s="194">
        <v>29770</v>
      </c>
      <c r="DO30" s="194">
        <f>+DM30+DN30</f>
        <v>49696.9292</v>
      </c>
      <c r="DP30" s="194"/>
      <c r="DQ30" s="194">
        <f>19927-0.0708</f>
        <v>19926.9292</v>
      </c>
      <c r="DR30" s="194">
        <v>28498</v>
      </c>
      <c r="DS30" s="194">
        <f>+DQ30+DR30</f>
        <v>48424.9292</v>
      </c>
      <c r="DT30" s="194"/>
      <c r="DU30" s="194">
        <f>19927-0.0708</f>
        <v>19926.9292</v>
      </c>
      <c r="DV30" s="194">
        <v>27226</v>
      </c>
      <c r="DW30" s="194">
        <f>+DU30+DV30</f>
        <v>47152.9292</v>
      </c>
      <c r="DX30" s="194"/>
      <c r="DY30" s="194">
        <f>19927-0.0708</f>
        <v>19926.9292</v>
      </c>
      <c r="DZ30" s="194">
        <v>25954</v>
      </c>
      <c r="EA30" s="194">
        <f>+DY30+DZ30</f>
        <v>45880.9292</v>
      </c>
      <c r="EB30" s="194"/>
      <c r="EC30" s="194">
        <f>40169-0.0708</f>
        <v>40168.9292</v>
      </c>
      <c r="ED30" s="194">
        <v>23611</v>
      </c>
      <c r="EE30" s="194">
        <f>+EC30+ED30</f>
        <v>63779.9292</v>
      </c>
      <c r="EF30" s="194"/>
      <c r="EG30" s="194">
        <f>40169-0.0708</f>
        <v>40168.9292</v>
      </c>
      <c r="EH30" s="194">
        <v>20908</v>
      </c>
      <c r="EI30" s="194">
        <f>+EG30+EH30</f>
        <v>61076.9292</v>
      </c>
      <c r="EJ30" s="194"/>
      <c r="EK30" s="194">
        <f>40169-0.0708</f>
        <v>40168.9292</v>
      </c>
      <c r="EL30" s="194">
        <v>18207</v>
      </c>
      <c r="EM30" s="194">
        <f>+EK30+EL30</f>
        <v>58375.9292</v>
      </c>
      <c r="EN30" s="194"/>
      <c r="EO30" s="194">
        <f>40169-0.0708</f>
        <v>40168.9292</v>
      </c>
      <c r="EP30" s="194">
        <v>15504</v>
      </c>
      <c r="EQ30" s="194">
        <f>+EO30+EP30</f>
        <v>55672.9292</v>
      </c>
      <c r="ER30" s="194"/>
      <c r="ES30" s="194">
        <f>40169-0.0708</f>
        <v>40168.9292</v>
      </c>
      <c r="ET30" s="194">
        <v>12803</v>
      </c>
      <c r="EU30" s="194">
        <f>+ES30+ET30</f>
        <v>52971.9292</v>
      </c>
      <c r="EV30" s="194"/>
      <c r="EW30" s="194">
        <f>40169-0.0708</f>
        <v>40168.9292</v>
      </c>
      <c r="EX30" s="194">
        <v>10100</v>
      </c>
      <c r="EY30" s="194">
        <f>+EW30+EX30</f>
        <v>50268.9292</v>
      </c>
      <c r="EZ30" s="194"/>
      <c r="FA30" s="194">
        <f>40169-0.0708</f>
        <v>40168.9292</v>
      </c>
      <c r="FB30" s="194">
        <v>7396</v>
      </c>
      <c r="FC30" s="194">
        <f>+FA30+FB30</f>
        <v>47564.9292</v>
      </c>
      <c r="FD30" s="194"/>
      <c r="FE30" s="194">
        <f>40169-0.0708</f>
        <v>40168.9292</v>
      </c>
      <c r="FF30" s="194">
        <v>4695</v>
      </c>
      <c r="FG30" s="194">
        <f>+FE30+FF30</f>
        <v>44863.9292</v>
      </c>
      <c r="FH30" s="194"/>
      <c r="FI30" s="194">
        <f>40169-0.0708</f>
        <v>40168.9292</v>
      </c>
      <c r="FJ30" s="194">
        <v>1992</v>
      </c>
      <c r="FK30" s="194">
        <f>+FI30+FJ30</f>
        <v>42160.9292</v>
      </c>
      <c r="FL30" s="194"/>
      <c r="FM30" s="194">
        <f>40169-0.0708</f>
        <v>40168.9292</v>
      </c>
      <c r="FN30" s="194">
        <v>329</v>
      </c>
      <c r="FO30" s="194">
        <f>+FM30+FN30</f>
        <v>40497.9292</v>
      </c>
      <c r="FP30" s="194"/>
      <c r="FQ30" s="194">
        <v>0</v>
      </c>
      <c r="FR30" s="194">
        <v>0</v>
      </c>
      <c r="FS30" s="194">
        <f>+FQ30+FR30</f>
        <v>0</v>
      </c>
      <c r="FT30" s="194"/>
      <c r="FU30" s="194">
        <v>0</v>
      </c>
      <c r="FV30" s="194">
        <v>0</v>
      </c>
      <c r="FW30" s="194">
        <f>+FU30+FV30</f>
        <v>0</v>
      </c>
      <c r="FX30" s="194"/>
      <c r="FY30" s="194">
        <v>0</v>
      </c>
      <c r="FZ30" s="194">
        <v>0</v>
      </c>
      <c r="GA30" s="194">
        <f>+FY30+FZ30</f>
        <v>0</v>
      </c>
      <c r="GB30" s="194"/>
      <c r="GC30" s="194">
        <v>0</v>
      </c>
      <c r="GD30" s="194">
        <v>0</v>
      </c>
      <c r="GE30" s="194">
        <f>+GC30+GD30</f>
        <v>0</v>
      </c>
      <c r="GF30" s="194"/>
      <c r="GG30" s="194">
        <v>0</v>
      </c>
      <c r="GH30" s="85">
        <v>0</v>
      </c>
      <c r="GI30" s="76">
        <f>+GG30+GH30</f>
        <v>0</v>
      </c>
      <c r="GJ30" s="76"/>
      <c r="GK30" s="85">
        <v>0</v>
      </c>
      <c r="GL30" s="85">
        <v>0</v>
      </c>
      <c r="GM30" s="76">
        <f>+GK30+GL30</f>
        <v>0</v>
      </c>
      <c r="GN30" s="76"/>
      <c r="GO30" s="85">
        <v>0</v>
      </c>
      <c r="GP30" s="85">
        <v>0</v>
      </c>
      <c r="GQ30" s="76">
        <f>+GO30+GP30</f>
        <v>0</v>
      </c>
      <c r="GR30" s="76"/>
      <c r="GS30" s="85">
        <v>0</v>
      </c>
      <c r="GT30" s="85">
        <v>0</v>
      </c>
      <c r="GU30" s="76">
        <f>+GS30+GT30</f>
        <v>0</v>
      </c>
      <c r="GV30" s="76"/>
      <c r="GW30" s="85">
        <v>0</v>
      </c>
      <c r="GX30" s="85">
        <v>0</v>
      </c>
      <c r="GY30" s="76">
        <f>+GW30+GX30</f>
        <v>0</v>
      </c>
      <c r="GZ30" s="76"/>
      <c r="HA30" s="76">
        <f>+BE30+BI30+BM30+BQ30+BU30+BY30+CC30+CG30+CK30+CO30+CS30+CW30+DA30+DE30+DI30+DM30+DQ30+DU30+DY30+EC30+EG30+EK30+EO30+ES30+EW30+FA30+FE30+FI30+FM30+FQ30+FU30+FY30+GC30+GG30+GK30+GO30+GS30+GW30</f>
        <v>760374.0176000003</v>
      </c>
      <c r="HB30" s="76">
        <f>+BF30+BJ30+BN30+BR30+BV30+BZ30+CD30+CH30+CL30+CP30+CT30+CX30+DB30+DF30+DJ30+DN30+DR30+DV30+DZ30+ED30+EH30+EL30+EP30+ET30+EX30+FB30+FF30+FJ30+FN30+FR30+FV30+FZ30+GD30+GH30+GL30+GP30+GT30+GX30</f>
        <v>801599</v>
      </c>
      <c r="HC30" s="76">
        <f>+HA30+HB30</f>
        <v>1561973.0176000004</v>
      </c>
      <c r="HD30" s="86"/>
      <c r="HE30" s="86"/>
      <c r="HF30" s="86"/>
      <c r="HG30" s="32"/>
      <c r="HH30" s="32"/>
      <c r="HI30" s="32"/>
      <c r="HJ30" s="32"/>
      <c r="HK30" s="32"/>
    </row>
    <row r="31" spans="1:219" ht="16.5">
      <c r="A31" s="115"/>
      <c r="B31" s="116"/>
      <c r="C31" s="116"/>
      <c r="D31" s="62"/>
      <c r="E31" s="63"/>
      <c r="F31" s="117"/>
      <c r="G31" s="117"/>
      <c r="H31" s="115"/>
      <c r="I31" s="11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99"/>
      <c r="HE31" s="99"/>
      <c r="HF31" s="99"/>
      <c r="HG31" s="100"/>
      <c r="HH31" s="100"/>
      <c r="HI31" s="100"/>
      <c r="HJ31" s="32"/>
      <c r="HK31" s="32"/>
    </row>
    <row r="32" spans="1:219" ht="15.75">
      <c r="A32" s="118" t="s">
        <v>54</v>
      </c>
      <c r="B32" s="119"/>
      <c r="C32" s="119"/>
      <c r="D32" s="89"/>
      <c r="E32" s="90"/>
      <c r="F32" s="120"/>
      <c r="G32" s="120"/>
      <c r="H32" s="118"/>
      <c r="I32" s="118"/>
      <c r="J32" s="74">
        <f>SUM(J33:J39)</f>
        <v>164323.88649</v>
      </c>
      <c r="K32" s="74"/>
      <c r="L32" s="74">
        <f>SUM(L33:L39)</f>
        <v>0</v>
      </c>
      <c r="M32" s="74">
        <f>SUM(M33:M39)</f>
        <v>0</v>
      </c>
      <c r="N32" s="74">
        <f>SUM(N33:N39)</f>
        <v>0</v>
      </c>
      <c r="O32" s="74"/>
      <c r="P32" s="74">
        <f>SUM(P33:P39)</f>
        <v>0</v>
      </c>
      <c r="Q32" s="74">
        <f>SUM(Q33:Q39)</f>
        <v>0</v>
      </c>
      <c r="R32" s="74">
        <f>SUM(R33:R39)</f>
        <v>0</v>
      </c>
      <c r="S32" s="74"/>
      <c r="T32" s="74">
        <f>SUM(T33:T39)</f>
        <v>0</v>
      </c>
      <c r="U32" s="74">
        <f>SUM(U33:U39)</f>
        <v>0</v>
      </c>
      <c r="V32" s="74">
        <f>SUM(V33:V39)</f>
        <v>0</v>
      </c>
      <c r="W32" s="74"/>
      <c r="X32" s="74">
        <f>SUM(X33:X39)</f>
        <v>0</v>
      </c>
      <c r="Y32" s="74">
        <f>SUM(Y33:Y39)</f>
        <v>0</v>
      </c>
      <c r="Z32" s="74">
        <f>SUM(Z33:Z39)</f>
        <v>0</v>
      </c>
      <c r="AA32" s="74"/>
      <c r="AB32" s="74">
        <f>SUM(AB33:AB39)</f>
        <v>0</v>
      </c>
      <c r="AC32" s="74">
        <f>SUM(AC33:AC39)</f>
        <v>0</v>
      </c>
      <c r="AD32" s="74">
        <f>SUM(AD33:AD39)</f>
        <v>0</v>
      </c>
      <c r="AE32" s="198"/>
      <c r="AF32" s="74">
        <f>SUM(AF33:AF39)</f>
        <v>0</v>
      </c>
      <c r="AG32" s="74"/>
      <c r="AH32" s="74">
        <f>SUM(AH33:AH39)</f>
        <v>367.0072</v>
      </c>
      <c r="AI32" s="74">
        <f>SUM(AI33:AI39)</f>
        <v>367.0072</v>
      </c>
      <c r="AJ32" s="74"/>
      <c r="AK32" s="74">
        <f>SUM(AK33:AK39)</f>
        <v>0</v>
      </c>
      <c r="AL32" s="74">
        <f>SUM(AL33:AL39)</f>
        <v>5735</v>
      </c>
      <c r="AM32" s="74">
        <f>SUM(AM33:AM39)</f>
        <v>5735</v>
      </c>
      <c r="AN32" s="74"/>
      <c r="AO32" s="74">
        <f>SUM(AO33:AO39)</f>
        <v>0</v>
      </c>
      <c r="AP32" s="74">
        <f>SUM(AP33:AP39)</f>
        <v>0</v>
      </c>
      <c r="AQ32" s="74">
        <f>SUM(AQ33:AQ39)</f>
        <v>0</v>
      </c>
      <c r="AR32" s="74"/>
      <c r="AS32" s="74">
        <f>SUM(AS33:AS39)</f>
        <v>0</v>
      </c>
      <c r="AT32" s="74">
        <f>SUM(AT33:AT39)</f>
        <v>0</v>
      </c>
      <c r="AU32" s="74">
        <f>SUM(AU33:AU39)</f>
        <v>0</v>
      </c>
      <c r="AV32" s="74"/>
      <c r="AW32" s="74">
        <f>SUM(AW33:AW39)</f>
        <v>0</v>
      </c>
      <c r="AX32" s="74">
        <f>SUM(AX33:AX39)</f>
        <v>6102.0072</v>
      </c>
      <c r="AY32" s="74">
        <f>SUM(AY33:AY39)</f>
        <v>6102.0072</v>
      </c>
      <c r="AZ32" s="74"/>
      <c r="BA32" s="74">
        <f>SUM(BA33:BA39)</f>
        <v>0</v>
      </c>
      <c r="BB32" s="74">
        <f>SUM(BB33:BB39)</f>
        <v>6102.0072</v>
      </c>
      <c r="BC32" s="74">
        <f>SUM(BC33:BC39)</f>
        <v>6102.0072</v>
      </c>
      <c r="BD32" s="74"/>
      <c r="BE32" s="74">
        <f>SUM(BE33:BE39)</f>
        <v>17664.741690000003</v>
      </c>
      <c r="BF32" s="74">
        <f>SUM(BF33:BF39)</f>
        <v>6063</v>
      </c>
      <c r="BG32" s="74">
        <f>SUM(BG33:BG39)</f>
        <v>23727.741690000003</v>
      </c>
      <c r="BH32" s="74"/>
      <c r="BI32" s="74">
        <f>SUM(BI33:BI39)</f>
        <v>0</v>
      </c>
      <c r="BJ32" s="74">
        <f>SUM(BJ33:BJ39)</f>
        <v>11484</v>
      </c>
      <c r="BK32" s="74">
        <f>SUM(BK33:BK39)</f>
        <v>11484</v>
      </c>
      <c r="BL32" s="74"/>
      <c r="BM32" s="74">
        <f>SUM(BM33:BM39)</f>
        <v>0</v>
      </c>
      <c r="BN32" s="74">
        <f>SUM(BN33:BN39)</f>
        <v>11484</v>
      </c>
      <c r="BO32" s="74">
        <f>SUM(BO33:BO39)</f>
        <v>11484</v>
      </c>
      <c r="BP32" s="74"/>
      <c r="BQ32" s="74">
        <f>SUM(BQ33:BQ39)</f>
        <v>0</v>
      </c>
      <c r="BR32" s="74">
        <f>SUM(BR33:BR39)</f>
        <v>11484</v>
      </c>
      <c r="BS32" s="74">
        <f>SUM(BS33:BS39)</f>
        <v>11484</v>
      </c>
      <c r="BT32" s="74"/>
      <c r="BU32" s="74">
        <f>SUM(BU33:BU39)</f>
        <v>0</v>
      </c>
      <c r="BV32" s="74">
        <f>SUM(BV33:BV39)</f>
        <v>11484</v>
      </c>
      <c r="BW32" s="74">
        <f>SUM(BW33:BW39)</f>
        <v>11484</v>
      </c>
      <c r="BX32" s="74"/>
      <c r="BY32" s="74">
        <f>SUM(BY33:BY39)</f>
        <v>14324.1448</v>
      </c>
      <c r="BZ32" s="74">
        <f>SUM(BZ33:BZ39)</f>
        <v>11484</v>
      </c>
      <c r="CA32" s="74">
        <f>SUM(CA33:CA39)</f>
        <v>25808.144800000002</v>
      </c>
      <c r="CB32" s="74"/>
      <c r="CC32" s="74">
        <f>SUM(CC33:CC39)</f>
        <v>132335</v>
      </c>
      <c r="CD32" s="74">
        <f>SUM(CD33:CD39)</f>
        <v>10588</v>
      </c>
      <c r="CE32" s="74">
        <f>SUM(CE33:CE39)</f>
        <v>142923</v>
      </c>
      <c r="CF32" s="74"/>
      <c r="CG32" s="74">
        <f>SUM(CG33:CG39)</f>
        <v>0</v>
      </c>
      <c r="CH32" s="74">
        <f>SUM(CH33:CH39)</f>
        <v>0</v>
      </c>
      <c r="CI32" s="74">
        <f>SUM(CI33:CI39)</f>
        <v>0</v>
      </c>
      <c r="CJ32" s="74"/>
      <c r="CK32" s="74">
        <f>SUM(CK33:CK39)</f>
        <v>0</v>
      </c>
      <c r="CL32" s="74">
        <f>SUM(CL33:CL39)</f>
        <v>0</v>
      </c>
      <c r="CM32" s="74">
        <f>SUM(CM33:CM39)</f>
        <v>0</v>
      </c>
      <c r="CN32" s="74"/>
      <c r="CO32" s="74">
        <f>SUM(CO33:CO39)</f>
        <v>0</v>
      </c>
      <c r="CP32" s="74">
        <f>SUM(CP33:CP39)</f>
        <v>0</v>
      </c>
      <c r="CQ32" s="74">
        <f>SUM(CQ33:CQ39)</f>
        <v>0</v>
      </c>
      <c r="CR32" s="74"/>
      <c r="CS32" s="74">
        <f>SUM(CS33:CS39)</f>
        <v>0</v>
      </c>
      <c r="CT32" s="74">
        <f>SUM(CT33:CT39)</f>
        <v>0</v>
      </c>
      <c r="CU32" s="74">
        <f>SUM(CU33:CU39)</f>
        <v>0</v>
      </c>
      <c r="CV32" s="74"/>
      <c r="CW32" s="74">
        <f>SUM(CW33:CW39)</f>
        <v>0</v>
      </c>
      <c r="CX32" s="74">
        <f>SUM(CX33:CX39)</f>
        <v>0</v>
      </c>
      <c r="CY32" s="74">
        <f>SUM(CY33:CY39)</f>
        <v>0</v>
      </c>
      <c r="CZ32" s="74"/>
      <c r="DA32" s="74">
        <f>SUM(DA33:DA39)</f>
        <v>0</v>
      </c>
      <c r="DB32" s="74">
        <f>SUM(DB33:DB39)</f>
        <v>0</v>
      </c>
      <c r="DC32" s="74">
        <f>SUM(DC33:DC39)</f>
        <v>0</v>
      </c>
      <c r="DD32" s="74"/>
      <c r="DE32" s="74">
        <f>SUM(DE33:DE39)</f>
        <v>0</v>
      </c>
      <c r="DF32" s="74">
        <f>SUM(DF33:DF39)</f>
        <v>0</v>
      </c>
      <c r="DG32" s="74">
        <f>SUM(DG33:DG39)</f>
        <v>0</v>
      </c>
      <c r="DH32" s="74"/>
      <c r="DI32" s="74">
        <f>SUM(DI33:DI39)</f>
        <v>0</v>
      </c>
      <c r="DJ32" s="74">
        <f>SUM(DJ33:DJ39)</f>
        <v>0</v>
      </c>
      <c r="DK32" s="74">
        <f>SUM(DK33:DK39)</f>
        <v>0</v>
      </c>
      <c r="DL32" s="74"/>
      <c r="DM32" s="74">
        <f>SUM(DM33:DM39)</f>
        <v>0</v>
      </c>
      <c r="DN32" s="74">
        <f>SUM(DN33:DN39)</f>
        <v>0</v>
      </c>
      <c r="DO32" s="74">
        <f>SUM(DO33:DO39)</f>
        <v>0</v>
      </c>
      <c r="DP32" s="74"/>
      <c r="DQ32" s="74">
        <f>SUM(DQ33:DQ39)</f>
        <v>0</v>
      </c>
      <c r="DR32" s="74">
        <f>SUM(DR33:DR39)</f>
        <v>0</v>
      </c>
      <c r="DS32" s="74">
        <f>SUM(DS33:DS39)</f>
        <v>0</v>
      </c>
      <c r="DT32" s="74"/>
      <c r="DU32" s="74">
        <f>SUM(DU33:DU39)</f>
        <v>0</v>
      </c>
      <c r="DV32" s="74">
        <f>SUM(DV33:DV39)</f>
        <v>0</v>
      </c>
      <c r="DW32" s="74">
        <f>SUM(DW33:DW39)</f>
        <v>0</v>
      </c>
      <c r="DX32" s="74"/>
      <c r="DY32" s="74">
        <f>SUM(DY33:DY39)</f>
        <v>0</v>
      </c>
      <c r="DZ32" s="74">
        <f>SUM(DZ33:DZ39)</f>
        <v>0</v>
      </c>
      <c r="EA32" s="74">
        <f>SUM(EA33:EA39)</f>
        <v>0</v>
      </c>
      <c r="EB32" s="74"/>
      <c r="EC32" s="74">
        <f>SUM(EC33:EC39)</f>
        <v>0</v>
      </c>
      <c r="ED32" s="74">
        <f>SUM(ED33:ED39)</f>
        <v>0</v>
      </c>
      <c r="EE32" s="74">
        <f>SUM(EE33:EE39)</f>
        <v>0</v>
      </c>
      <c r="EF32" s="74"/>
      <c r="EG32" s="74">
        <f>SUM(EG33:EG39)</f>
        <v>0</v>
      </c>
      <c r="EH32" s="74">
        <f>SUM(EH33:EH39)</f>
        <v>0</v>
      </c>
      <c r="EI32" s="74">
        <f>SUM(EI33:EI39)</f>
        <v>0</v>
      </c>
      <c r="EJ32" s="74"/>
      <c r="EK32" s="74">
        <f>SUM(EK33:EK39)</f>
        <v>0</v>
      </c>
      <c r="EL32" s="74">
        <f>SUM(EL33:EL39)</f>
        <v>0</v>
      </c>
      <c r="EM32" s="74">
        <f>SUM(EM33:EM39)</f>
        <v>0</v>
      </c>
      <c r="EN32" s="74"/>
      <c r="EO32" s="74">
        <f>SUM(EO33:EO39)</f>
        <v>0</v>
      </c>
      <c r="EP32" s="74">
        <f>SUM(EP33:EP39)</f>
        <v>0</v>
      </c>
      <c r="EQ32" s="74">
        <f>SUM(EQ33:EQ39)</f>
        <v>0</v>
      </c>
      <c r="ER32" s="74"/>
      <c r="ES32" s="74">
        <f>SUM(ES33:ES39)</f>
        <v>0</v>
      </c>
      <c r="ET32" s="74">
        <f>SUM(ET33:ET39)</f>
        <v>0</v>
      </c>
      <c r="EU32" s="74">
        <f>SUM(EU33:EU39)</f>
        <v>0</v>
      </c>
      <c r="EV32" s="74"/>
      <c r="EW32" s="74">
        <f>SUM(EW33:EW39)</f>
        <v>0</v>
      </c>
      <c r="EX32" s="74">
        <f>SUM(EX33:EX39)</f>
        <v>0</v>
      </c>
      <c r="EY32" s="74">
        <f>SUM(EY33:EY39)</f>
        <v>0</v>
      </c>
      <c r="EZ32" s="74"/>
      <c r="FA32" s="74">
        <f>SUM(FA33:FA39)</f>
        <v>0</v>
      </c>
      <c r="FB32" s="74">
        <f>SUM(FB33:FB39)</f>
        <v>0</v>
      </c>
      <c r="FC32" s="74">
        <f>SUM(FC33:FC39)</f>
        <v>0</v>
      </c>
      <c r="FD32" s="74"/>
      <c r="FE32" s="74">
        <f>SUM(FE33:FE39)</f>
        <v>0</v>
      </c>
      <c r="FF32" s="74">
        <f>SUM(FF33:FF39)</f>
        <v>0</v>
      </c>
      <c r="FG32" s="74">
        <f>SUM(FG33:FG39)</f>
        <v>0</v>
      </c>
      <c r="FH32" s="74"/>
      <c r="FI32" s="74">
        <f>SUM(FI33:FI39)</f>
        <v>0</v>
      </c>
      <c r="FJ32" s="74">
        <f>SUM(FJ33:FJ39)</f>
        <v>0</v>
      </c>
      <c r="FK32" s="74">
        <f>SUM(FK33:FK39)</f>
        <v>0</v>
      </c>
      <c r="FL32" s="74"/>
      <c r="FM32" s="74">
        <f>SUM(FM33:FM39)</f>
        <v>0</v>
      </c>
      <c r="FN32" s="74">
        <f>SUM(FN33:FN39)</f>
        <v>0</v>
      </c>
      <c r="FO32" s="74">
        <f>SUM(FO33:FO39)</f>
        <v>0</v>
      </c>
      <c r="FP32" s="74"/>
      <c r="FQ32" s="74">
        <f>SUM(FQ33:FQ39)</f>
        <v>0</v>
      </c>
      <c r="FR32" s="74">
        <f>SUM(FR33:FR39)</f>
        <v>0</v>
      </c>
      <c r="FS32" s="74">
        <f>SUM(FS33:FS39)</f>
        <v>0</v>
      </c>
      <c r="FT32" s="74"/>
      <c r="FU32" s="74">
        <f>SUM(FU33:FU39)</f>
        <v>0</v>
      </c>
      <c r="FV32" s="74">
        <f>SUM(FV33:FV39)</f>
        <v>0</v>
      </c>
      <c r="FW32" s="74">
        <f>SUM(FW33:FW39)</f>
        <v>0</v>
      </c>
      <c r="FX32" s="74"/>
      <c r="FY32" s="74">
        <f>SUM(FY33:FY39)</f>
        <v>0</v>
      </c>
      <c r="FZ32" s="74">
        <f>SUM(FZ33:FZ39)</f>
        <v>0</v>
      </c>
      <c r="GA32" s="74">
        <f>SUM(GA33:GA39)</f>
        <v>0</v>
      </c>
      <c r="GB32" s="74"/>
      <c r="GC32" s="74">
        <f>SUM(GC33:GC39)</f>
        <v>0</v>
      </c>
      <c r="GD32" s="74">
        <f>SUM(GD33:GD39)</f>
        <v>0</v>
      </c>
      <c r="GE32" s="74">
        <f>SUM(GE33:GE39)</f>
        <v>0</v>
      </c>
      <c r="GF32" s="74"/>
      <c r="GG32" s="74">
        <f>SUM(GG33:GG39)</f>
        <v>0</v>
      </c>
      <c r="GH32" s="74">
        <f>SUM(GH33:GH39)</f>
        <v>0</v>
      </c>
      <c r="GI32" s="74">
        <f>SUM(GI33:GI39)</f>
        <v>0</v>
      </c>
      <c r="GJ32" s="74"/>
      <c r="GK32" s="74">
        <f>SUM(GK33:GK39)</f>
        <v>0</v>
      </c>
      <c r="GL32" s="74">
        <f>SUM(GL33:GL39)</f>
        <v>0</v>
      </c>
      <c r="GM32" s="74">
        <f>SUM(GM33:GM39)</f>
        <v>0</v>
      </c>
      <c r="GN32" s="74"/>
      <c r="GO32" s="74">
        <f>SUM(GO33:GO39)</f>
        <v>0</v>
      </c>
      <c r="GP32" s="74">
        <f>SUM(GP33:GP39)</f>
        <v>0</v>
      </c>
      <c r="GQ32" s="74">
        <f>SUM(GQ33:GQ39)</f>
        <v>0</v>
      </c>
      <c r="GR32" s="74"/>
      <c r="GS32" s="74">
        <f>SUM(GS33:GS39)</f>
        <v>0</v>
      </c>
      <c r="GT32" s="74">
        <f>SUM(GT33:GT39)</f>
        <v>0</v>
      </c>
      <c r="GU32" s="74">
        <f>SUM(GU33:GU39)</f>
        <v>0</v>
      </c>
      <c r="GV32" s="74"/>
      <c r="GW32" s="74">
        <f>SUM(GW33:GW39)</f>
        <v>0</v>
      </c>
      <c r="GX32" s="74">
        <f>SUM(GX33:GX39)</f>
        <v>0</v>
      </c>
      <c r="GY32" s="74">
        <f>SUM(GY33:GY39)</f>
        <v>0</v>
      </c>
      <c r="GZ32" s="74"/>
      <c r="HA32" s="74">
        <f>SUM(HA33:HA39)</f>
        <v>164323.88649</v>
      </c>
      <c r="HB32" s="74">
        <f>SUM(HB33:HB39)</f>
        <v>74071</v>
      </c>
      <c r="HC32" s="74">
        <f>SUM(HC33:HC39)</f>
        <v>238394.88649</v>
      </c>
      <c r="HD32" s="79"/>
      <c r="HE32" s="79"/>
      <c r="HF32" s="79"/>
      <c r="HG32" s="32"/>
      <c r="HH32" s="32"/>
      <c r="HI32" s="32"/>
      <c r="HJ32" s="32"/>
      <c r="HK32" s="32"/>
    </row>
    <row r="33" spans="1:219" ht="15.75">
      <c r="A33" s="108" t="s">
        <v>13</v>
      </c>
      <c r="B33" s="106">
        <v>160546.565</v>
      </c>
      <c r="C33" s="106"/>
      <c r="D33" s="101" t="s">
        <v>16</v>
      </c>
      <c r="E33" s="102" t="s">
        <v>26</v>
      </c>
      <c r="F33" s="103">
        <v>0</v>
      </c>
      <c r="G33" s="104" t="s">
        <v>22</v>
      </c>
      <c r="H33" s="121"/>
      <c r="I33" s="108" t="s">
        <v>13</v>
      </c>
      <c r="J33" s="194">
        <v>16054.656</v>
      </c>
      <c r="K33" s="76"/>
      <c r="L33" s="189">
        <v>0</v>
      </c>
      <c r="M33" s="189">
        <v>0</v>
      </c>
      <c r="N33" s="77">
        <f aca="true" t="shared" si="0" ref="N33:N39">+L33+M33</f>
        <v>0</v>
      </c>
      <c r="O33" s="174"/>
      <c r="P33" s="189">
        <v>0</v>
      </c>
      <c r="Q33" s="189">
        <v>0</v>
      </c>
      <c r="R33" s="77">
        <f aca="true" t="shared" si="1" ref="R33:R39">+P33+Q33</f>
        <v>0</v>
      </c>
      <c r="S33" s="174"/>
      <c r="T33" s="189">
        <v>0</v>
      </c>
      <c r="U33" s="189">
        <v>0</v>
      </c>
      <c r="V33" s="77">
        <f aca="true" t="shared" si="2" ref="V33:V39">+T33+U33</f>
        <v>0</v>
      </c>
      <c r="W33" s="174"/>
      <c r="X33" s="189">
        <v>0</v>
      </c>
      <c r="Y33" s="189">
        <v>0</v>
      </c>
      <c r="Z33" s="77">
        <f aca="true" t="shared" si="3" ref="Z33:Z39">+X33+Y33</f>
        <v>0</v>
      </c>
      <c r="AA33" s="174"/>
      <c r="AB33" s="77">
        <f aca="true" t="shared" si="4" ref="AB33:AB39">+L33+P33+T33+X33</f>
        <v>0</v>
      </c>
      <c r="AC33" s="77">
        <f aca="true" t="shared" si="5" ref="AC33:AC39">+M33+Q33+U33+Y33</f>
        <v>0</v>
      </c>
      <c r="AD33" s="77">
        <f aca="true" t="shared" si="6" ref="AD33:AD39">+AB33+AC33</f>
        <v>0</v>
      </c>
      <c r="AE33" s="174"/>
      <c r="AF33" s="189">
        <v>0</v>
      </c>
      <c r="AG33" s="189"/>
      <c r="AH33" s="214">
        <v>338</v>
      </c>
      <c r="AI33" s="77">
        <f aca="true" t="shared" si="7" ref="AI33:AI39">+AF33+AH33</f>
        <v>338</v>
      </c>
      <c r="AJ33" s="174"/>
      <c r="AK33" s="84">
        <v>0</v>
      </c>
      <c r="AL33" s="84">
        <v>0</v>
      </c>
      <c r="AM33" s="77">
        <f aca="true" t="shared" si="8" ref="AM33:AM39">+AK33+AL33</f>
        <v>0</v>
      </c>
      <c r="AN33" s="77"/>
      <c r="AO33" s="189">
        <v>0</v>
      </c>
      <c r="AP33" s="189">
        <v>0</v>
      </c>
      <c r="AQ33" s="77">
        <f aca="true" t="shared" si="9" ref="AQ33:AQ39">+AO33+AP33</f>
        <v>0</v>
      </c>
      <c r="AR33" s="77"/>
      <c r="AS33" s="189">
        <v>0</v>
      </c>
      <c r="AT33" s="189">
        <v>0</v>
      </c>
      <c r="AU33" s="77">
        <f aca="true" t="shared" si="10" ref="AU33:AU39">+AS33+AT33</f>
        <v>0</v>
      </c>
      <c r="AV33" s="77"/>
      <c r="AW33" s="77">
        <f aca="true" t="shared" si="11" ref="AW33:AW39">+AF33+AK33+AO33+AS33</f>
        <v>0</v>
      </c>
      <c r="AX33" s="77">
        <f aca="true" t="shared" si="12" ref="AX33:AX39">+AH33+AL33+AP33+AT33</f>
        <v>338</v>
      </c>
      <c r="AY33" s="77">
        <f aca="true" t="shared" si="13" ref="AY33:AY39">+AW33+AX33</f>
        <v>338</v>
      </c>
      <c r="AZ33" s="77"/>
      <c r="BA33" s="77">
        <f aca="true" t="shared" si="14" ref="BA33:BA39">+AB33+AW33</f>
        <v>0</v>
      </c>
      <c r="BB33" s="77">
        <f aca="true" t="shared" si="15" ref="BB33:BB39">+AC33+AX33</f>
        <v>338</v>
      </c>
      <c r="BC33" s="77">
        <f aca="true" t="shared" si="16" ref="BC33:BC39">+BA33+BB33</f>
        <v>338</v>
      </c>
      <c r="BD33" s="76"/>
      <c r="BE33" s="194">
        <v>16054.656</v>
      </c>
      <c r="BF33" s="194">
        <v>291</v>
      </c>
      <c r="BG33" s="194">
        <f aca="true" t="shared" si="17" ref="BG33:BG38">+BE33+BF33</f>
        <v>16345.656</v>
      </c>
      <c r="BH33" s="194"/>
      <c r="BI33" s="194">
        <v>0</v>
      </c>
      <c r="BJ33" s="194">
        <v>0</v>
      </c>
      <c r="BK33" s="194">
        <f aca="true" t="shared" si="18" ref="BK33:BK38">+BI33+BJ33</f>
        <v>0</v>
      </c>
      <c r="BL33" s="194"/>
      <c r="BM33" s="194">
        <v>0</v>
      </c>
      <c r="BN33" s="194">
        <v>0</v>
      </c>
      <c r="BO33" s="194">
        <f aca="true" t="shared" si="19" ref="BO33:BO38">+BM33+BN33</f>
        <v>0</v>
      </c>
      <c r="BP33" s="194"/>
      <c r="BQ33" s="194">
        <v>0</v>
      </c>
      <c r="BR33" s="194">
        <v>0</v>
      </c>
      <c r="BS33" s="194">
        <f aca="true" t="shared" si="20" ref="BS33:BS38">+BQ33+BR33</f>
        <v>0</v>
      </c>
      <c r="BT33" s="194"/>
      <c r="BU33" s="194">
        <v>0</v>
      </c>
      <c r="BV33" s="194">
        <v>0</v>
      </c>
      <c r="BW33" s="194">
        <f aca="true" t="shared" si="21" ref="BW33:BW38">+BU33+BV33</f>
        <v>0</v>
      </c>
      <c r="BX33" s="194"/>
      <c r="BY33" s="194">
        <v>0</v>
      </c>
      <c r="BZ33" s="194">
        <v>0</v>
      </c>
      <c r="CA33" s="194">
        <f aca="true" t="shared" si="22" ref="CA33:CA38">+BY33+BZ33</f>
        <v>0</v>
      </c>
      <c r="CB33" s="194"/>
      <c r="CC33" s="194">
        <v>0</v>
      </c>
      <c r="CD33" s="194">
        <v>0</v>
      </c>
      <c r="CE33" s="194">
        <f aca="true" t="shared" si="23" ref="CE33:CE39">+CC33+CD33</f>
        <v>0</v>
      </c>
      <c r="CF33" s="194"/>
      <c r="CG33" s="194">
        <v>0</v>
      </c>
      <c r="CH33" s="194">
        <v>0</v>
      </c>
      <c r="CI33" s="194">
        <f aca="true" t="shared" si="24" ref="CI33:CI39">+CG33+CH33</f>
        <v>0</v>
      </c>
      <c r="CJ33" s="194"/>
      <c r="CK33" s="194">
        <v>0</v>
      </c>
      <c r="CL33" s="194">
        <v>0</v>
      </c>
      <c r="CM33" s="194">
        <f aca="true" t="shared" si="25" ref="CM33:CM39">+CK33+CL33</f>
        <v>0</v>
      </c>
      <c r="CN33" s="194"/>
      <c r="CO33" s="194">
        <v>0</v>
      </c>
      <c r="CP33" s="194">
        <v>0</v>
      </c>
      <c r="CQ33" s="194">
        <f aca="true" t="shared" si="26" ref="CQ33:CQ39">+CO33+CP33</f>
        <v>0</v>
      </c>
      <c r="CR33" s="194"/>
      <c r="CS33" s="194">
        <v>0</v>
      </c>
      <c r="CT33" s="194">
        <v>0</v>
      </c>
      <c r="CU33" s="194">
        <f aca="true" t="shared" si="27" ref="CU33:CU39">+CS33+CT33</f>
        <v>0</v>
      </c>
      <c r="CV33" s="194"/>
      <c r="CW33" s="194">
        <v>0</v>
      </c>
      <c r="CX33" s="194">
        <v>0</v>
      </c>
      <c r="CY33" s="194">
        <f aca="true" t="shared" si="28" ref="CY33:CY39">+CW33+CX33</f>
        <v>0</v>
      </c>
      <c r="CZ33" s="76"/>
      <c r="DA33" s="85">
        <v>0</v>
      </c>
      <c r="DB33" s="85">
        <v>0</v>
      </c>
      <c r="DC33" s="76">
        <f aca="true" t="shared" si="29" ref="DC33:DC39">+DA33+DB33</f>
        <v>0</v>
      </c>
      <c r="DD33" s="76"/>
      <c r="DE33" s="85">
        <v>0</v>
      </c>
      <c r="DF33" s="85">
        <v>0</v>
      </c>
      <c r="DG33" s="76">
        <f aca="true" t="shared" si="30" ref="DG33:DG39">+DE33+DF33</f>
        <v>0</v>
      </c>
      <c r="DH33" s="76"/>
      <c r="DI33" s="85">
        <v>0</v>
      </c>
      <c r="DJ33" s="85">
        <v>0</v>
      </c>
      <c r="DK33" s="76">
        <f aca="true" t="shared" si="31" ref="DK33:DK39">+DI33+DJ33</f>
        <v>0</v>
      </c>
      <c r="DL33" s="76"/>
      <c r="DM33" s="85">
        <v>0</v>
      </c>
      <c r="DN33" s="85">
        <v>0</v>
      </c>
      <c r="DO33" s="76">
        <f aca="true" t="shared" si="32" ref="DO33:DO39">+DM33+DN33</f>
        <v>0</v>
      </c>
      <c r="DP33" s="76"/>
      <c r="DQ33" s="85">
        <v>0</v>
      </c>
      <c r="DR33" s="85">
        <v>0</v>
      </c>
      <c r="DS33" s="76">
        <f aca="true" t="shared" si="33" ref="DS33:DS39">+DQ33+DR33</f>
        <v>0</v>
      </c>
      <c r="DT33" s="76"/>
      <c r="DU33" s="85">
        <v>0</v>
      </c>
      <c r="DV33" s="85">
        <v>0</v>
      </c>
      <c r="DW33" s="76">
        <f aca="true" t="shared" si="34" ref="DW33:DW39">+DU33+DV33</f>
        <v>0</v>
      </c>
      <c r="DX33" s="76"/>
      <c r="DY33" s="85">
        <v>0</v>
      </c>
      <c r="DZ33" s="85">
        <v>0</v>
      </c>
      <c r="EA33" s="76">
        <f aca="true" t="shared" si="35" ref="EA33:EA39">+DY33+DZ33</f>
        <v>0</v>
      </c>
      <c r="EB33" s="76"/>
      <c r="EC33" s="85">
        <v>0</v>
      </c>
      <c r="ED33" s="85">
        <v>0</v>
      </c>
      <c r="EE33" s="76">
        <f aca="true" t="shared" si="36" ref="EE33:EE39">+EC33+ED33</f>
        <v>0</v>
      </c>
      <c r="EF33" s="76"/>
      <c r="EG33" s="85">
        <v>0</v>
      </c>
      <c r="EH33" s="85">
        <v>0</v>
      </c>
      <c r="EI33" s="76">
        <f aca="true" t="shared" si="37" ref="EI33:EI39">+EG33+EH33</f>
        <v>0</v>
      </c>
      <c r="EJ33" s="76"/>
      <c r="EK33" s="85">
        <v>0</v>
      </c>
      <c r="EL33" s="85">
        <v>0</v>
      </c>
      <c r="EM33" s="76">
        <f aca="true" t="shared" si="38" ref="EM33:EM39">+EK33+EL33</f>
        <v>0</v>
      </c>
      <c r="EN33" s="76"/>
      <c r="EO33" s="85">
        <v>0</v>
      </c>
      <c r="EP33" s="85">
        <v>0</v>
      </c>
      <c r="EQ33" s="76">
        <f aca="true" t="shared" si="39" ref="EQ33:EQ39">+EO33+EP33</f>
        <v>0</v>
      </c>
      <c r="ER33" s="76"/>
      <c r="ES33" s="85">
        <v>0</v>
      </c>
      <c r="ET33" s="85">
        <v>0</v>
      </c>
      <c r="EU33" s="76">
        <f aca="true" t="shared" si="40" ref="EU33:EU39">+ES33+ET33</f>
        <v>0</v>
      </c>
      <c r="EV33" s="76"/>
      <c r="EW33" s="85">
        <v>0</v>
      </c>
      <c r="EX33" s="85">
        <v>0</v>
      </c>
      <c r="EY33" s="76">
        <f aca="true" t="shared" si="41" ref="EY33:EY39">+EW33+EX33</f>
        <v>0</v>
      </c>
      <c r="EZ33" s="76"/>
      <c r="FA33" s="85">
        <v>0</v>
      </c>
      <c r="FB33" s="85">
        <v>0</v>
      </c>
      <c r="FC33" s="76">
        <f aca="true" t="shared" si="42" ref="FC33:FC39">+FA33+FB33</f>
        <v>0</v>
      </c>
      <c r="FD33" s="76"/>
      <c r="FE33" s="85">
        <v>0</v>
      </c>
      <c r="FF33" s="85">
        <v>0</v>
      </c>
      <c r="FG33" s="76">
        <f aca="true" t="shared" si="43" ref="FG33:FG39">+FE33+FF33</f>
        <v>0</v>
      </c>
      <c r="FH33" s="76"/>
      <c r="FI33" s="85">
        <v>0</v>
      </c>
      <c r="FJ33" s="85">
        <v>0</v>
      </c>
      <c r="FK33" s="76">
        <f aca="true" t="shared" si="44" ref="FK33:FK39">+FI33+FJ33</f>
        <v>0</v>
      </c>
      <c r="FL33" s="76"/>
      <c r="FM33" s="85">
        <v>0</v>
      </c>
      <c r="FN33" s="85">
        <v>0</v>
      </c>
      <c r="FO33" s="76">
        <f aca="true" t="shared" si="45" ref="FO33:FO39">+FM33+FN33</f>
        <v>0</v>
      </c>
      <c r="FP33" s="76"/>
      <c r="FQ33" s="85">
        <v>0</v>
      </c>
      <c r="FR33" s="85">
        <v>0</v>
      </c>
      <c r="FS33" s="76">
        <f aca="true" t="shared" si="46" ref="FS33:FS39">+FQ33+FR33</f>
        <v>0</v>
      </c>
      <c r="FT33" s="76"/>
      <c r="FU33" s="85">
        <v>0</v>
      </c>
      <c r="FV33" s="85">
        <v>0</v>
      </c>
      <c r="FW33" s="76">
        <f aca="true" t="shared" si="47" ref="FW33:FW39">+FU33+FV33</f>
        <v>0</v>
      </c>
      <c r="FX33" s="76"/>
      <c r="FY33" s="85">
        <v>0</v>
      </c>
      <c r="FZ33" s="85">
        <v>0</v>
      </c>
      <c r="GA33" s="76">
        <f aca="true" t="shared" si="48" ref="GA33:GA39">+FY33+FZ33</f>
        <v>0</v>
      </c>
      <c r="GB33" s="76"/>
      <c r="GC33" s="85">
        <v>0</v>
      </c>
      <c r="GD33" s="85">
        <v>0</v>
      </c>
      <c r="GE33" s="76">
        <f aca="true" t="shared" si="49" ref="GE33:GE39">+GC33+GD33</f>
        <v>0</v>
      </c>
      <c r="GF33" s="76"/>
      <c r="GG33" s="85">
        <v>0</v>
      </c>
      <c r="GH33" s="85">
        <v>0</v>
      </c>
      <c r="GI33" s="76">
        <f aca="true" t="shared" si="50" ref="GI33:GI39">+GG33+GH33</f>
        <v>0</v>
      </c>
      <c r="GJ33" s="76"/>
      <c r="GK33" s="85">
        <v>0</v>
      </c>
      <c r="GL33" s="85">
        <v>0</v>
      </c>
      <c r="GM33" s="76">
        <f aca="true" t="shared" si="51" ref="GM33:GM39">+GK33+GL33</f>
        <v>0</v>
      </c>
      <c r="GN33" s="76"/>
      <c r="GO33" s="85">
        <v>0</v>
      </c>
      <c r="GP33" s="85">
        <v>0</v>
      </c>
      <c r="GQ33" s="76">
        <f aca="true" t="shared" si="52" ref="GQ33:GQ39">+GO33+GP33</f>
        <v>0</v>
      </c>
      <c r="GR33" s="76"/>
      <c r="GS33" s="85">
        <v>0</v>
      </c>
      <c r="GT33" s="85">
        <v>0</v>
      </c>
      <c r="GU33" s="76">
        <f aca="true" t="shared" si="53" ref="GU33:GU39">+GS33+GT33</f>
        <v>0</v>
      </c>
      <c r="GV33" s="76"/>
      <c r="GW33" s="85">
        <v>0</v>
      </c>
      <c r="GX33" s="85">
        <v>0</v>
      </c>
      <c r="GY33" s="76">
        <f aca="true" t="shared" si="54" ref="GY33:GY39">+GW33+GX33</f>
        <v>0</v>
      </c>
      <c r="GZ33" s="76"/>
      <c r="HA33" s="76">
        <f aca="true" t="shared" si="55" ref="HA33:HA39">+BE33+BI33+BM33+BQ33+BU33+BY33+CC33+CG33+CK33+CO33+CS33+CW33+DA33+DE33+DI33+DM33+DQ33+DU33+DY33+EC33+EG33+EK33+EO33+ES33+EW33+FA33+FE33+FI33+FM33+FQ33+FU33+FY33+GC33+GG33+GK33+GO33+GS33+GW33</f>
        <v>16054.656</v>
      </c>
      <c r="HB33" s="76">
        <f aca="true" t="shared" si="56" ref="HB33:HB39">+BF33+BJ33+BN33+BR33+BV33+BZ33+CD33+CH33+CL33+CP33+CT33+CX33+DB33+DF33+DJ33+DN33+DR33+DV33+DZ33+ED33+EH33+EL33+EP33+ET33+EX33+FB33+FF33+FJ33+FN33+FR33+FV33+FZ33+GD33+GH33+GL33+GP33+GT33+GX33</f>
        <v>291</v>
      </c>
      <c r="HC33" s="76">
        <f aca="true" t="shared" si="57" ref="HC33:HC39">+HA33+HB33</f>
        <v>16345.656</v>
      </c>
      <c r="HD33" s="86"/>
      <c r="HE33" s="86"/>
      <c r="HF33" s="86"/>
      <c r="HG33" s="32"/>
      <c r="HH33" s="32"/>
      <c r="HI33" s="32"/>
      <c r="HJ33" s="32"/>
      <c r="HK33" s="32"/>
    </row>
    <row r="34" spans="1:219" ht="15.75">
      <c r="A34" s="108" t="s">
        <v>25</v>
      </c>
      <c r="B34" s="106">
        <v>48479.696</v>
      </c>
      <c r="C34" s="106"/>
      <c r="D34" s="101" t="s">
        <v>16</v>
      </c>
      <c r="E34" s="102" t="s">
        <v>39</v>
      </c>
      <c r="F34" s="103">
        <v>0</v>
      </c>
      <c r="G34" s="104" t="s">
        <v>22</v>
      </c>
      <c r="H34" s="121"/>
      <c r="I34" s="108" t="s">
        <v>25</v>
      </c>
      <c r="J34" s="194">
        <v>1610.08569</v>
      </c>
      <c r="K34" s="76"/>
      <c r="L34" s="189">
        <v>0</v>
      </c>
      <c r="M34" s="189">
        <v>0</v>
      </c>
      <c r="N34" s="77">
        <f t="shared" si="0"/>
        <v>0</v>
      </c>
      <c r="O34" s="174"/>
      <c r="P34" s="189">
        <v>0</v>
      </c>
      <c r="Q34" s="189">
        <v>0</v>
      </c>
      <c r="R34" s="77">
        <f t="shared" si="1"/>
        <v>0</v>
      </c>
      <c r="S34" s="174"/>
      <c r="T34" s="189">
        <v>0</v>
      </c>
      <c r="U34" s="189">
        <v>0</v>
      </c>
      <c r="V34" s="77">
        <f t="shared" si="2"/>
        <v>0</v>
      </c>
      <c r="W34" s="174"/>
      <c r="X34" s="189">
        <v>0</v>
      </c>
      <c r="Y34" s="189">
        <v>0</v>
      </c>
      <c r="Z34" s="77">
        <f t="shared" si="3"/>
        <v>0</v>
      </c>
      <c r="AA34" s="174"/>
      <c r="AB34" s="77">
        <f t="shared" si="4"/>
        <v>0</v>
      </c>
      <c r="AC34" s="77">
        <f t="shared" si="5"/>
        <v>0</v>
      </c>
      <c r="AD34" s="77">
        <f t="shared" si="6"/>
        <v>0</v>
      </c>
      <c r="AE34" s="174"/>
      <c r="AF34" s="189">
        <v>0</v>
      </c>
      <c r="AG34" s="189"/>
      <c r="AH34" s="214">
        <v>29</v>
      </c>
      <c r="AI34" s="77">
        <f t="shared" si="7"/>
        <v>29</v>
      </c>
      <c r="AJ34" s="174"/>
      <c r="AK34" s="84">
        <v>0</v>
      </c>
      <c r="AL34" s="84">
        <v>0</v>
      </c>
      <c r="AM34" s="77">
        <f t="shared" si="8"/>
        <v>0</v>
      </c>
      <c r="AN34" s="77"/>
      <c r="AO34" s="189">
        <v>0</v>
      </c>
      <c r="AP34" s="189">
        <v>0</v>
      </c>
      <c r="AQ34" s="77">
        <f t="shared" si="9"/>
        <v>0</v>
      </c>
      <c r="AR34" s="77"/>
      <c r="AS34" s="189">
        <v>0</v>
      </c>
      <c r="AT34" s="189">
        <v>0</v>
      </c>
      <c r="AU34" s="77">
        <f t="shared" si="10"/>
        <v>0</v>
      </c>
      <c r="AV34" s="77"/>
      <c r="AW34" s="77">
        <f t="shared" si="11"/>
        <v>0</v>
      </c>
      <c r="AX34" s="77">
        <f t="shared" si="12"/>
        <v>29</v>
      </c>
      <c r="AY34" s="77">
        <f t="shared" si="13"/>
        <v>29</v>
      </c>
      <c r="AZ34" s="77"/>
      <c r="BA34" s="77">
        <f t="shared" si="14"/>
        <v>0</v>
      </c>
      <c r="BB34" s="77">
        <f t="shared" si="15"/>
        <v>29</v>
      </c>
      <c r="BC34" s="77">
        <f t="shared" si="16"/>
        <v>29</v>
      </c>
      <c r="BD34" s="76"/>
      <c r="BE34" s="194">
        <v>1610.08569</v>
      </c>
      <c r="BF34" s="194">
        <v>30</v>
      </c>
      <c r="BG34" s="194">
        <f t="shared" si="17"/>
        <v>1640.08569</v>
      </c>
      <c r="BH34" s="194"/>
      <c r="BI34" s="194">
        <v>0</v>
      </c>
      <c r="BJ34" s="194">
        <v>0</v>
      </c>
      <c r="BK34" s="194">
        <f t="shared" si="18"/>
        <v>0</v>
      </c>
      <c r="BL34" s="194"/>
      <c r="BM34" s="194">
        <v>0</v>
      </c>
      <c r="BN34" s="194">
        <v>0</v>
      </c>
      <c r="BO34" s="194">
        <f t="shared" si="19"/>
        <v>0</v>
      </c>
      <c r="BP34" s="194"/>
      <c r="BQ34" s="194">
        <v>0</v>
      </c>
      <c r="BR34" s="194">
        <v>0</v>
      </c>
      <c r="BS34" s="194">
        <f t="shared" si="20"/>
        <v>0</v>
      </c>
      <c r="BT34" s="194"/>
      <c r="BU34" s="194">
        <v>0</v>
      </c>
      <c r="BV34" s="194">
        <v>0</v>
      </c>
      <c r="BW34" s="194">
        <f t="shared" si="21"/>
        <v>0</v>
      </c>
      <c r="BX34" s="194"/>
      <c r="BY34" s="194">
        <v>0</v>
      </c>
      <c r="BZ34" s="194">
        <v>0</v>
      </c>
      <c r="CA34" s="194">
        <f t="shared" si="22"/>
        <v>0</v>
      </c>
      <c r="CB34" s="194"/>
      <c r="CC34" s="194">
        <v>0</v>
      </c>
      <c r="CD34" s="194">
        <v>0</v>
      </c>
      <c r="CE34" s="194">
        <f t="shared" si="23"/>
        <v>0</v>
      </c>
      <c r="CF34" s="194"/>
      <c r="CG34" s="194">
        <v>0</v>
      </c>
      <c r="CH34" s="194">
        <v>0</v>
      </c>
      <c r="CI34" s="194">
        <f t="shared" si="24"/>
        <v>0</v>
      </c>
      <c r="CJ34" s="194"/>
      <c r="CK34" s="194">
        <v>0</v>
      </c>
      <c r="CL34" s="194">
        <v>0</v>
      </c>
      <c r="CM34" s="194">
        <f t="shared" si="25"/>
        <v>0</v>
      </c>
      <c r="CN34" s="194"/>
      <c r="CO34" s="194">
        <v>0</v>
      </c>
      <c r="CP34" s="194">
        <v>0</v>
      </c>
      <c r="CQ34" s="194">
        <f t="shared" si="26"/>
        <v>0</v>
      </c>
      <c r="CR34" s="194"/>
      <c r="CS34" s="194">
        <v>0</v>
      </c>
      <c r="CT34" s="194">
        <v>0</v>
      </c>
      <c r="CU34" s="194">
        <f t="shared" si="27"/>
        <v>0</v>
      </c>
      <c r="CV34" s="194"/>
      <c r="CW34" s="194">
        <v>0</v>
      </c>
      <c r="CX34" s="194">
        <v>0</v>
      </c>
      <c r="CY34" s="194">
        <f t="shared" si="28"/>
        <v>0</v>
      </c>
      <c r="CZ34" s="76"/>
      <c r="DA34" s="85">
        <v>0</v>
      </c>
      <c r="DB34" s="85">
        <v>0</v>
      </c>
      <c r="DC34" s="76">
        <f t="shared" si="29"/>
        <v>0</v>
      </c>
      <c r="DD34" s="76"/>
      <c r="DE34" s="85">
        <v>0</v>
      </c>
      <c r="DF34" s="85">
        <v>0</v>
      </c>
      <c r="DG34" s="76">
        <f t="shared" si="30"/>
        <v>0</v>
      </c>
      <c r="DH34" s="76"/>
      <c r="DI34" s="85">
        <v>0</v>
      </c>
      <c r="DJ34" s="85">
        <v>0</v>
      </c>
      <c r="DK34" s="76">
        <f t="shared" si="31"/>
        <v>0</v>
      </c>
      <c r="DL34" s="76"/>
      <c r="DM34" s="85">
        <v>0</v>
      </c>
      <c r="DN34" s="85">
        <v>0</v>
      </c>
      <c r="DO34" s="76">
        <f t="shared" si="32"/>
        <v>0</v>
      </c>
      <c r="DP34" s="76"/>
      <c r="DQ34" s="85">
        <v>0</v>
      </c>
      <c r="DR34" s="85">
        <v>0</v>
      </c>
      <c r="DS34" s="76">
        <f t="shared" si="33"/>
        <v>0</v>
      </c>
      <c r="DT34" s="76"/>
      <c r="DU34" s="85">
        <v>0</v>
      </c>
      <c r="DV34" s="85">
        <v>0</v>
      </c>
      <c r="DW34" s="76">
        <f t="shared" si="34"/>
        <v>0</v>
      </c>
      <c r="DX34" s="76"/>
      <c r="DY34" s="85">
        <v>0</v>
      </c>
      <c r="DZ34" s="85">
        <v>0</v>
      </c>
      <c r="EA34" s="76">
        <f t="shared" si="35"/>
        <v>0</v>
      </c>
      <c r="EB34" s="76"/>
      <c r="EC34" s="85">
        <v>0</v>
      </c>
      <c r="ED34" s="85">
        <v>0</v>
      </c>
      <c r="EE34" s="76">
        <f t="shared" si="36"/>
        <v>0</v>
      </c>
      <c r="EF34" s="76"/>
      <c r="EG34" s="85">
        <v>0</v>
      </c>
      <c r="EH34" s="85">
        <v>0</v>
      </c>
      <c r="EI34" s="76">
        <f t="shared" si="37"/>
        <v>0</v>
      </c>
      <c r="EJ34" s="76"/>
      <c r="EK34" s="85">
        <v>0</v>
      </c>
      <c r="EL34" s="85">
        <v>0</v>
      </c>
      <c r="EM34" s="76">
        <f t="shared" si="38"/>
        <v>0</v>
      </c>
      <c r="EN34" s="76"/>
      <c r="EO34" s="85">
        <v>0</v>
      </c>
      <c r="EP34" s="85">
        <v>0</v>
      </c>
      <c r="EQ34" s="76">
        <f t="shared" si="39"/>
        <v>0</v>
      </c>
      <c r="ER34" s="76"/>
      <c r="ES34" s="85">
        <v>0</v>
      </c>
      <c r="ET34" s="85">
        <v>0</v>
      </c>
      <c r="EU34" s="76">
        <f t="shared" si="40"/>
        <v>0</v>
      </c>
      <c r="EV34" s="76"/>
      <c r="EW34" s="85">
        <v>0</v>
      </c>
      <c r="EX34" s="85">
        <v>0</v>
      </c>
      <c r="EY34" s="76">
        <f t="shared" si="41"/>
        <v>0</v>
      </c>
      <c r="EZ34" s="76"/>
      <c r="FA34" s="85">
        <v>0</v>
      </c>
      <c r="FB34" s="85">
        <v>0</v>
      </c>
      <c r="FC34" s="76">
        <f t="shared" si="42"/>
        <v>0</v>
      </c>
      <c r="FD34" s="76"/>
      <c r="FE34" s="85">
        <v>0</v>
      </c>
      <c r="FF34" s="85">
        <v>0</v>
      </c>
      <c r="FG34" s="76">
        <f t="shared" si="43"/>
        <v>0</v>
      </c>
      <c r="FH34" s="76"/>
      <c r="FI34" s="85">
        <v>0</v>
      </c>
      <c r="FJ34" s="85">
        <v>0</v>
      </c>
      <c r="FK34" s="76">
        <f t="shared" si="44"/>
        <v>0</v>
      </c>
      <c r="FL34" s="76"/>
      <c r="FM34" s="85">
        <v>0</v>
      </c>
      <c r="FN34" s="85">
        <v>0</v>
      </c>
      <c r="FO34" s="76">
        <f t="shared" si="45"/>
        <v>0</v>
      </c>
      <c r="FP34" s="76"/>
      <c r="FQ34" s="85">
        <v>0</v>
      </c>
      <c r="FR34" s="85">
        <v>0</v>
      </c>
      <c r="FS34" s="76">
        <f t="shared" si="46"/>
        <v>0</v>
      </c>
      <c r="FT34" s="76"/>
      <c r="FU34" s="85">
        <v>0</v>
      </c>
      <c r="FV34" s="85">
        <v>0</v>
      </c>
      <c r="FW34" s="76">
        <f t="shared" si="47"/>
        <v>0</v>
      </c>
      <c r="FX34" s="76"/>
      <c r="FY34" s="85">
        <v>0</v>
      </c>
      <c r="FZ34" s="85">
        <v>0</v>
      </c>
      <c r="GA34" s="76">
        <f t="shared" si="48"/>
        <v>0</v>
      </c>
      <c r="GB34" s="76"/>
      <c r="GC34" s="85">
        <v>0</v>
      </c>
      <c r="GD34" s="85">
        <v>0</v>
      </c>
      <c r="GE34" s="76">
        <f t="shared" si="49"/>
        <v>0</v>
      </c>
      <c r="GF34" s="76"/>
      <c r="GG34" s="85">
        <v>0</v>
      </c>
      <c r="GH34" s="85">
        <v>0</v>
      </c>
      <c r="GI34" s="76">
        <f t="shared" si="50"/>
        <v>0</v>
      </c>
      <c r="GJ34" s="76"/>
      <c r="GK34" s="85">
        <v>0</v>
      </c>
      <c r="GL34" s="85">
        <v>0</v>
      </c>
      <c r="GM34" s="76">
        <f t="shared" si="51"/>
        <v>0</v>
      </c>
      <c r="GN34" s="76"/>
      <c r="GO34" s="85">
        <v>0</v>
      </c>
      <c r="GP34" s="85">
        <v>0</v>
      </c>
      <c r="GQ34" s="76">
        <f t="shared" si="52"/>
        <v>0</v>
      </c>
      <c r="GR34" s="76"/>
      <c r="GS34" s="85">
        <v>0</v>
      </c>
      <c r="GT34" s="85">
        <v>0</v>
      </c>
      <c r="GU34" s="76">
        <f t="shared" si="53"/>
        <v>0</v>
      </c>
      <c r="GV34" s="76"/>
      <c r="GW34" s="85">
        <v>0</v>
      </c>
      <c r="GX34" s="85">
        <v>0</v>
      </c>
      <c r="GY34" s="76">
        <f t="shared" si="54"/>
        <v>0</v>
      </c>
      <c r="GZ34" s="76"/>
      <c r="HA34" s="76">
        <f t="shared" si="55"/>
        <v>1610.08569</v>
      </c>
      <c r="HB34" s="76">
        <f t="shared" si="56"/>
        <v>30</v>
      </c>
      <c r="HC34" s="76">
        <f t="shared" si="57"/>
        <v>1640.08569</v>
      </c>
      <c r="HD34" s="86"/>
      <c r="HE34" s="86"/>
      <c r="HF34" s="86"/>
      <c r="HG34" s="32"/>
      <c r="HH34" s="32"/>
      <c r="HI34" s="32"/>
      <c r="HJ34" s="32"/>
      <c r="HK34" s="32"/>
    </row>
    <row r="35" spans="1:219" ht="15.75">
      <c r="A35" s="108" t="s">
        <v>13</v>
      </c>
      <c r="B35" s="106">
        <v>400000</v>
      </c>
      <c r="C35" s="106"/>
      <c r="D35" s="101" t="s">
        <v>20</v>
      </c>
      <c r="E35" s="102" t="s">
        <v>14</v>
      </c>
      <c r="F35" s="103">
        <v>0</v>
      </c>
      <c r="G35" s="103">
        <v>8</v>
      </c>
      <c r="H35" s="121"/>
      <c r="I35" s="108" t="s">
        <v>13</v>
      </c>
      <c r="J35" s="194">
        <v>1044</v>
      </c>
      <c r="K35" s="76"/>
      <c r="L35" s="189">
        <v>0</v>
      </c>
      <c r="M35" s="189">
        <v>0</v>
      </c>
      <c r="N35" s="77">
        <f t="shared" si="0"/>
        <v>0</v>
      </c>
      <c r="O35" s="174"/>
      <c r="P35" s="189">
        <v>0</v>
      </c>
      <c r="Q35" s="189">
        <v>0</v>
      </c>
      <c r="R35" s="77">
        <f t="shared" si="1"/>
        <v>0</v>
      </c>
      <c r="S35" s="174"/>
      <c r="T35" s="189">
        <v>0</v>
      </c>
      <c r="U35" s="189">
        <v>0</v>
      </c>
      <c r="V35" s="77">
        <f t="shared" si="2"/>
        <v>0</v>
      </c>
      <c r="W35" s="174"/>
      <c r="X35" s="189">
        <v>0</v>
      </c>
      <c r="Y35" s="189">
        <v>0</v>
      </c>
      <c r="Z35" s="77">
        <f t="shared" si="3"/>
        <v>0</v>
      </c>
      <c r="AA35" s="174"/>
      <c r="AB35" s="77">
        <f t="shared" si="4"/>
        <v>0</v>
      </c>
      <c r="AC35" s="77">
        <f t="shared" si="5"/>
        <v>0</v>
      </c>
      <c r="AD35" s="77">
        <f t="shared" si="6"/>
        <v>0</v>
      </c>
      <c r="AE35" s="174"/>
      <c r="AF35" s="189">
        <v>0</v>
      </c>
      <c r="AG35" s="189"/>
      <c r="AH35" s="214">
        <v>0.0014399999999999999</v>
      </c>
      <c r="AI35" s="77">
        <f t="shared" si="7"/>
        <v>0.0014399999999999999</v>
      </c>
      <c r="AJ35" s="174"/>
      <c r="AK35" s="84">
        <v>0</v>
      </c>
      <c r="AL35" s="84">
        <v>42</v>
      </c>
      <c r="AM35" s="77">
        <f t="shared" si="8"/>
        <v>42</v>
      </c>
      <c r="AN35" s="77"/>
      <c r="AO35" s="189">
        <v>0</v>
      </c>
      <c r="AP35" s="189">
        <v>0</v>
      </c>
      <c r="AQ35" s="77">
        <f t="shared" si="9"/>
        <v>0</v>
      </c>
      <c r="AR35" s="77"/>
      <c r="AS35" s="189">
        <v>0</v>
      </c>
      <c r="AT35" s="189">
        <v>0</v>
      </c>
      <c r="AU35" s="77">
        <f t="shared" si="10"/>
        <v>0</v>
      </c>
      <c r="AV35" s="77"/>
      <c r="AW35" s="77">
        <f t="shared" si="11"/>
        <v>0</v>
      </c>
      <c r="AX35" s="77">
        <f t="shared" si="12"/>
        <v>42.00144</v>
      </c>
      <c r="AY35" s="77">
        <f t="shared" si="13"/>
        <v>42.00144</v>
      </c>
      <c r="AZ35" s="77"/>
      <c r="BA35" s="77">
        <f t="shared" si="14"/>
        <v>0</v>
      </c>
      <c r="BB35" s="77">
        <f t="shared" si="15"/>
        <v>42.00144</v>
      </c>
      <c r="BC35" s="77">
        <f t="shared" si="16"/>
        <v>42.00144</v>
      </c>
      <c r="BD35" s="76"/>
      <c r="BE35" s="194">
        <v>0</v>
      </c>
      <c r="BF35" s="194">
        <v>42</v>
      </c>
      <c r="BG35" s="194">
        <f t="shared" si="17"/>
        <v>42</v>
      </c>
      <c r="BH35" s="194"/>
      <c r="BI35" s="194">
        <v>0</v>
      </c>
      <c r="BJ35" s="194">
        <v>84</v>
      </c>
      <c r="BK35" s="194">
        <f t="shared" si="18"/>
        <v>84</v>
      </c>
      <c r="BL35" s="194"/>
      <c r="BM35" s="194">
        <v>0</v>
      </c>
      <c r="BN35" s="194">
        <v>84</v>
      </c>
      <c r="BO35" s="194">
        <f t="shared" si="19"/>
        <v>84</v>
      </c>
      <c r="BP35" s="194"/>
      <c r="BQ35" s="194">
        <v>0</v>
      </c>
      <c r="BR35" s="194">
        <v>84</v>
      </c>
      <c r="BS35" s="194">
        <f t="shared" si="20"/>
        <v>84</v>
      </c>
      <c r="BT35" s="194"/>
      <c r="BU35" s="194">
        <v>0</v>
      </c>
      <c r="BV35" s="194">
        <v>84</v>
      </c>
      <c r="BW35" s="194">
        <f t="shared" si="21"/>
        <v>84</v>
      </c>
      <c r="BX35" s="194"/>
      <c r="BY35" s="194">
        <v>0</v>
      </c>
      <c r="BZ35" s="194">
        <v>84</v>
      </c>
      <c r="CA35" s="194">
        <f t="shared" si="22"/>
        <v>84</v>
      </c>
      <c r="CB35" s="194"/>
      <c r="CC35" s="194">
        <v>1044</v>
      </c>
      <c r="CD35" s="194">
        <v>84</v>
      </c>
      <c r="CE35" s="194">
        <f t="shared" si="23"/>
        <v>1128</v>
      </c>
      <c r="CF35" s="194"/>
      <c r="CG35" s="194">
        <v>0</v>
      </c>
      <c r="CH35" s="194">
        <v>0</v>
      </c>
      <c r="CI35" s="194">
        <f t="shared" si="24"/>
        <v>0</v>
      </c>
      <c r="CJ35" s="194"/>
      <c r="CK35" s="194">
        <v>0</v>
      </c>
      <c r="CL35" s="194">
        <v>0</v>
      </c>
      <c r="CM35" s="194">
        <f t="shared" si="25"/>
        <v>0</v>
      </c>
      <c r="CN35" s="194"/>
      <c r="CO35" s="194">
        <v>0</v>
      </c>
      <c r="CP35" s="194">
        <v>0</v>
      </c>
      <c r="CQ35" s="194">
        <f t="shared" si="26"/>
        <v>0</v>
      </c>
      <c r="CR35" s="194"/>
      <c r="CS35" s="194">
        <v>0</v>
      </c>
      <c r="CT35" s="194">
        <v>0</v>
      </c>
      <c r="CU35" s="194">
        <f t="shared" si="27"/>
        <v>0</v>
      </c>
      <c r="CV35" s="194"/>
      <c r="CW35" s="194">
        <v>0</v>
      </c>
      <c r="CX35" s="194">
        <v>0</v>
      </c>
      <c r="CY35" s="194">
        <f t="shared" si="28"/>
        <v>0</v>
      </c>
      <c r="CZ35" s="194"/>
      <c r="DA35" s="85">
        <v>0</v>
      </c>
      <c r="DB35" s="85">
        <v>0</v>
      </c>
      <c r="DC35" s="76">
        <f t="shared" si="29"/>
        <v>0</v>
      </c>
      <c r="DD35" s="76"/>
      <c r="DE35" s="85">
        <v>0</v>
      </c>
      <c r="DF35" s="85">
        <v>0</v>
      </c>
      <c r="DG35" s="76">
        <f t="shared" si="30"/>
        <v>0</v>
      </c>
      <c r="DH35" s="76"/>
      <c r="DI35" s="85">
        <v>0</v>
      </c>
      <c r="DJ35" s="85">
        <v>0</v>
      </c>
      <c r="DK35" s="76">
        <f t="shared" si="31"/>
        <v>0</v>
      </c>
      <c r="DL35" s="76"/>
      <c r="DM35" s="85">
        <v>0</v>
      </c>
      <c r="DN35" s="85">
        <v>0</v>
      </c>
      <c r="DO35" s="76">
        <f t="shared" si="32"/>
        <v>0</v>
      </c>
      <c r="DP35" s="76"/>
      <c r="DQ35" s="85">
        <v>0</v>
      </c>
      <c r="DR35" s="85">
        <v>0</v>
      </c>
      <c r="DS35" s="76">
        <f t="shared" si="33"/>
        <v>0</v>
      </c>
      <c r="DT35" s="76"/>
      <c r="DU35" s="85">
        <v>0</v>
      </c>
      <c r="DV35" s="85">
        <v>0</v>
      </c>
      <c r="DW35" s="76">
        <f t="shared" si="34"/>
        <v>0</v>
      </c>
      <c r="DX35" s="76"/>
      <c r="DY35" s="85">
        <v>0</v>
      </c>
      <c r="DZ35" s="85">
        <v>0</v>
      </c>
      <c r="EA35" s="76">
        <f t="shared" si="35"/>
        <v>0</v>
      </c>
      <c r="EB35" s="76"/>
      <c r="EC35" s="85">
        <v>0</v>
      </c>
      <c r="ED35" s="85">
        <v>0</v>
      </c>
      <c r="EE35" s="76">
        <f t="shared" si="36"/>
        <v>0</v>
      </c>
      <c r="EF35" s="76"/>
      <c r="EG35" s="85">
        <v>0</v>
      </c>
      <c r="EH35" s="85">
        <v>0</v>
      </c>
      <c r="EI35" s="76">
        <f t="shared" si="37"/>
        <v>0</v>
      </c>
      <c r="EJ35" s="76"/>
      <c r="EK35" s="85">
        <v>0</v>
      </c>
      <c r="EL35" s="85">
        <v>0</v>
      </c>
      <c r="EM35" s="76">
        <f t="shared" si="38"/>
        <v>0</v>
      </c>
      <c r="EN35" s="76"/>
      <c r="EO35" s="85">
        <v>0</v>
      </c>
      <c r="EP35" s="85">
        <v>0</v>
      </c>
      <c r="EQ35" s="76">
        <f t="shared" si="39"/>
        <v>0</v>
      </c>
      <c r="ER35" s="76"/>
      <c r="ES35" s="85">
        <v>0</v>
      </c>
      <c r="ET35" s="85">
        <v>0</v>
      </c>
      <c r="EU35" s="76">
        <f t="shared" si="40"/>
        <v>0</v>
      </c>
      <c r="EV35" s="76"/>
      <c r="EW35" s="85">
        <v>0</v>
      </c>
      <c r="EX35" s="85">
        <v>0</v>
      </c>
      <c r="EY35" s="76">
        <f t="shared" si="41"/>
        <v>0</v>
      </c>
      <c r="EZ35" s="76"/>
      <c r="FA35" s="85">
        <v>0</v>
      </c>
      <c r="FB35" s="85">
        <v>0</v>
      </c>
      <c r="FC35" s="76">
        <f t="shared" si="42"/>
        <v>0</v>
      </c>
      <c r="FD35" s="76"/>
      <c r="FE35" s="85">
        <v>0</v>
      </c>
      <c r="FF35" s="85">
        <v>0</v>
      </c>
      <c r="FG35" s="76">
        <f t="shared" si="43"/>
        <v>0</v>
      </c>
      <c r="FH35" s="76"/>
      <c r="FI35" s="85">
        <v>0</v>
      </c>
      <c r="FJ35" s="85">
        <v>0</v>
      </c>
      <c r="FK35" s="76">
        <f t="shared" si="44"/>
        <v>0</v>
      </c>
      <c r="FL35" s="76"/>
      <c r="FM35" s="85">
        <v>0</v>
      </c>
      <c r="FN35" s="85">
        <v>0</v>
      </c>
      <c r="FO35" s="76">
        <f t="shared" si="45"/>
        <v>0</v>
      </c>
      <c r="FP35" s="76"/>
      <c r="FQ35" s="85">
        <v>0</v>
      </c>
      <c r="FR35" s="85">
        <v>0</v>
      </c>
      <c r="FS35" s="76">
        <f t="shared" si="46"/>
        <v>0</v>
      </c>
      <c r="FT35" s="76"/>
      <c r="FU35" s="85">
        <v>0</v>
      </c>
      <c r="FV35" s="85">
        <v>0</v>
      </c>
      <c r="FW35" s="76">
        <f t="shared" si="47"/>
        <v>0</v>
      </c>
      <c r="FX35" s="76"/>
      <c r="FY35" s="85">
        <v>0</v>
      </c>
      <c r="FZ35" s="85">
        <v>0</v>
      </c>
      <c r="GA35" s="76">
        <f t="shared" si="48"/>
        <v>0</v>
      </c>
      <c r="GB35" s="76"/>
      <c r="GC35" s="85">
        <v>0</v>
      </c>
      <c r="GD35" s="85">
        <v>0</v>
      </c>
      <c r="GE35" s="76">
        <f t="shared" si="49"/>
        <v>0</v>
      </c>
      <c r="GF35" s="76"/>
      <c r="GG35" s="85">
        <v>0</v>
      </c>
      <c r="GH35" s="85">
        <v>0</v>
      </c>
      <c r="GI35" s="76">
        <f t="shared" si="50"/>
        <v>0</v>
      </c>
      <c r="GJ35" s="76"/>
      <c r="GK35" s="85">
        <v>0</v>
      </c>
      <c r="GL35" s="85">
        <v>0</v>
      </c>
      <c r="GM35" s="76">
        <f t="shared" si="51"/>
        <v>0</v>
      </c>
      <c r="GN35" s="76"/>
      <c r="GO35" s="85">
        <v>0</v>
      </c>
      <c r="GP35" s="85">
        <v>0</v>
      </c>
      <c r="GQ35" s="76">
        <f t="shared" si="52"/>
        <v>0</v>
      </c>
      <c r="GR35" s="76"/>
      <c r="GS35" s="85">
        <v>0</v>
      </c>
      <c r="GT35" s="85">
        <v>0</v>
      </c>
      <c r="GU35" s="76">
        <f t="shared" si="53"/>
        <v>0</v>
      </c>
      <c r="GV35" s="76"/>
      <c r="GW35" s="85">
        <v>0</v>
      </c>
      <c r="GX35" s="85">
        <v>0</v>
      </c>
      <c r="GY35" s="76">
        <f t="shared" si="54"/>
        <v>0</v>
      </c>
      <c r="GZ35" s="76"/>
      <c r="HA35" s="76">
        <f t="shared" si="55"/>
        <v>1044</v>
      </c>
      <c r="HB35" s="76">
        <f t="shared" si="56"/>
        <v>546</v>
      </c>
      <c r="HC35" s="76">
        <f t="shared" si="57"/>
        <v>1590</v>
      </c>
      <c r="HD35" s="86"/>
      <c r="HE35" s="86"/>
      <c r="HF35" s="86"/>
      <c r="HG35" s="32"/>
      <c r="HH35" s="32"/>
      <c r="HI35" s="32"/>
      <c r="HJ35" s="32"/>
      <c r="HK35" s="32"/>
    </row>
    <row r="36" spans="1:219" ht="15.75">
      <c r="A36" s="108" t="s">
        <v>13</v>
      </c>
      <c r="B36" s="106">
        <v>100000</v>
      </c>
      <c r="C36" s="106"/>
      <c r="D36" s="101" t="s">
        <v>20</v>
      </c>
      <c r="E36" s="102" t="s">
        <v>14</v>
      </c>
      <c r="F36" s="103">
        <v>0</v>
      </c>
      <c r="G36" s="103">
        <v>8</v>
      </c>
      <c r="H36" s="121"/>
      <c r="I36" s="108" t="s">
        <v>13</v>
      </c>
      <c r="J36" s="194">
        <v>96291</v>
      </c>
      <c r="K36" s="76"/>
      <c r="L36" s="189">
        <v>0</v>
      </c>
      <c r="M36" s="189">
        <v>0</v>
      </c>
      <c r="N36" s="77">
        <f t="shared" si="0"/>
        <v>0</v>
      </c>
      <c r="O36" s="174"/>
      <c r="P36" s="189">
        <v>0</v>
      </c>
      <c r="Q36" s="189">
        <v>0</v>
      </c>
      <c r="R36" s="77">
        <f t="shared" si="1"/>
        <v>0</v>
      </c>
      <c r="S36" s="174"/>
      <c r="T36" s="189">
        <v>0</v>
      </c>
      <c r="U36" s="189">
        <v>0</v>
      </c>
      <c r="V36" s="77">
        <f t="shared" si="2"/>
        <v>0</v>
      </c>
      <c r="W36" s="174"/>
      <c r="X36" s="189">
        <v>0</v>
      </c>
      <c r="Y36" s="189">
        <v>0</v>
      </c>
      <c r="Z36" s="77">
        <f t="shared" si="3"/>
        <v>0</v>
      </c>
      <c r="AA36" s="174"/>
      <c r="AB36" s="77">
        <f t="shared" si="4"/>
        <v>0</v>
      </c>
      <c r="AC36" s="77">
        <f t="shared" si="5"/>
        <v>0</v>
      </c>
      <c r="AD36" s="77">
        <f t="shared" si="6"/>
        <v>0</v>
      </c>
      <c r="AE36" s="174"/>
      <c r="AF36" s="189">
        <v>0</v>
      </c>
      <c r="AG36" s="189"/>
      <c r="AH36" s="214">
        <v>0.0014399999999999999</v>
      </c>
      <c r="AI36" s="77">
        <f t="shared" si="7"/>
        <v>0.0014399999999999999</v>
      </c>
      <c r="AJ36" s="174"/>
      <c r="AK36" s="84">
        <v>0</v>
      </c>
      <c r="AL36" s="84">
        <v>3852</v>
      </c>
      <c r="AM36" s="77">
        <f t="shared" si="8"/>
        <v>3852</v>
      </c>
      <c r="AN36" s="77"/>
      <c r="AO36" s="189">
        <v>0</v>
      </c>
      <c r="AP36" s="189">
        <v>0</v>
      </c>
      <c r="AQ36" s="77">
        <f t="shared" si="9"/>
        <v>0</v>
      </c>
      <c r="AR36" s="77"/>
      <c r="AS36" s="189">
        <v>0</v>
      </c>
      <c r="AT36" s="189">
        <v>0</v>
      </c>
      <c r="AU36" s="77">
        <f t="shared" si="10"/>
        <v>0</v>
      </c>
      <c r="AV36" s="77"/>
      <c r="AW36" s="77">
        <f t="shared" si="11"/>
        <v>0</v>
      </c>
      <c r="AX36" s="77">
        <f t="shared" si="12"/>
        <v>3852.00144</v>
      </c>
      <c r="AY36" s="77">
        <f t="shared" si="13"/>
        <v>3852.00144</v>
      </c>
      <c r="AZ36" s="77"/>
      <c r="BA36" s="77">
        <f t="shared" si="14"/>
        <v>0</v>
      </c>
      <c r="BB36" s="77">
        <f t="shared" si="15"/>
        <v>3852.00144</v>
      </c>
      <c r="BC36" s="77">
        <f t="shared" si="16"/>
        <v>3852.00144</v>
      </c>
      <c r="BD36" s="76"/>
      <c r="BE36" s="194">
        <v>0</v>
      </c>
      <c r="BF36" s="194">
        <v>3852</v>
      </c>
      <c r="BG36" s="194">
        <f t="shared" si="17"/>
        <v>3852</v>
      </c>
      <c r="BH36" s="194"/>
      <c r="BI36" s="194">
        <v>0</v>
      </c>
      <c r="BJ36" s="194">
        <v>7704</v>
      </c>
      <c r="BK36" s="194">
        <f t="shared" si="18"/>
        <v>7704</v>
      </c>
      <c r="BL36" s="194"/>
      <c r="BM36" s="194">
        <v>0</v>
      </c>
      <c r="BN36" s="194">
        <v>7704</v>
      </c>
      <c r="BO36" s="194">
        <f t="shared" si="19"/>
        <v>7704</v>
      </c>
      <c r="BP36" s="194"/>
      <c r="BQ36" s="194">
        <v>0</v>
      </c>
      <c r="BR36" s="194">
        <v>7704</v>
      </c>
      <c r="BS36" s="194">
        <f t="shared" si="20"/>
        <v>7704</v>
      </c>
      <c r="BT36" s="194"/>
      <c r="BU36" s="194">
        <v>0</v>
      </c>
      <c r="BV36" s="194">
        <v>7704</v>
      </c>
      <c r="BW36" s="194">
        <f t="shared" si="21"/>
        <v>7704</v>
      </c>
      <c r="BX36" s="194"/>
      <c r="BY36" s="194">
        <v>0</v>
      </c>
      <c r="BZ36" s="194">
        <v>7704</v>
      </c>
      <c r="CA36" s="194">
        <f t="shared" si="22"/>
        <v>7704</v>
      </c>
      <c r="CB36" s="194"/>
      <c r="CC36" s="194">
        <v>96291</v>
      </c>
      <c r="CD36" s="194">
        <v>7704</v>
      </c>
      <c r="CE36" s="194">
        <f t="shared" si="23"/>
        <v>103995</v>
      </c>
      <c r="CF36" s="194"/>
      <c r="CG36" s="194">
        <v>0</v>
      </c>
      <c r="CH36" s="194">
        <v>0</v>
      </c>
      <c r="CI36" s="194">
        <f t="shared" si="24"/>
        <v>0</v>
      </c>
      <c r="CJ36" s="194"/>
      <c r="CK36" s="194">
        <v>0</v>
      </c>
      <c r="CL36" s="194">
        <v>0</v>
      </c>
      <c r="CM36" s="194">
        <f t="shared" si="25"/>
        <v>0</v>
      </c>
      <c r="CN36" s="194"/>
      <c r="CO36" s="194">
        <v>0</v>
      </c>
      <c r="CP36" s="194">
        <v>0</v>
      </c>
      <c r="CQ36" s="194">
        <f t="shared" si="26"/>
        <v>0</v>
      </c>
      <c r="CR36" s="194"/>
      <c r="CS36" s="194">
        <v>0</v>
      </c>
      <c r="CT36" s="194">
        <v>0</v>
      </c>
      <c r="CU36" s="194">
        <f t="shared" si="27"/>
        <v>0</v>
      </c>
      <c r="CV36" s="194"/>
      <c r="CW36" s="194">
        <v>0</v>
      </c>
      <c r="CX36" s="194">
        <v>0</v>
      </c>
      <c r="CY36" s="194">
        <f t="shared" si="28"/>
        <v>0</v>
      </c>
      <c r="CZ36" s="194"/>
      <c r="DA36" s="85">
        <v>0</v>
      </c>
      <c r="DB36" s="85">
        <v>0</v>
      </c>
      <c r="DC36" s="76">
        <f t="shared" si="29"/>
        <v>0</v>
      </c>
      <c r="DD36" s="76"/>
      <c r="DE36" s="85">
        <v>0</v>
      </c>
      <c r="DF36" s="85">
        <v>0</v>
      </c>
      <c r="DG36" s="76">
        <f t="shared" si="30"/>
        <v>0</v>
      </c>
      <c r="DH36" s="76"/>
      <c r="DI36" s="85">
        <v>0</v>
      </c>
      <c r="DJ36" s="85">
        <v>0</v>
      </c>
      <c r="DK36" s="76">
        <f t="shared" si="31"/>
        <v>0</v>
      </c>
      <c r="DL36" s="76"/>
      <c r="DM36" s="85">
        <v>0</v>
      </c>
      <c r="DN36" s="85">
        <v>0</v>
      </c>
      <c r="DO36" s="76">
        <f t="shared" si="32"/>
        <v>0</v>
      </c>
      <c r="DP36" s="76"/>
      <c r="DQ36" s="85">
        <v>0</v>
      </c>
      <c r="DR36" s="85">
        <v>0</v>
      </c>
      <c r="DS36" s="76">
        <f t="shared" si="33"/>
        <v>0</v>
      </c>
      <c r="DT36" s="76"/>
      <c r="DU36" s="85">
        <v>0</v>
      </c>
      <c r="DV36" s="85">
        <v>0</v>
      </c>
      <c r="DW36" s="76">
        <f t="shared" si="34"/>
        <v>0</v>
      </c>
      <c r="DX36" s="76"/>
      <c r="DY36" s="85">
        <v>0</v>
      </c>
      <c r="DZ36" s="85">
        <v>0</v>
      </c>
      <c r="EA36" s="76">
        <f t="shared" si="35"/>
        <v>0</v>
      </c>
      <c r="EB36" s="76"/>
      <c r="EC36" s="85">
        <v>0</v>
      </c>
      <c r="ED36" s="85">
        <v>0</v>
      </c>
      <c r="EE36" s="76">
        <f t="shared" si="36"/>
        <v>0</v>
      </c>
      <c r="EF36" s="76"/>
      <c r="EG36" s="85">
        <v>0</v>
      </c>
      <c r="EH36" s="85">
        <v>0</v>
      </c>
      <c r="EI36" s="76">
        <f t="shared" si="37"/>
        <v>0</v>
      </c>
      <c r="EJ36" s="76"/>
      <c r="EK36" s="85">
        <v>0</v>
      </c>
      <c r="EL36" s="85">
        <v>0</v>
      </c>
      <c r="EM36" s="76">
        <f t="shared" si="38"/>
        <v>0</v>
      </c>
      <c r="EN36" s="76"/>
      <c r="EO36" s="85">
        <v>0</v>
      </c>
      <c r="EP36" s="85">
        <v>0</v>
      </c>
      <c r="EQ36" s="76">
        <f t="shared" si="39"/>
        <v>0</v>
      </c>
      <c r="ER36" s="76"/>
      <c r="ES36" s="85">
        <v>0</v>
      </c>
      <c r="ET36" s="85">
        <v>0</v>
      </c>
      <c r="EU36" s="76">
        <f t="shared" si="40"/>
        <v>0</v>
      </c>
      <c r="EV36" s="76"/>
      <c r="EW36" s="85">
        <v>0</v>
      </c>
      <c r="EX36" s="85">
        <v>0</v>
      </c>
      <c r="EY36" s="76">
        <f t="shared" si="41"/>
        <v>0</v>
      </c>
      <c r="EZ36" s="76"/>
      <c r="FA36" s="85">
        <v>0</v>
      </c>
      <c r="FB36" s="85">
        <v>0</v>
      </c>
      <c r="FC36" s="76">
        <f t="shared" si="42"/>
        <v>0</v>
      </c>
      <c r="FD36" s="76"/>
      <c r="FE36" s="85">
        <v>0</v>
      </c>
      <c r="FF36" s="85">
        <v>0</v>
      </c>
      <c r="FG36" s="76">
        <f t="shared" si="43"/>
        <v>0</v>
      </c>
      <c r="FH36" s="76"/>
      <c r="FI36" s="85">
        <v>0</v>
      </c>
      <c r="FJ36" s="85">
        <v>0</v>
      </c>
      <c r="FK36" s="76">
        <f t="shared" si="44"/>
        <v>0</v>
      </c>
      <c r="FL36" s="76"/>
      <c r="FM36" s="85">
        <v>0</v>
      </c>
      <c r="FN36" s="85">
        <v>0</v>
      </c>
      <c r="FO36" s="76">
        <f t="shared" si="45"/>
        <v>0</v>
      </c>
      <c r="FP36" s="76"/>
      <c r="FQ36" s="85">
        <v>0</v>
      </c>
      <c r="FR36" s="85">
        <v>0</v>
      </c>
      <c r="FS36" s="76">
        <f t="shared" si="46"/>
        <v>0</v>
      </c>
      <c r="FT36" s="76"/>
      <c r="FU36" s="85">
        <v>0</v>
      </c>
      <c r="FV36" s="85">
        <v>0</v>
      </c>
      <c r="FW36" s="76">
        <f t="shared" si="47"/>
        <v>0</v>
      </c>
      <c r="FX36" s="76"/>
      <c r="FY36" s="85">
        <v>0</v>
      </c>
      <c r="FZ36" s="85">
        <v>0</v>
      </c>
      <c r="GA36" s="76">
        <f t="shared" si="48"/>
        <v>0</v>
      </c>
      <c r="GB36" s="76"/>
      <c r="GC36" s="85">
        <v>0</v>
      </c>
      <c r="GD36" s="85">
        <v>0</v>
      </c>
      <c r="GE36" s="76">
        <f t="shared" si="49"/>
        <v>0</v>
      </c>
      <c r="GF36" s="76"/>
      <c r="GG36" s="85">
        <v>0</v>
      </c>
      <c r="GH36" s="85">
        <v>0</v>
      </c>
      <c r="GI36" s="76">
        <f t="shared" si="50"/>
        <v>0</v>
      </c>
      <c r="GJ36" s="76"/>
      <c r="GK36" s="85">
        <v>0</v>
      </c>
      <c r="GL36" s="85">
        <v>0</v>
      </c>
      <c r="GM36" s="76">
        <f t="shared" si="51"/>
        <v>0</v>
      </c>
      <c r="GN36" s="76"/>
      <c r="GO36" s="85">
        <v>0</v>
      </c>
      <c r="GP36" s="85">
        <v>0</v>
      </c>
      <c r="GQ36" s="76">
        <f t="shared" si="52"/>
        <v>0</v>
      </c>
      <c r="GR36" s="76"/>
      <c r="GS36" s="85">
        <v>0</v>
      </c>
      <c r="GT36" s="85">
        <v>0</v>
      </c>
      <c r="GU36" s="76">
        <f t="shared" si="53"/>
        <v>0</v>
      </c>
      <c r="GV36" s="76"/>
      <c r="GW36" s="85">
        <v>0</v>
      </c>
      <c r="GX36" s="85">
        <v>0</v>
      </c>
      <c r="GY36" s="76">
        <f t="shared" si="54"/>
        <v>0</v>
      </c>
      <c r="GZ36" s="76"/>
      <c r="HA36" s="76">
        <f t="shared" si="55"/>
        <v>96291</v>
      </c>
      <c r="HB36" s="76">
        <f t="shared" si="56"/>
        <v>50076</v>
      </c>
      <c r="HC36" s="76">
        <f t="shared" si="57"/>
        <v>146367</v>
      </c>
      <c r="HD36" s="86"/>
      <c r="HE36" s="86"/>
      <c r="HF36" s="86"/>
      <c r="HG36" s="32"/>
      <c r="HH36" s="32"/>
      <c r="HI36" s="32"/>
      <c r="HJ36" s="32"/>
      <c r="HK36" s="32"/>
    </row>
    <row r="37" spans="1:219" ht="15.75">
      <c r="A37" s="108" t="s">
        <v>13</v>
      </c>
      <c r="B37" s="106">
        <v>35000</v>
      </c>
      <c r="C37" s="106"/>
      <c r="D37" s="101" t="s">
        <v>20</v>
      </c>
      <c r="E37" s="102" t="s">
        <v>14</v>
      </c>
      <c r="F37" s="103">
        <v>0</v>
      </c>
      <c r="G37" s="103">
        <v>8</v>
      </c>
      <c r="H37" s="121"/>
      <c r="I37" s="108" t="s">
        <v>13</v>
      </c>
      <c r="J37" s="194">
        <v>24500</v>
      </c>
      <c r="K37" s="76"/>
      <c r="L37" s="189">
        <v>0</v>
      </c>
      <c r="M37" s="189">
        <v>0</v>
      </c>
      <c r="N37" s="77">
        <f t="shared" si="0"/>
        <v>0</v>
      </c>
      <c r="O37" s="174"/>
      <c r="P37" s="189">
        <v>0</v>
      </c>
      <c r="Q37" s="189">
        <v>0</v>
      </c>
      <c r="R37" s="77">
        <f t="shared" si="1"/>
        <v>0</v>
      </c>
      <c r="S37" s="174"/>
      <c r="T37" s="189">
        <v>0</v>
      </c>
      <c r="U37" s="189">
        <v>0</v>
      </c>
      <c r="V37" s="77">
        <f t="shared" si="2"/>
        <v>0</v>
      </c>
      <c r="W37" s="174"/>
      <c r="X37" s="189">
        <v>0</v>
      </c>
      <c r="Y37" s="189">
        <v>0</v>
      </c>
      <c r="Z37" s="77">
        <f t="shared" si="3"/>
        <v>0</v>
      </c>
      <c r="AA37" s="174"/>
      <c r="AB37" s="77">
        <f t="shared" si="4"/>
        <v>0</v>
      </c>
      <c r="AC37" s="77">
        <f t="shared" si="5"/>
        <v>0</v>
      </c>
      <c r="AD37" s="77">
        <f t="shared" si="6"/>
        <v>0</v>
      </c>
      <c r="AE37" s="174"/>
      <c r="AF37" s="189">
        <v>0</v>
      </c>
      <c r="AG37" s="189"/>
      <c r="AH37" s="214">
        <v>0.0014399999999999999</v>
      </c>
      <c r="AI37" s="77">
        <f t="shared" si="7"/>
        <v>0.0014399999999999999</v>
      </c>
      <c r="AJ37" s="174"/>
      <c r="AK37" s="84">
        <v>0</v>
      </c>
      <c r="AL37" s="84">
        <v>980</v>
      </c>
      <c r="AM37" s="77">
        <f t="shared" si="8"/>
        <v>980</v>
      </c>
      <c r="AN37" s="77"/>
      <c r="AO37" s="189">
        <v>0</v>
      </c>
      <c r="AP37" s="189">
        <v>0</v>
      </c>
      <c r="AQ37" s="77">
        <f t="shared" si="9"/>
        <v>0</v>
      </c>
      <c r="AR37" s="77"/>
      <c r="AS37" s="189">
        <v>0</v>
      </c>
      <c r="AT37" s="189">
        <v>0</v>
      </c>
      <c r="AU37" s="77">
        <f t="shared" si="10"/>
        <v>0</v>
      </c>
      <c r="AV37" s="77"/>
      <c r="AW37" s="77">
        <f t="shared" si="11"/>
        <v>0</v>
      </c>
      <c r="AX37" s="77">
        <f t="shared" si="12"/>
        <v>980.00144</v>
      </c>
      <c r="AY37" s="77">
        <f t="shared" si="13"/>
        <v>980.00144</v>
      </c>
      <c r="AZ37" s="77"/>
      <c r="BA37" s="77">
        <f t="shared" si="14"/>
        <v>0</v>
      </c>
      <c r="BB37" s="77">
        <f t="shared" si="15"/>
        <v>980.00144</v>
      </c>
      <c r="BC37" s="77">
        <f t="shared" si="16"/>
        <v>980.00144</v>
      </c>
      <c r="BD37" s="76"/>
      <c r="BE37" s="194">
        <v>0</v>
      </c>
      <c r="BF37" s="194">
        <v>980</v>
      </c>
      <c r="BG37" s="194">
        <f t="shared" si="17"/>
        <v>980</v>
      </c>
      <c r="BH37" s="194"/>
      <c r="BI37" s="194">
        <v>0</v>
      </c>
      <c r="BJ37" s="194">
        <v>1960</v>
      </c>
      <c r="BK37" s="194">
        <f t="shared" si="18"/>
        <v>1960</v>
      </c>
      <c r="BL37" s="194"/>
      <c r="BM37" s="194">
        <v>0</v>
      </c>
      <c r="BN37" s="194">
        <v>1960</v>
      </c>
      <c r="BO37" s="194">
        <f t="shared" si="19"/>
        <v>1960</v>
      </c>
      <c r="BP37" s="194"/>
      <c r="BQ37" s="194">
        <v>0</v>
      </c>
      <c r="BR37" s="194">
        <v>1960</v>
      </c>
      <c r="BS37" s="194">
        <f t="shared" si="20"/>
        <v>1960</v>
      </c>
      <c r="BT37" s="194"/>
      <c r="BU37" s="194">
        <v>0</v>
      </c>
      <c r="BV37" s="194">
        <v>1960</v>
      </c>
      <c r="BW37" s="194">
        <f t="shared" si="21"/>
        <v>1960</v>
      </c>
      <c r="BX37" s="194"/>
      <c r="BY37" s="194">
        <v>0</v>
      </c>
      <c r="BZ37" s="194">
        <v>1960</v>
      </c>
      <c r="CA37" s="194">
        <f t="shared" si="22"/>
        <v>1960</v>
      </c>
      <c r="CB37" s="194"/>
      <c r="CC37" s="194">
        <v>24500</v>
      </c>
      <c r="CD37" s="194">
        <v>1960</v>
      </c>
      <c r="CE37" s="194">
        <f t="shared" si="23"/>
        <v>26460</v>
      </c>
      <c r="CF37" s="194"/>
      <c r="CG37" s="194">
        <v>0</v>
      </c>
      <c r="CH37" s="194">
        <v>0</v>
      </c>
      <c r="CI37" s="194">
        <f t="shared" si="24"/>
        <v>0</v>
      </c>
      <c r="CJ37" s="194"/>
      <c r="CK37" s="194">
        <v>0</v>
      </c>
      <c r="CL37" s="194">
        <v>0</v>
      </c>
      <c r="CM37" s="194">
        <f t="shared" si="25"/>
        <v>0</v>
      </c>
      <c r="CN37" s="194"/>
      <c r="CO37" s="194">
        <v>0</v>
      </c>
      <c r="CP37" s="194">
        <v>0</v>
      </c>
      <c r="CQ37" s="194">
        <f t="shared" si="26"/>
        <v>0</v>
      </c>
      <c r="CR37" s="194"/>
      <c r="CS37" s="194">
        <v>0</v>
      </c>
      <c r="CT37" s="194">
        <v>0</v>
      </c>
      <c r="CU37" s="194">
        <f t="shared" si="27"/>
        <v>0</v>
      </c>
      <c r="CV37" s="194"/>
      <c r="CW37" s="194">
        <v>0</v>
      </c>
      <c r="CX37" s="194">
        <v>0</v>
      </c>
      <c r="CY37" s="194">
        <f t="shared" si="28"/>
        <v>0</v>
      </c>
      <c r="CZ37" s="194"/>
      <c r="DA37" s="85">
        <v>0</v>
      </c>
      <c r="DB37" s="85">
        <v>0</v>
      </c>
      <c r="DC37" s="76">
        <f t="shared" si="29"/>
        <v>0</v>
      </c>
      <c r="DD37" s="76"/>
      <c r="DE37" s="85">
        <v>0</v>
      </c>
      <c r="DF37" s="85">
        <v>0</v>
      </c>
      <c r="DG37" s="76">
        <f t="shared" si="30"/>
        <v>0</v>
      </c>
      <c r="DH37" s="76"/>
      <c r="DI37" s="85">
        <v>0</v>
      </c>
      <c r="DJ37" s="85">
        <v>0</v>
      </c>
      <c r="DK37" s="76">
        <f t="shared" si="31"/>
        <v>0</v>
      </c>
      <c r="DL37" s="76"/>
      <c r="DM37" s="85">
        <v>0</v>
      </c>
      <c r="DN37" s="85">
        <v>0</v>
      </c>
      <c r="DO37" s="76">
        <f t="shared" si="32"/>
        <v>0</v>
      </c>
      <c r="DP37" s="76"/>
      <c r="DQ37" s="85">
        <v>0</v>
      </c>
      <c r="DR37" s="85">
        <v>0</v>
      </c>
      <c r="DS37" s="76">
        <f t="shared" si="33"/>
        <v>0</v>
      </c>
      <c r="DT37" s="76"/>
      <c r="DU37" s="85">
        <v>0</v>
      </c>
      <c r="DV37" s="85">
        <v>0</v>
      </c>
      <c r="DW37" s="76">
        <f t="shared" si="34"/>
        <v>0</v>
      </c>
      <c r="DX37" s="76"/>
      <c r="DY37" s="85">
        <v>0</v>
      </c>
      <c r="DZ37" s="85">
        <v>0</v>
      </c>
      <c r="EA37" s="76">
        <f t="shared" si="35"/>
        <v>0</v>
      </c>
      <c r="EB37" s="76"/>
      <c r="EC37" s="85">
        <v>0</v>
      </c>
      <c r="ED37" s="85">
        <v>0</v>
      </c>
      <c r="EE37" s="76">
        <f t="shared" si="36"/>
        <v>0</v>
      </c>
      <c r="EF37" s="76"/>
      <c r="EG37" s="85">
        <v>0</v>
      </c>
      <c r="EH37" s="85">
        <v>0</v>
      </c>
      <c r="EI37" s="76">
        <f t="shared" si="37"/>
        <v>0</v>
      </c>
      <c r="EJ37" s="76"/>
      <c r="EK37" s="85">
        <v>0</v>
      </c>
      <c r="EL37" s="85">
        <v>0</v>
      </c>
      <c r="EM37" s="76">
        <f t="shared" si="38"/>
        <v>0</v>
      </c>
      <c r="EN37" s="76"/>
      <c r="EO37" s="85">
        <v>0</v>
      </c>
      <c r="EP37" s="85">
        <v>0</v>
      </c>
      <c r="EQ37" s="76">
        <f t="shared" si="39"/>
        <v>0</v>
      </c>
      <c r="ER37" s="76"/>
      <c r="ES37" s="85">
        <v>0</v>
      </c>
      <c r="ET37" s="85">
        <v>0</v>
      </c>
      <c r="EU37" s="76">
        <f t="shared" si="40"/>
        <v>0</v>
      </c>
      <c r="EV37" s="76"/>
      <c r="EW37" s="85">
        <v>0</v>
      </c>
      <c r="EX37" s="85">
        <v>0</v>
      </c>
      <c r="EY37" s="76">
        <f t="shared" si="41"/>
        <v>0</v>
      </c>
      <c r="EZ37" s="76"/>
      <c r="FA37" s="85">
        <v>0</v>
      </c>
      <c r="FB37" s="85">
        <v>0</v>
      </c>
      <c r="FC37" s="76">
        <f t="shared" si="42"/>
        <v>0</v>
      </c>
      <c r="FD37" s="76"/>
      <c r="FE37" s="85">
        <v>0</v>
      </c>
      <c r="FF37" s="85">
        <v>0</v>
      </c>
      <c r="FG37" s="76">
        <f t="shared" si="43"/>
        <v>0</v>
      </c>
      <c r="FH37" s="76"/>
      <c r="FI37" s="85">
        <v>0</v>
      </c>
      <c r="FJ37" s="85">
        <v>0</v>
      </c>
      <c r="FK37" s="76">
        <f t="shared" si="44"/>
        <v>0</v>
      </c>
      <c r="FL37" s="76"/>
      <c r="FM37" s="85">
        <v>0</v>
      </c>
      <c r="FN37" s="85">
        <v>0</v>
      </c>
      <c r="FO37" s="76">
        <f t="shared" si="45"/>
        <v>0</v>
      </c>
      <c r="FP37" s="76"/>
      <c r="FQ37" s="85">
        <v>0</v>
      </c>
      <c r="FR37" s="85">
        <v>0</v>
      </c>
      <c r="FS37" s="76">
        <f t="shared" si="46"/>
        <v>0</v>
      </c>
      <c r="FT37" s="76"/>
      <c r="FU37" s="85">
        <v>0</v>
      </c>
      <c r="FV37" s="85">
        <v>0</v>
      </c>
      <c r="FW37" s="76">
        <f t="shared" si="47"/>
        <v>0</v>
      </c>
      <c r="FX37" s="76"/>
      <c r="FY37" s="85">
        <v>0</v>
      </c>
      <c r="FZ37" s="85">
        <v>0</v>
      </c>
      <c r="GA37" s="76">
        <f t="shared" si="48"/>
        <v>0</v>
      </c>
      <c r="GB37" s="76"/>
      <c r="GC37" s="85">
        <v>0</v>
      </c>
      <c r="GD37" s="85">
        <v>0</v>
      </c>
      <c r="GE37" s="76">
        <f t="shared" si="49"/>
        <v>0</v>
      </c>
      <c r="GF37" s="76"/>
      <c r="GG37" s="85">
        <v>0</v>
      </c>
      <c r="GH37" s="85">
        <v>0</v>
      </c>
      <c r="GI37" s="76">
        <f t="shared" si="50"/>
        <v>0</v>
      </c>
      <c r="GJ37" s="76"/>
      <c r="GK37" s="85">
        <v>0</v>
      </c>
      <c r="GL37" s="85">
        <v>0</v>
      </c>
      <c r="GM37" s="76">
        <f t="shared" si="51"/>
        <v>0</v>
      </c>
      <c r="GN37" s="76"/>
      <c r="GO37" s="85">
        <v>0</v>
      </c>
      <c r="GP37" s="85">
        <v>0</v>
      </c>
      <c r="GQ37" s="76">
        <f t="shared" si="52"/>
        <v>0</v>
      </c>
      <c r="GR37" s="76"/>
      <c r="GS37" s="85">
        <v>0</v>
      </c>
      <c r="GT37" s="85">
        <v>0</v>
      </c>
      <c r="GU37" s="76">
        <f t="shared" si="53"/>
        <v>0</v>
      </c>
      <c r="GV37" s="76"/>
      <c r="GW37" s="85">
        <v>0</v>
      </c>
      <c r="GX37" s="85">
        <v>0</v>
      </c>
      <c r="GY37" s="76">
        <f t="shared" si="54"/>
        <v>0</v>
      </c>
      <c r="GZ37" s="76"/>
      <c r="HA37" s="76">
        <f t="shared" si="55"/>
        <v>24500</v>
      </c>
      <c r="HB37" s="76">
        <f t="shared" si="56"/>
        <v>12740</v>
      </c>
      <c r="HC37" s="76">
        <f t="shared" si="57"/>
        <v>37240</v>
      </c>
      <c r="HD37" s="79"/>
      <c r="HE37" s="79"/>
      <c r="HF37" s="79"/>
      <c r="HG37" s="32"/>
      <c r="HH37" s="32"/>
      <c r="HI37" s="32"/>
      <c r="HJ37" s="32"/>
      <c r="HK37" s="32"/>
    </row>
    <row r="38" spans="1:219" ht="15.75">
      <c r="A38" s="108" t="s">
        <v>13</v>
      </c>
      <c r="B38" s="106">
        <v>10500</v>
      </c>
      <c r="C38" s="106"/>
      <c r="D38" s="101" t="s">
        <v>20</v>
      </c>
      <c r="E38" s="102" t="s">
        <v>14</v>
      </c>
      <c r="F38" s="103">
        <v>0</v>
      </c>
      <c r="G38" s="103">
        <v>8</v>
      </c>
      <c r="H38" s="121"/>
      <c r="I38" s="108" t="s">
        <v>13</v>
      </c>
      <c r="J38" s="194">
        <v>10500</v>
      </c>
      <c r="K38" s="76"/>
      <c r="L38" s="189">
        <v>0</v>
      </c>
      <c r="M38" s="189">
        <v>0</v>
      </c>
      <c r="N38" s="77">
        <f t="shared" si="0"/>
        <v>0</v>
      </c>
      <c r="O38" s="174"/>
      <c r="P38" s="189">
        <v>0</v>
      </c>
      <c r="Q38" s="189">
        <v>0</v>
      </c>
      <c r="R38" s="77">
        <f t="shared" si="1"/>
        <v>0</v>
      </c>
      <c r="S38" s="174"/>
      <c r="T38" s="189">
        <v>0</v>
      </c>
      <c r="U38" s="189">
        <v>0</v>
      </c>
      <c r="V38" s="77">
        <f t="shared" si="2"/>
        <v>0</v>
      </c>
      <c r="W38" s="174"/>
      <c r="X38" s="189">
        <v>0</v>
      </c>
      <c r="Y38" s="189">
        <v>0</v>
      </c>
      <c r="Z38" s="77">
        <f t="shared" si="3"/>
        <v>0</v>
      </c>
      <c r="AA38" s="174"/>
      <c r="AB38" s="77">
        <f t="shared" si="4"/>
        <v>0</v>
      </c>
      <c r="AC38" s="77">
        <f t="shared" si="5"/>
        <v>0</v>
      </c>
      <c r="AD38" s="77">
        <f t="shared" si="6"/>
        <v>0</v>
      </c>
      <c r="AE38" s="174"/>
      <c r="AF38" s="189">
        <v>0</v>
      </c>
      <c r="AG38" s="189"/>
      <c r="AH38" s="214">
        <v>0.0014399999999999999</v>
      </c>
      <c r="AI38" s="77">
        <f t="shared" si="7"/>
        <v>0.0014399999999999999</v>
      </c>
      <c r="AJ38" s="174"/>
      <c r="AK38" s="84">
        <v>0</v>
      </c>
      <c r="AL38" s="84">
        <v>420</v>
      </c>
      <c r="AM38" s="77">
        <f t="shared" si="8"/>
        <v>420</v>
      </c>
      <c r="AN38" s="77"/>
      <c r="AO38" s="189">
        <v>0</v>
      </c>
      <c r="AP38" s="189">
        <v>0</v>
      </c>
      <c r="AQ38" s="77">
        <f t="shared" si="9"/>
        <v>0</v>
      </c>
      <c r="AR38" s="77"/>
      <c r="AS38" s="189">
        <v>0</v>
      </c>
      <c r="AT38" s="189">
        <v>0</v>
      </c>
      <c r="AU38" s="77">
        <f t="shared" si="10"/>
        <v>0</v>
      </c>
      <c r="AV38" s="77"/>
      <c r="AW38" s="77">
        <f t="shared" si="11"/>
        <v>0</v>
      </c>
      <c r="AX38" s="77">
        <f t="shared" si="12"/>
        <v>420.00144</v>
      </c>
      <c r="AY38" s="77">
        <f t="shared" si="13"/>
        <v>420.00144</v>
      </c>
      <c r="AZ38" s="77"/>
      <c r="BA38" s="77">
        <f t="shared" si="14"/>
        <v>0</v>
      </c>
      <c r="BB38" s="77">
        <f t="shared" si="15"/>
        <v>420.00144</v>
      </c>
      <c r="BC38" s="77">
        <f t="shared" si="16"/>
        <v>420.00144</v>
      </c>
      <c r="BD38" s="76"/>
      <c r="BE38" s="194">
        <v>0</v>
      </c>
      <c r="BF38" s="194">
        <v>420</v>
      </c>
      <c r="BG38" s="194">
        <f t="shared" si="17"/>
        <v>420</v>
      </c>
      <c r="BH38" s="194"/>
      <c r="BI38" s="194">
        <v>0</v>
      </c>
      <c r="BJ38" s="194">
        <v>840</v>
      </c>
      <c r="BK38" s="194">
        <f t="shared" si="18"/>
        <v>840</v>
      </c>
      <c r="BL38" s="194"/>
      <c r="BM38" s="194">
        <v>0</v>
      </c>
      <c r="BN38" s="194">
        <v>840</v>
      </c>
      <c r="BO38" s="194">
        <f t="shared" si="19"/>
        <v>840</v>
      </c>
      <c r="BP38" s="194"/>
      <c r="BQ38" s="194">
        <v>0</v>
      </c>
      <c r="BR38" s="194">
        <v>840</v>
      </c>
      <c r="BS38" s="194">
        <f t="shared" si="20"/>
        <v>840</v>
      </c>
      <c r="BT38" s="194"/>
      <c r="BU38" s="194">
        <v>0</v>
      </c>
      <c r="BV38" s="194">
        <v>840</v>
      </c>
      <c r="BW38" s="194">
        <f t="shared" si="21"/>
        <v>840</v>
      </c>
      <c r="BX38" s="194"/>
      <c r="BY38" s="194">
        <v>0</v>
      </c>
      <c r="BZ38" s="194">
        <v>840</v>
      </c>
      <c r="CA38" s="194">
        <f t="shared" si="22"/>
        <v>840</v>
      </c>
      <c r="CB38" s="194"/>
      <c r="CC38" s="194">
        <v>10500</v>
      </c>
      <c r="CD38" s="194">
        <v>840</v>
      </c>
      <c r="CE38" s="194">
        <f t="shared" si="23"/>
        <v>11340</v>
      </c>
      <c r="CF38" s="194"/>
      <c r="CG38" s="194">
        <v>0</v>
      </c>
      <c r="CH38" s="194">
        <v>0</v>
      </c>
      <c r="CI38" s="194">
        <f t="shared" si="24"/>
        <v>0</v>
      </c>
      <c r="CJ38" s="194"/>
      <c r="CK38" s="194">
        <v>0</v>
      </c>
      <c r="CL38" s="194">
        <v>0</v>
      </c>
      <c r="CM38" s="194">
        <f t="shared" si="25"/>
        <v>0</v>
      </c>
      <c r="CN38" s="194"/>
      <c r="CO38" s="194">
        <v>0</v>
      </c>
      <c r="CP38" s="194">
        <v>0</v>
      </c>
      <c r="CQ38" s="194">
        <f t="shared" si="26"/>
        <v>0</v>
      </c>
      <c r="CR38" s="194"/>
      <c r="CS38" s="194">
        <v>0</v>
      </c>
      <c r="CT38" s="194">
        <v>0</v>
      </c>
      <c r="CU38" s="194">
        <f t="shared" si="27"/>
        <v>0</v>
      </c>
      <c r="CV38" s="194"/>
      <c r="CW38" s="194">
        <v>0</v>
      </c>
      <c r="CX38" s="194">
        <v>0</v>
      </c>
      <c r="CY38" s="194">
        <f t="shared" si="28"/>
        <v>0</v>
      </c>
      <c r="CZ38" s="194"/>
      <c r="DA38" s="85">
        <v>0</v>
      </c>
      <c r="DB38" s="85">
        <v>0</v>
      </c>
      <c r="DC38" s="76">
        <f>+DA38+DB38</f>
        <v>0</v>
      </c>
      <c r="DD38" s="76"/>
      <c r="DE38" s="85">
        <v>0</v>
      </c>
      <c r="DF38" s="85">
        <v>0</v>
      </c>
      <c r="DG38" s="76">
        <f>+DE38+DF38</f>
        <v>0</v>
      </c>
      <c r="DH38" s="76"/>
      <c r="DI38" s="85">
        <v>0</v>
      </c>
      <c r="DJ38" s="85">
        <v>0</v>
      </c>
      <c r="DK38" s="76">
        <f>+DI38+DJ38</f>
        <v>0</v>
      </c>
      <c r="DL38" s="76"/>
      <c r="DM38" s="85">
        <v>0</v>
      </c>
      <c r="DN38" s="85">
        <v>0</v>
      </c>
      <c r="DO38" s="76">
        <f>+DM38+DN38</f>
        <v>0</v>
      </c>
      <c r="DP38" s="76"/>
      <c r="DQ38" s="85">
        <v>0</v>
      </c>
      <c r="DR38" s="85">
        <v>0</v>
      </c>
      <c r="DS38" s="76">
        <f>+DQ38+DR38</f>
        <v>0</v>
      </c>
      <c r="DT38" s="76"/>
      <c r="DU38" s="85">
        <v>0</v>
      </c>
      <c r="DV38" s="85">
        <v>0</v>
      </c>
      <c r="DW38" s="76">
        <f>+DU38+DV38</f>
        <v>0</v>
      </c>
      <c r="DX38" s="76"/>
      <c r="DY38" s="85">
        <v>0</v>
      </c>
      <c r="DZ38" s="85">
        <v>0</v>
      </c>
      <c r="EA38" s="76">
        <f>+DY38+DZ38</f>
        <v>0</v>
      </c>
      <c r="EB38" s="76"/>
      <c r="EC38" s="85">
        <v>0</v>
      </c>
      <c r="ED38" s="85">
        <v>0</v>
      </c>
      <c r="EE38" s="76">
        <f>+EC38+ED38</f>
        <v>0</v>
      </c>
      <c r="EF38" s="76"/>
      <c r="EG38" s="85">
        <v>0</v>
      </c>
      <c r="EH38" s="85">
        <v>0</v>
      </c>
      <c r="EI38" s="76">
        <f>+EG38+EH38</f>
        <v>0</v>
      </c>
      <c r="EJ38" s="76"/>
      <c r="EK38" s="85">
        <v>0</v>
      </c>
      <c r="EL38" s="85">
        <v>0</v>
      </c>
      <c r="EM38" s="76">
        <f>+EK38+EL38</f>
        <v>0</v>
      </c>
      <c r="EN38" s="76"/>
      <c r="EO38" s="85">
        <v>0</v>
      </c>
      <c r="EP38" s="85">
        <v>0</v>
      </c>
      <c r="EQ38" s="76">
        <f>+EO38+EP38</f>
        <v>0</v>
      </c>
      <c r="ER38" s="76"/>
      <c r="ES38" s="85">
        <v>0</v>
      </c>
      <c r="ET38" s="85">
        <v>0</v>
      </c>
      <c r="EU38" s="76">
        <f>+ES38+ET38</f>
        <v>0</v>
      </c>
      <c r="EV38" s="76"/>
      <c r="EW38" s="85">
        <v>0</v>
      </c>
      <c r="EX38" s="85">
        <v>0</v>
      </c>
      <c r="EY38" s="76">
        <f>+EW38+EX38</f>
        <v>0</v>
      </c>
      <c r="EZ38" s="76"/>
      <c r="FA38" s="85">
        <v>0</v>
      </c>
      <c r="FB38" s="85">
        <v>0</v>
      </c>
      <c r="FC38" s="76">
        <f>+FA38+FB38</f>
        <v>0</v>
      </c>
      <c r="FD38" s="76"/>
      <c r="FE38" s="85">
        <v>0</v>
      </c>
      <c r="FF38" s="85">
        <v>0</v>
      </c>
      <c r="FG38" s="76">
        <f>+FE38+FF38</f>
        <v>0</v>
      </c>
      <c r="FH38" s="76"/>
      <c r="FI38" s="85">
        <v>0</v>
      </c>
      <c r="FJ38" s="85">
        <v>0</v>
      </c>
      <c r="FK38" s="76">
        <f>+FI38+FJ38</f>
        <v>0</v>
      </c>
      <c r="FL38" s="76"/>
      <c r="FM38" s="85">
        <v>0</v>
      </c>
      <c r="FN38" s="85">
        <v>0</v>
      </c>
      <c r="FO38" s="76">
        <f>+FM38+FN38</f>
        <v>0</v>
      </c>
      <c r="FP38" s="76"/>
      <c r="FQ38" s="85">
        <v>0</v>
      </c>
      <c r="FR38" s="85">
        <v>0</v>
      </c>
      <c r="FS38" s="76">
        <f>+FQ38+FR38</f>
        <v>0</v>
      </c>
      <c r="FT38" s="76"/>
      <c r="FU38" s="85">
        <v>0</v>
      </c>
      <c r="FV38" s="85">
        <v>0</v>
      </c>
      <c r="FW38" s="76">
        <f>+FU38+FV38</f>
        <v>0</v>
      </c>
      <c r="FX38" s="76"/>
      <c r="FY38" s="85">
        <v>0</v>
      </c>
      <c r="FZ38" s="85">
        <v>0</v>
      </c>
      <c r="GA38" s="76">
        <f>+FY38+FZ38</f>
        <v>0</v>
      </c>
      <c r="GB38" s="76"/>
      <c r="GC38" s="85">
        <v>0</v>
      </c>
      <c r="GD38" s="85">
        <v>0</v>
      </c>
      <c r="GE38" s="76">
        <f>+GC38+GD38</f>
        <v>0</v>
      </c>
      <c r="GF38" s="76"/>
      <c r="GG38" s="85">
        <v>0</v>
      </c>
      <c r="GH38" s="85">
        <v>0</v>
      </c>
      <c r="GI38" s="76">
        <f>+GG38+GH38</f>
        <v>0</v>
      </c>
      <c r="GJ38" s="76"/>
      <c r="GK38" s="85">
        <v>0</v>
      </c>
      <c r="GL38" s="85">
        <v>0</v>
      </c>
      <c r="GM38" s="76">
        <f>+GK38+GL38</f>
        <v>0</v>
      </c>
      <c r="GN38" s="76"/>
      <c r="GO38" s="85">
        <v>0</v>
      </c>
      <c r="GP38" s="85">
        <v>0</v>
      </c>
      <c r="GQ38" s="76">
        <f>+GO38+GP38</f>
        <v>0</v>
      </c>
      <c r="GR38" s="76"/>
      <c r="GS38" s="85">
        <v>0</v>
      </c>
      <c r="GT38" s="85">
        <v>0</v>
      </c>
      <c r="GU38" s="76">
        <f>+GS38+GT38</f>
        <v>0</v>
      </c>
      <c r="GV38" s="76"/>
      <c r="GW38" s="85">
        <v>0</v>
      </c>
      <c r="GX38" s="85">
        <v>0</v>
      </c>
      <c r="GY38" s="76">
        <f>+GW38+GX38</f>
        <v>0</v>
      </c>
      <c r="GZ38" s="76"/>
      <c r="HA38" s="76">
        <f t="shared" si="55"/>
        <v>10500</v>
      </c>
      <c r="HB38" s="76">
        <f t="shared" si="56"/>
        <v>5460</v>
      </c>
      <c r="HC38" s="76">
        <f>+HA38+HB38</f>
        <v>15960</v>
      </c>
      <c r="HD38" s="79"/>
      <c r="HE38" s="79"/>
      <c r="HF38" s="79"/>
      <c r="HG38" s="32"/>
      <c r="HH38" s="32"/>
      <c r="HI38" s="32"/>
      <c r="HJ38" s="32"/>
      <c r="HK38" s="32"/>
    </row>
    <row r="39" spans="1:219" ht="15.75">
      <c r="A39" s="108" t="s">
        <v>25</v>
      </c>
      <c r="B39" s="106">
        <v>43130</v>
      </c>
      <c r="C39" s="106"/>
      <c r="D39" s="101" t="s">
        <v>33</v>
      </c>
      <c r="E39" s="102" t="s">
        <v>14</v>
      </c>
      <c r="F39" s="103">
        <v>0</v>
      </c>
      <c r="G39" s="103">
        <v>6.25</v>
      </c>
      <c r="H39" s="121"/>
      <c r="I39" s="108" t="s">
        <v>25</v>
      </c>
      <c r="J39" s="194">
        <v>14324.1448</v>
      </c>
      <c r="K39" s="76"/>
      <c r="L39" s="189">
        <v>0</v>
      </c>
      <c r="M39" s="189">
        <v>0</v>
      </c>
      <c r="N39" s="77">
        <f t="shared" si="0"/>
        <v>0</v>
      </c>
      <c r="O39" s="174"/>
      <c r="P39" s="189">
        <v>0</v>
      </c>
      <c r="Q39" s="189">
        <v>0</v>
      </c>
      <c r="R39" s="77">
        <f t="shared" si="1"/>
        <v>0</v>
      </c>
      <c r="S39" s="174"/>
      <c r="T39" s="189">
        <v>0</v>
      </c>
      <c r="U39" s="189">
        <v>0</v>
      </c>
      <c r="V39" s="77">
        <f t="shared" si="2"/>
        <v>0</v>
      </c>
      <c r="W39" s="174"/>
      <c r="X39" s="189">
        <v>0</v>
      </c>
      <c r="Y39" s="189">
        <v>0</v>
      </c>
      <c r="Z39" s="77">
        <f t="shared" si="3"/>
        <v>0</v>
      </c>
      <c r="AA39" s="174"/>
      <c r="AB39" s="77">
        <f t="shared" si="4"/>
        <v>0</v>
      </c>
      <c r="AC39" s="77">
        <f t="shared" si="5"/>
        <v>0</v>
      </c>
      <c r="AD39" s="77">
        <f t="shared" si="6"/>
        <v>0</v>
      </c>
      <c r="AE39" s="174"/>
      <c r="AF39" s="189">
        <v>0</v>
      </c>
      <c r="AG39" s="189"/>
      <c r="AH39" s="214">
        <v>0.0014399999999999999</v>
      </c>
      <c r="AI39" s="77">
        <f t="shared" si="7"/>
        <v>0.0014399999999999999</v>
      </c>
      <c r="AJ39" s="174"/>
      <c r="AK39" s="84">
        <v>0</v>
      </c>
      <c r="AL39" s="84">
        <v>441</v>
      </c>
      <c r="AM39" s="77">
        <f t="shared" si="8"/>
        <v>441</v>
      </c>
      <c r="AN39" s="77"/>
      <c r="AO39" s="189">
        <v>0</v>
      </c>
      <c r="AP39" s="189">
        <v>0</v>
      </c>
      <c r="AQ39" s="77">
        <f t="shared" si="9"/>
        <v>0</v>
      </c>
      <c r="AR39" s="77"/>
      <c r="AS39" s="189">
        <v>0</v>
      </c>
      <c r="AT39" s="189">
        <v>0</v>
      </c>
      <c r="AU39" s="77">
        <f t="shared" si="10"/>
        <v>0</v>
      </c>
      <c r="AV39" s="77"/>
      <c r="AW39" s="77">
        <f t="shared" si="11"/>
        <v>0</v>
      </c>
      <c r="AX39" s="77">
        <f t="shared" si="12"/>
        <v>441.00144</v>
      </c>
      <c r="AY39" s="77">
        <f t="shared" si="13"/>
        <v>441.00144</v>
      </c>
      <c r="AZ39" s="77"/>
      <c r="BA39" s="77">
        <f t="shared" si="14"/>
        <v>0</v>
      </c>
      <c r="BB39" s="77">
        <f t="shared" si="15"/>
        <v>441.00144</v>
      </c>
      <c r="BC39" s="77">
        <f t="shared" si="16"/>
        <v>441.00144</v>
      </c>
      <c r="BD39" s="76"/>
      <c r="BE39" s="194">
        <v>0</v>
      </c>
      <c r="BF39" s="194">
        <v>448</v>
      </c>
      <c r="BG39" s="194">
        <f>+BE39+BF39</f>
        <v>448</v>
      </c>
      <c r="BH39" s="194"/>
      <c r="BI39" s="194">
        <v>0</v>
      </c>
      <c r="BJ39" s="194">
        <v>896</v>
      </c>
      <c r="BK39" s="194">
        <f>+BI39+BJ39</f>
        <v>896</v>
      </c>
      <c r="BL39" s="194"/>
      <c r="BM39" s="194">
        <v>0</v>
      </c>
      <c r="BN39" s="194">
        <v>896</v>
      </c>
      <c r="BO39" s="194">
        <f>+BM39+BN39</f>
        <v>896</v>
      </c>
      <c r="BP39" s="194"/>
      <c r="BQ39" s="194">
        <v>0</v>
      </c>
      <c r="BR39" s="194">
        <v>896</v>
      </c>
      <c r="BS39" s="194">
        <f>+BQ39+BR39</f>
        <v>896</v>
      </c>
      <c r="BT39" s="194"/>
      <c r="BU39" s="194">
        <v>0</v>
      </c>
      <c r="BV39" s="194">
        <v>896</v>
      </c>
      <c r="BW39" s="194">
        <f>+BU39+BV39</f>
        <v>896</v>
      </c>
      <c r="BX39" s="194"/>
      <c r="BY39" s="194">
        <v>14324.1448</v>
      </c>
      <c r="BZ39" s="194">
        <v>896</v>
      </c>
      <c r="CA39" s="194">
        <f>+BY39+BZ39</f>
        <v>15220.1448</v>
      </c>
      <c r="CB39" s="194"/>
      <c r="CC39" s="194">
        <v>0</v>
      </c>
      <c r="CD39" s="194">
        <v>0</v>
      </c>
      <c r="CE39" s="194">
        <f t="shared" si="23"/>
        <v>0</v>
      </c>
      <c r="CF39" s="194"/>
      <c r="CG39" s="194">
        <v>0</v>
      </c>
      <c r="CH39" s="194">
        <v>0</v>
      </c>
      <c r="CI39" s="194">
        <f t="shared" si="24"/>
        <v>0</v>
      </c>
      <c r="CJ39" s="194"/>
      <c r="CK39" s="194">
        <v>0</v>
      </c>
      <c r="CL39" s="194">
        <v>0</v>
      </c>
      <c r="CM39" s="194">
        <f t="shared" si="25"/>
        <v>0</v>
      </c>
      <c r="CN39" s="194"/>
      <c r="CO39" s="194">
        <v>0</v>
      </c>
      <c r="CP39" s="194">
        <v>0</v>
      </c>
      <c r="CQ39" s="194">
        <f t="shared" si="26"/>
        <v>0</v>
      </c>
      <c r="CR39" s="194"/>
      <c r="CS39" s="194">
        <v>0</v>
      </c>
      <c r="CT39" s="194">
        <v>0</v>
      </c>
      <c r="CU39" s="194">
        <f t="shared" si="27"/>
        <v>0</v>
      </c>
      <c r="CV39" s="194"/>
      <c r="CW39" s="194">
        <v>0</v>
      </c>
      <c r="CX39" s="194">
        <v>0</v>
      </c>
      <c r="CY39" s="194">
        <f t="shared" si="28"/>
        <v>0</v>
      </c>
      <c r="CZ39" s="194"/>
      <c r="DA39" s="85">
        <v>0</v>
      </c>
      <c r="DB39" s="85">
        <v>0</v>
      </c>
      <c r="DC39" s="76">
        <f t="shared" si="29"/>
        <v>0</v>
      </c>
      <c r="DD39" s="76"/>
      <c r="DE39" s="85">
        <v>0</v>
      </c>
      <c r="DF39" s="85">
        <v>0</v>
      </c>
      <c r="DG39" s="76">
        <f t="shared" si="30"/>
        <v>0</v>
      </c>
      <c r="DH39" s="76"/>
      <c r="DI39" s="85">
        <v>0</v>
      </c>
      <c r="DJ39" s="85">
        <v>0</v>
      </c>
      <c r="DK39" s="76">
        <f t="shared" si="31"/>
        <v>0</v>
      </c>
      <c r="DL39" s="76"/>
      <c r="DM39" s="85">
        <v>0</v>
      </c>
      <c r="DN39" s="85">
        <v>0</v>
      </c>
      <c r="DO39" s="76">
        <f t="shared" si="32"/>
        <v>0</v>
      </c>
      <c r="DP39" s="76"/>
      <c r="DQ39" s="85">
        <v>0</v>
      </c>
      <c r="DR39" s="85">
        <v>0</v>
      </c>
      <c r="DS39" s="76">
        <f t="shared" si="33"/>
        <v>0</v>
      </c>
      <c r="DT39" s="76"/>
      <c r="DU39" s="85">
        <v>0</v>
      </c>
      <c r="DV39" s="85">
        <v>0</v>
      </c>
      <c r="DW39" s="76">
        <f t="shared" si="34"/>
        <v>0</v>
      </c>
      <c r="DX39" s="76"/>
      <c r="DY39" s="85">
        <v>0</v>
      </c>
      <c r="DZ39" s="85">
        <v>0</v>
      </c>
      <c r="EA39" s="76">
        <f t="shared" si="35"/>
        <v>0</v>
      </c>
      <c r="EB39" s="76"/>
      <c r="EC39" s="85">
        <v>0</v>
      </c>
      <c r="ED39" s="85">
        <v>0</v>
      </c>
      <c r="EE39" s="76">
        <f t="shared" si="36"/>
        <v>0</v>
      </c>
      <c r="EF39" s="76"/>
      <c r="EG39" s="85">
        <v>0</v>
      </c>
      <c r="EH39" s="85">
        <v>0</v>
      </c>
      <c r="EI39" s="76">
        <f t="shared" si="37"/>
        <v>0</v>
      </c>
      <c r="EJ39" s="76"/>
      <c r="EK39" s="85">
        <v>0</v>
      </c>
      <c r="EL39" s="85">
        <v>0</v>
      </c>
      <c r="EM39" s="76">
        <f t="shared" si="38"/>
        <v>0</v>
      </c>
      <c r="EN39" s="76"/>
      <c r="EO39" s="85">
        <v>0</v>
      </c>
      <c r="EP39" s="85">
        <v>0</v>
      </c>
      <c r="EQ39" s="76">
        <f t="shared" si="39"/>
        <v>0</v>
      </c>
      <c r="ER39" s="76"/>
      <c r="ES39" s="85">
        <v>0</v>
      </c>
      <c r="ET39" s="85">
        <v>0</v>
      </c>
      <c r="EU39" s="76">
        <f t="shared" si="40"/>
        <v>0</v>
      </c>
      <c r="EV39" s="76"/>
      <c r="EW39" s="85">
        <v>0</v>
      </c>
      <c r="EX39" s="85">
        <v>0</v>
      </c>
      <c r="EY39" s="76">
        <f t="shared" si="41"/>
        <v>0</v>
      </c>
      <c r="EZ39" s="76"/>
      <c r="FA39" s="85">
        <v>0</v>
      </c>
      <c r="FB39" s="85">
        <v>0</v>
      </c>
      <c r="FC39" s="76">
        <f t="shared" si="42"/>
        <v>0</v>
      </c>
      <c r="FD39" s="76"/>
      <c r="FE39" s="85">
        <v>0</v>
      </c>
      <c r="FF39" s="85">
        <v>0</v>
      </c>
      <c r="FG39" s="76">
        <f t="shared" si="43"/>
        <v>0</v>
      </c>
      <c r="FH39" s="76"/>
      <c r="FI39" s="85">
        <v>0</v>
      </c>
      <c r="FJ39" s="85">
        <v>0</v>
      </c>
      <c r="FK39" s="76">
        <f t="shared" si="44"/>
        <v>0</v>
      </c>
      <c r="FL39" s="76"/>
      <c r="FM39" s="85">
        <v>0</v>
      </c>
      <c r="FN39" s="85">
        <v>0</v>
      </c>
      <c r="FO39" s="76">
        <f t="shared" si="45"/>
        <v>0</v>
      </c>
      <c r="FP39" s="76"/>
      <c r="FQ39" s="85">
        <v>0</v>
      </c>
      <c r="FR39" s="85">
        <v>0</v>
      </c>
      <c r="FS39" s="76">
        <f t="shared" si="46"/>
        <v>0</v>
      </c>
      <c r="FT39" s="76"/>
      <c r="FU39" s="85">
        <v>0</v>
      </c>
      <c r="FV39" s="85">
        <v>0</v>
      </c>
      <c r="FW39" s="76">
        <f t="shared" si="47"/>
        <v>0</v>
      </c>
      <c r="FX39" s="76"/>
      <c r="FY39" s="85">
        <v>0</v>
      </c>
      <c r="FZ39" s="85">
        <v>0</v>
      </c>
      <c r="GA39" s="76">
        <f t="shared" si="48"/>
        <v>0</v>
      </c>
      <c r="GB39" s="76"/>
      <c r="GC39" s="85">
        <v>0</v>
      </c>
      <c r="GD39" s="85">
        <v>0</v>
      </c>
      <c r="GE39" s="76">
        <f t="shared" si="49"/>
        <v>0</v>
      </c>
      <c r="GF39" s="76"/>
      <c r="GG39" s="85">
        <v>0</v>
      </c>
      <c r="GH39" s="85">
        <v>0</v>
      </c>
      <c r="GI39" s="76">
        <f t="shared" si="50"/>
        <v>0</v>
      </c>
      <c r="GJ39" s="76"/>
      <c r="GK39" s="85">
        <v>0</v>
      </c>
      <c r="GL39" s="85">
        <v>0</v>
      </c>
      <c r="GM39" s="76">
        <f t="shared" si="51"/>
        <v>0</v>
      </c>
      <c r="GN39" s="76"/>
      <c r="GO39" s="85">
        <v>0</v>
      </c>
      <c r="GP39" s="85">
        <v>0</v>
      </c>
      <c r="GQ39" s="76">
        <f t="shared" si="52"/>
        <v>0</v>
      </c>
      <c r="GR39" s="76"/>
      <c r="GS39" s="85">
        <v>0</v>
      </c>
      <c r="GT39" s="85">
        <v>0</v>
      </c>
      <c r="GU39" s="76">
        <f t="shared" si="53"/>
        <v>0</v>
      </c>
      <c r="GV39" s="76"/>
      <c r="GW39" s="85">
        <v>0</v>
      </c>
      <c r="GX39" s="85">
        <v>0</v>
      </c>
      <c r="GY39" s="76">
        <f t="shared" si="54"/>
        <v>0</v>
      </c>
      <c r="GZ39" s="76"/>
      <c r="HA39" s="76">
        <f t="shared" si="55"/>
        <v>14324.1448</v>
      </c>
      <c r="HB39" s="76">
        <f t="shared" si="56"/>
        <v>4928</v>
      </c>
      <c r="HC39" s="76">
        <f t="shared" si="57"/>
        <v>19252.144800000002</v>
      </c>
      <c r="HD39" s="79"/>
      <c r="HE39" s="79"/>
      <c r="HF39" s="79"/>
      <c r="HG39" s="32"/>
      <c r="HH39" s="32"/>
      <c r="HI39" s="32"/>
      <c r="HJ39" s="32"/>
      <c r="HK39" s="32"/>
    </row>
    <row r="40" spans="1:219" ht="15.75">
      <c r="A40" s="122"/>
      <c r="B40" s="123"/>
      <c r="C40" s="123"/>
      <c r="D40" s="87"/>
      <c r="E40" s="88"/>
      <c r="F40" s="124"/>
      <c r="G40" s="124"/>
      <c r="H40" s="122"/>
      <c r="I40" s="122"/>
      <c r="J40" s="187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99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86"/>
      <c r="HE40" s="86"/>
      <c r="HF40" s="86"/>
      <c r="HG40" s="32"/>
      <c r="HH40" s="32"/>
      <c r="HI40" s="32"/>
      <c r="HJ40" s="32"/>
      <c r="HK40" s="32"/>
    </row>
    <row r="41" spans="1:219" ht="15.75">
      <c r="A41" s="118" t="s">
        <v>55</v>
      </c>
      <c r="B41" s="119"/>
      <c r="C41" s="119"/>
      <c r="D41" s="89"/>
      <c r="E41" s="90"/>
      <c r="F41" s="120"/>
      <c r="G41" s="120"/>
      <c r="H41" s="118"/>
      <c r="I41" s="118"/>
      <c r="J41" s="74">
        <f>SUM(J42:J137)</f>
        <v>6727085.631399998</v>
      </c>
      <c r="K41" s="74"/>
      <c r="L41" s="74">
        <f>SUM(L42:L137)</f>
        <v>0</v>
      </c>
      <c r="M41" s="74">
        <f>SUM(M42:M137)</f>
        <v>0</v>
      </c>
      <c r="N41" s="74">
        <f>SUM(N42:N137)</f>
        <v>0</v>
      </c>
      <c r="O41" s="74"/>
      <c r="P41" s="74">
        <f>SUM(P42:P137)</f>
        <v>0</v>
      </c>
      <c r="Q41" s="74">
        <f>SUM(Q42:Q137)</f>
        <v>0</v>
      </c>
      <c r="R41" s="74">
        <f>SUM(R42:R137)</f>
        <v>0</v>
      </c>
      <c r="S41" s="74"/>
      <c r="T41" s="74">
        <f>SUM(T42:T137)</f>
        <v>0</v>
      </c>
      <c r="U41" s="74">
        <f>SUM(U42:U137)</f>
        <v>0</v>
      </c>
      <c r="V41" s="74">
        <f>SUM(V42:V137)</f>
        <v>0</v>
      </c>
      <c r="W41" s="74"/>
      <c r="X41" s="74">
        <f>SUM(X42:X137)</f>
        <v>0</v>
      </c>
      <c r="Y41" s="74">
        <f>SUM(Y42:Y137)</f>
        <v>0</v>
      </c>
      <c r="Z41" s="74">
        <f>SUM(Z42:Z137)</f>
        <v>0</v>
      </c>
      <c r="AA41" s="74"/>
      <c r="AB41" s="74">
        <f>SUM(AB42:AB137)</f>
        <v>0</v>
      </c>
      <c r="AC41" s="74">
        <f>SUM(AC42:AC137)</f>
        <v>0</v>
      </c>
      <c r="AD41" s="74">
        <f>SUM(AD42:AD137)</f>
        <v>0</v>
      </c>
      <c r="AE41" s="198"/>
      <c r="AF41" s="74">
        <f>SUM(AF42:AF137)</f>
        <v>18924</v>
      </c>
      <c r="AG41" s="74"/>
      <c r="AH41" s="74">
        <f>SUM(AH42:AH137)</f>
        <v>208915.0287999999</v>
      </c>
      <c r="AI41" s="74">
        <f>SUM(AI42:AI137)</f>
        <v>227839.0287999999</v>
      </c>
      <c r="AJ41" s="74"/>
      <c r="AK41" s="74">
        <f>SUM(AK42:AK137)</f>
        <v>0</v>
      </c>
      <c r="AL41" s="74">
        <f>SUM(AL42:AL137)</f>
        <v>37639</v>
      </c>
      <c r="AM41" s="74">
        <f>SUM(AM42:AM137)</f>
        <v>37639</v>
      </c>
      <c r="AN41" s="74"/>
      <c r="AO41" s="74">
        <f>SUM(AO42:AO137)</f>
        <v>0</v>
      </c>
      <c r="AP41" s="74">
        <f>SUM(AP42:AP137)</f>
        <v>0</v>
      </c>
      <c r="AQ41" s="74">
        <f>SUM(AQ42:AQ137)</f>
        <v>0</v>
      </c>
      <c r="AR41" s="74"/>
      <c r="AS41" s="74">
        <f>SUM(AS42:AS137)</f>
        <v>0</v>
      </c>
      <c r="AT41" s="74">
        <f>SUM(AT42:AT137)</f>
        <v>0</v>
      </c>
      <c r="AU41" s="74">
        <f>SUM(AU42:AU137)</f>
        <v>0</v>
      </c>
      <c r="AV41" s="74"/>
      <c r="AW41" s="74">
        <f>SUM(AW42:AW137)</f>
        <v>18924</v>
      </c>
      <c r="AX41" s="74">
        <f>SUM(AX42:AX137)</f>
        <v>246554.0287999999</v>
      </c>
      <c r="AY41" s="74">
        <f>SUM(AY42:AY137)</f>
        <v>265478.0288000001</v>
      </c>
      <c r="AZ41" s="74"/>
      <c r="BA41" s="74">
        <f>SUM(BA42:BA137)</f>
        <v>18924</v>
      </c>
      <c r="BB41" s="74">
        <f>SUM(BB42:BB137)</f>
        <v>246554.0287999999</v>
      </c>
      <c r="BC41" s="74">
        <f>SUM(BC42:BC137)</f>
        <v>265478.0288000001</v>
      </c>
      <c r="BD41" s="74"/>
      <c r="BE41" s="74">
        <f>SUM(BE42:BE137)</f>
        <v>3773.60905</v>
      </c>
      <c r="BF41" s="74">
        <f>SUM(BF42:BF137)</f>
        <v>273830</v>
      </c>
      <c r="BG41" s="74">
        <f>SUM(BG42:BG137)</f>
        <v>277603.60904999997</v>
      </c>
      <c r="BH41" s="75"/>
      <c r="BI41" s="74">
        <f>SUM(BI42:BI137)</f>
        <v>59167.435750000004</v>
      </c>
      <c r="BJ41" s="74">
        <f>SUM(BJ42:BJ137)</f>
        <v>549831</v>
      </c>
      <c r="BK41" s="74">
        <f>SUM(BK42:BK137)</f>
        <v>608998.43575</v>
      </c>
      <c r="BL41" s="75"/>
      <c r="BM41" s="74">
        <f>SUM(BM42:BM137)</f>
        <v>494286.78833999997</v>
      </c>
      <c r="BN41" s="74">
        <f>SUM(BN42:BN137)</f>
        <v>546378</v>
      </c>
      <c r="BO41" s="74">
        <f>SUM(BO42:BO137)</f>
        <v>1040664.7883399999</v>
      </c>
      <c r="BP41" s="75"/>
      <c r="BQ41" s="74">
        <f>SUM(BQ42:BQ137)</f>
        <v>3055.4633</v>
      </c>
      <c r="BR41" s="74">
        <f>SUM(BR42:BR137)</f>
        <v>487643</v>
      </c>
      <c r="BS41" s="74">
        <f>SUM(BS42:BS137)</f>
        <v>490698.4633</v>
      </c>
      <c r="BT41" s="75"/>
      <c r="BU41" s="74">
        <f>SUM(BU42:BU137)</f>
        <v>5571.1536</v>
      </c>
      <c r="BV41" s="74">
        <f>SUM(BV42:BV137)</f>
        <v>487506</v>
      </c>
      <c r="BW41" s="74">
        <f>SUM(BW42:BW137)</f>
        <v>493077.15359999996</v>
      </c>
      <c r="BX41" s="75"/>
      <c r="BY41" s="74">
        <f>SUM(BY42:BY137)</f>
        <v>36936.06603</v>
      </c>
      <c r="BZ41" s="74">
        <f>SUM(BZ42:BZ137)</f>
        <v>485821</v>
      </c>
      <c r="CA41" s="74">
        <f>SUM(CA42:CA137)</f>
        <v>522757.06603</v>
      </c>
      <c r="CB41" s="75"/>
      <c r="CC41" s="74">
        <f>SUM(CC42:CC137)</f>
        <v>526943.54035</v>
      </c>
      <c r="CD41" s="74">
        <f>SUM(CD42:CD137)</f>
        <v>458415</v>
      </c>
      <c r="CE41" s="74">
        <f>SUM(CE42:CE137)</f>
        <v>985358.54035</v>
      </c>
      <c r="CF41" s="75"/>
      <c r="CG41" s="74">
        <f>SUM(CG42:CG137)</f>
        <v>33996.30589</v>
      </c>
      <c r="CH41" s="74">
        <f>SUM(CH42:CH137)</f>
        <v>431408</v>
      </c>
      <c r="CI41" s="74">
        <f>SUM(CI42:CI137)</f>
        <v>465404.30589</v>
      </c>
      <c r="CJ41" s="75"/>
      <c r="CK41" s="74">
        <f>SUM(CK42:CK137)</f>
        <v>814630.3553500002</v>
      </c>
      <c r="CL41" s="74">
        <f>SUM(CL42:CL137)</f>
        <v>429776</v>
      </c>
      <c r="CM41" s="74">
        <f>SUM(CM42:CM137)</f>
        <v>1244406.35535</v>
      </c>
      <c r="CN41" s="75"/>
      <c r="CO41" s="74">
        <f>SUM(CO42:CO137)</f>
        <v>0</v>
      </c>
      <c r="CP41" s="74">
        <f>SUM(CP42:CP137)</f>
        <v>359718</v>
      </c>
      <c r="CQ41" s="74">
        <f>SUM(CQ42:CQ137)</f>
        <v>359718</v>
      </c>
      <c r="CR41" s="75"/>
      <c r="CS41" s="74">
        <f>SUM(CS42:CS137)</f>
        <v>5351.39236</v>
      </c>
      <c r="CT41" s="74">
        <f>SUM(CT42:CT137)</f>
        <v>359718</v>
      </c>
      <c r="CU41" s="74">
        <f>SUM(CU42:CU137)</f>
        <v>365069.39236</v>
      </c>
      <c r="CV41" s="75"/>
      <c r="CW41" s="74">
        <f>SUM(CW42:CW137)</f>
        <v>885154.4337400001</v>
      </c>
      <c r="CX41" s="74">
        <f>SUM(CX42:CX137)</f>
        <v>359258</v>
      </c>
      <c r="CY41" s="74">
        <f>SUM(CY42:CY137)</f>
        <v>1244412.4337400002</v>
      </c>
      <c r="CZ41" s="74"/>
      <c r="DA41" s="74">
        <f>SUM(DA42:DA137)</f>
        <v>0</v>
      </c>
      <c r="DB41" s="74">
        <f>SUM(DB42:DB137)</f>
        <v>289862</v>
      </c>
      <c r="DC41" s="74">
        <f>SUM(DC42:DC137)</f>
        <v>289862</v>
      </c>
      <c r="DD41" s="75"/>
      <c r="DE41" s="74">
        <f>SUM(DE42:DE137)</f>
        <v>0</v>
      </c>
      <c r="DF41" s="74">
        <f>SUM(DF42:DF137)</f>
        <v>289862</v>
      </c>
      <c r="DG41" s="74">
        <f>SUM(DG42:DG137)</f>
        <v>289862</v>
      </c>
      <c r="DH41" s="75"/>
      <c r="DI41" s="74">
        <f>SUM(DI42:DI137)</f>
        <v>0</v>
      </c>
      <c r="DJ41" s="74">
        <f>SUM(DJ42:DJ137)</f>
        <v>289862</v>
      </c>
      <c r="DK41" s="74">
        <f>SUM(DK42:DK137)</f>
        <v>289862</v>
      </c>
      <c r="DL41" s="75"/>
      <c r="DM41" s="74">
        <f>SUM(DM42:DM137)</f>
        <v>302399.04226</v>
      </c>
      <c r="DN41" s="74">
        <f>SUM(DN42:DN137)</f>
        <v>289862</v>
      </c>
      <c r="DO41" s="74">
        <f>SUM(DO42:DO137)</f>
        <v>592261.04226</v>
      </c>
      <c r="DP41" s="75"/>
      <c r="DQ41" s="74">
        <f>SUM(DQ42:DQ137)</f>
        <v>0</v>
      </c>
      <c r="DR41" s="74">
        <f>SUM(DR42:DR137)</f>
        <v>265194</v>
      </c>
      <c r="DS41" s="74">
        <f>SUM(DS42:DS137)</f>
        <v>265194</v>
      </c>
      <c r="DT41" s="75"/>
      <c r="DU41" s="74">
        <f>SUM(DU42:DU137)</f>
        <v>1085181.3351099999</v>
      </c>
      <c r="DV41" s="74">
        <f>SUM(DV42:DV137)</f>
        <v>265194</v>
      </c>
      <c r="DW41" s="74">
        <f>SUM(DW42:DW137)</f>
        <v>1350375.3351099999</v>
      </c>
      <c r="DX41" s="75"/>
      <c r="DY41" s="74">
        <f>SUM(DY42:DY137)</f>
        <v>0</v>
      </c>
      <c r="DZ41" s="74">
        <f>SUM(DZ42:DZ137)</f>
        <v>176208</v>
      </c>
      <c r="EA41" s="74">
        <f>SUM(EA42:EA137)</f>
        <v>176208</v>
      </c>
      <c r="EB41" s="75"/>
      <c r="EC41" s="74">
        <f>SUM(EC42:EC137)</f>
        <v>0</v>
      </c>
      <c r="ED41" s="74">
        <f>SUM(ED42:ED137)</f>
        <v>176208</v>
      </c>
      <c r="EE41" s="74">
        <f>SUM(EE42:EE137)</f>
        <v>176208</v>
      </c>
      <c r="EF41" s="75"/>
      <c r="EG41" s="74">
        <f>SUM(EG42:EG137)</f>
        <v>0</v>
      </c>
      <c r="EH41" s="74">
        <f>SUM(EH42:EH137)</f>
        <v>176208</v>
      </c>
      <c r="EI41" s="74">
        <f>SUM(EI42:EI137)</f>
        <v>176208</v>
      </c>
      <c r="EJ41" s="75"/>
      <c r="EK41" s="74">
        <f>SUM(EK42:EK137)</f>
        <v>0</v>
      </c>
      <c r="EL41" s="74">
        <f>SUM(EL42:EL137)</f>
        <v>176208</v>
      </c>
      <c r="EM41" s="74">
        <f>SUM(EM42:EM137)</f>
        <v>176208</v>
      </c>
      <c r="EN41" s="75"/>
      <c r="EO41" s="74">
        <f>SUM(EO42:EO137)</f>
        <v>497841.24876000005</v>
      </c>
      <c r="EP41" s="74">
        <f>SUM(EP42:EP137)</f>
        <v>176208</v>
      </c>
      <c r="EQ41" s="74">
        <f>SUM(EQ42:EQ137)</f>
        <v>674049.2487600001</v>
      </c>
      <c r="ER41" s="75"/>
      <c r="ES41" s="74">
        <f>SUM(ES42:ES137)</f>
        <v>0</v>
      </c>
      <c r="ET41" s="74">
        <f>SUM(ET42:ET137)</f>
        <v>141608</v>
      </c>
      <c r="EU41" s="74">
        <f>SUM(EU42:EU137)</f>
        <v>141608</v>
      </c>
      <c r="EV41" s="74"/>
      <c r="EW41" s="74">
        <f>SUM(EW42:EW137)</f>
        <v>0</v>
      </c>
      <c r="EX41" s="74">
        <f>SUM(EX42:EX137)</f>
        <v>141608</v>
      </c>
      <c r="EY41" s="74">
        <f>SUM(EY42:EY137)</f>
        <v>141608</v>
      </c>
      <c r="EZ41" s="75"/>
      <c r="FA41" s="74">
        <f>SUM(FA42:FA137)</f>
        <v>0</v>
      </c>
      <c r="FB41" s="74">
        <f>SUM(FB42:FB137)</f>
        <v>141608</v>
      </c>
      <c r="FC41" s="74">
        <f>SUM(FC42:FC137)</f>
        <v>141608</v>
      </c>
      <c r="FD41" s="75"/>
      <c r="FE41" s="74">
        <f>SUM(FE42:FE137)</f>
        <v>345497.16971000005</v>
      </c>
      <c r="FF41" s="74">
        <f>SUM(FF42:FF137)</f>
        <v>126648</v>
      </c>
      <c r="FG41" s="74">
        <f>SUM(FG42:FG137)</f>
        <v>472145.16971000005</v>
      </c>
      <c r="FH41" s="75"/>
      <c r="FI41" s="74">
        <f>SUM(FI42:FI137)</f>
        <v>0</v>
      </c>
      <c r="FJ41" s="74">
        <f>SUM(FJ42:FJ137)</f>
        <v>111688</v>
      </c>
      <c r="FK41" s="74">
        <f>SUM(FK42:FK137)</f>
        <v>111688</v>
      </c>
      <c r="FL41" s="75"/>
      <c r="FM41" s="74">
        <f>SUM(FM42:FM137)</f>
        <v>1577548.9870499999</v>
      </c>
      <c r="FN41" s="74">
        <f>SUM(FN42:FN137)</f>
        <v>111688</v>
      </c>
      <c r="FO41" s="74">
        <f>SUM(FO42:FO137)</f>
        <v>1689236.9870499999</v>
      </c>
      <c r="FP41" s="75"/>
      <c r="FQ41" s="74">
        <f>SUM(FQ42:FQ137)</f>
        <v>0</v>
      </c>
      <c r="FR41" s="74">
        <f>SUM(FR42:FR137)</f>
        <v>2838</v>
      </c>
      <c r="FS41" s="74">
        <f>SUM(FS42:FS137)</f>
        <v>2838</v>
      </c>
      <c r="FT41" s="75"/>
      <c r="FU41" s="74">
        <f>SUM(FU42:FU137)</f>
        <v>0</v>
      </c>
      <c r="FV41" s="74">
        <f>SUM(FV42:FV137)</f>
        <v>2838</v>
      </c>
      <c r="FW41" s="74">
        <f>SUM(FW42:FW137)</f>
        <v>2838</v>
      </c>
      <c r="FX41" s="75"/>
      <c r="FY41" s="74">
        <f>SUM(FY42:FY137)</f>
        <v>0</v>
      </c>
      <c r="FZ41" s="74">
        <f>SUM(FZ42:FZ137)</f>
        <v>2838</v>
      </c>
      <c r="GA41" s="74">
        <f>SUM(GA42:GA137)</f>
        <v>2838</v>
      </c>
      <c r="GB41" s="75"/>
      <c r="GC41" s="74">
        <f>SUM(GC42:GC137)</f>
        <v>0</v>
      </c>
      <c r="GD41" s="74">
        <f>SUM(GD42:GD137)</f>
        <v>2838</v>
      </c>
      <c r="GE41" s="74">
        <f>SUM(GE42:GE137)</f>
        <v>2838</v>
      </c>
      <c r="GF41" s="75"/>
      <c r="GG41" s="74">
        <f>SUM(GG42:GG137)</f>
        <v>0</v>
      </c>
      <c r="GH41" s="74">
        <f>SUM(GH42:GH137)</f>
        <v>2838</v>
      </c>
      <c r="GI41" s="74">
        <f>SUM(GI42:GI137)</f>
        <v>2838</v>
      </c>
      <c r="GJ41" s="75"/>
      <c r="GK41" s="74">
        <f>SUM(GK42:GK137)</f>
        <v>0</v>
      </c>
      <c r="GL41" s="74">
        <f>SUM(GL42:GL137)</f>
        <v>2838</v>
      </c>
      <c r="GM41" s="74">
        <f>SUM(GM42:GM137)</f>
        <v>2838</v>
      </c>
      <c r="GN41" s="75"/>
      <c r="GO41" s="74">
        <f>SUM(GO42:GO137)</f>
        <v>0</v>
      </c>
      <c r="GP41" s="74">
        <f>SUM(GP42:GP137)</f>
        <v>2838</v>
      </c>
      <c r="GQ41" s="74">
        <f>SUM(GQ42:GQ137)</f>
        <v>2838</v>
      </c>
      <c r="GR41" s="75"/>
      <c r="GS41" s="74">
        <f>SUM(GS42:GS137)</f>
        <v>0</v>
      </c>
      <c r="GT41" s="74">
        <f>SUM(GT42:GT137)</f>
        <v>2838</v>
      </c>
      <c r="GU41" s="74">
        <f>SUM(GU42:GU137)</f>
        <v>2838</v>
      </c>
      <c r="GV41" s="75"/>
      <c r="GW41" s="74">
        <f>SUM(GW42:GW137)</f>
        <v>49751.30475</v>
      </c>
      <c r="GX41" s="74">
        <f>SUM(GX42:GX137)</f>
        <v>2838</v>
      </c>
      <c r="GY41" s="74">
        <f>SUM(GY42:GY137)</f>
        <v>52589.30475</v>
      </c>
      <c r="GZ41" s="75"/>
      <c r="HA41" s="74">
        <f>SUM(HA42:HA137)</f>
        <v>6727085.631399998</v>
      </c>
      <c r="HB41" s="74">
        <f>SUM(HB42:HB137)</f>
        <v>8600568</v>
      </c>
      <c r="HC41" s="74">
        <f>SUM(HC42:HC137)</f>
        <v>15327653.6314</v>
      </c>
      <c r="HD41" s="86"/>
      <c r="HE41" s="86"/>
      <c r="HF41" s="86"/>
      <c r="HG41" s="32"/>
      <c r="HH41" s="32"/>
      <c r="HI41" s="32"/>
      <c r="HJ41" s="32"/>
      <c r="HK41" s="32"/>
    </row>
    <row r="42" spans="1:219" ht="15.75">
      <c r="A42" s="108" t="s">
        <v>25</v>
      </c>
      <c r="B42" s="106">
        <v>70000</v>
      </c>
      <c r="C42" s="106"/>
      <c r="D42" s="101" t="s">
        <v>16</v>
      </c>
      <c r="E42" s="102" t="s">
        <v>14</v>
      </c>
      <c r="F42" s="103">
        <v>0</v>
      </c>
      <c r="G42" s="173" t="s">
        <v>40</v>
      </c>
      <c r="H42" s="121"/>
      <c r="I42" s="108" t="s">
        <v>25</v>
      </c>
      <c r="J42" s="194">
        <v>3773.60905</v>
      </c>
      <c r="K42" s="76"/>
      <c r="L42" s="189">
        <v>0</v>
      </c>
      <c r="M42" s="189">
        <v>0</v>
      </c>
      <c r="N42" s="77">
        <f aca="true" t="shared" si="58" ref="N42:N105">+L42+M42</f>
        <v>0</v>
      </c>
      <c r="O42" s="174"/>
      <c r="P42" s="189">
        <v>0</v>
      </c>
      <c r="Q42" s="189">
        <v>0</v>
      </c>
      <c r="R42" s="77">
        <f aca="true" t="shared" si="59" ref="R42:R105">+P42+Q42</f>
        <v>0</v>
      </c>
      <c r="S42" s="174"/>
      <c r="T42" s="189">
        <v>0</v>
      </c>
      <c r="U42" s="189">
        <v>0</v>
      </c>
      <c r="V42" s="77">
        <f aca="true" t="shared" si="60" ref="V42:V105">+T42+U42</f>
        <v>0</v>
      </c>
      <c r="W42" s="174"/>
      <c r="X42" s="189">
        <v>0</v>
      </c>
      <c r="Y42" s="189">
        <v>0</v>
      </c>
      <c r="Z42" s="77">
        <f aca="true" t="shared" si="61" ref="Z42:Z105">+X42+Y42</f>
        <v>0</v>
      </c>
      <c r="AA42" s="174"/>
      <c r="AB42" s="77">
        <f aca="true" t="shared" si="62" ref="AB42:AB105">+L42+P42+T42+X42</f>
        <v>0</v>
      </c>
      <c r="AC42" s="77">
        <f aca="true" t="shared" si="63" ref="AC42:AC105">+M42+Q42+U42+Y42</f>
        <v>0</v>
      </c>
      <c r="AD42" s="77">
        <f aca="true" t="shared" si="64" ref="AD42:AD105">+AB42+AC42</f>
        <v>0</v>
      </c>
      <c r="AE42" s="174"/>
      <c r="AF42" s="189">
        <v>0</v>
      </c>
      <c r="AG42" s="189"/>
      <c r="AH42" s="214">
        <v>140</v>
      </c>
      <c r="AI42" s="77">
        <f aca="true" t="shared" si="65" ref="AI42:AI105">+AF42+AH42</f>
        <v>140</v>
      </c>
      <c r="AJ42" s="174"/>
      <c r="AK42" s="84">
        <v>0</v>
      </c>
      <c r="AL42" s="84">
        <v>0</v>
      </c>
      <c r="AM42" s="77">
        <f aca="true" t="shared" si="66" ref="AM42:AM105">+AK42+AL42</f>
        <v>0</v>
      </c>
      <c r="AN42" s="77"/>
      <c r="AO42" s="189">
        <v>0</v>
      </c>
      <c r="AP42" s="189">
        <v>0</v>
      </c>
      <c r="AQ42" s="77">
        <f aca="true" t="shared" si="67" ref="AQ42:AQ105">+AO42+AP42</f>
        <v>0</v>
      </c>
      <c r="AR42" s="77"/>
      <c r="AS42" s="189">
        <v>0</v>
      </c>
      <c r="AT42" s="189">
        <v>0</v>
      </c>
      <c r="AU42" s="77">
        <f aca="true" t="shared" si="68" ref="AU42:AU105">+AS42+AT42</f>
        <v>0</v>
      </c>
      <c r="AV42" s="77"/>
      <c r="AW42" s="77">
        <f aca="true" t="shared" si="69" ref="AW42:AW105">+AF42+AK42+AO42+AS42</f>
        <v>0</v>
      </c>
      <c r="AX42" s="77">
        <f aca="true" t="shared" si="70" ref="AX42:AX105">+AH42+AL42+AP42+AT42</f>
        <v>140</v>
      </c>
      <c r="AY42" s="77">
        <f aca="true" t="shared" si="71" ref="AY42:AY105">+AW42+AX42</f>
        <v>140</v>
      </c>
      <c r="AZ42" s="77"/>
      <c r="BA42" s="77">
        <f aca="true" t="shared" si="72" ref="BA42:BA105">+AB42+AW42</f>
        <v>0</v>
      </c>
      <c r="BB42" s="77">
        <f aca="true" t="shared" si="73" ref="BB42:BB105">+AC42+AX42</f>
        <v>140</v>
      </c>
      <c r="BC42" s="77">
        <f aca="true" t="shared" si="74" ref="BC42:BC105">+BA42+BB42</f>
        <v>140</v>
      </c>
      <c r="BD42" s="76"/>
      <c r="BE42" s="194">
        <v>3773.60905</v>
      </c>
      <c r="BF42" s="194">
        <v>162</v>
      </c>
      <c r="BG42" s="194">
        <f>+BE42+BF42</f>
        <v>3935.60905</v>
      </c>
      <c r="BH42" s="194"/>
      <c r="BI42" s="194">
        <v>0</v>
      </c>
      <c r="BJ42" s="194">
        <v>0</v>
      </c>
      <c r="BK42" s="194">
        <f>+BI42+BJ42</f>
        <v>0</v>
      </c>
      <c r="BL42" s="194"/>
      <c r="BM42" s="194">
        <v>0</v>
      </c>
      <c r="BN42" s="194">
        <v>0</v>
      </c>
      <c r="BO42" s="194">
        <f>+BM42+BN42</f>
        <v>0</v>
      </c>
      <c r="BP42" s="194"/>
      <c r="BQ42" s="194">
        <v>0</v>
      </c>
      <c r="BR42" s="194">
        <v>0</v>
      </c>
      <c r="BS42" s="194">
        <f>+BQ42+BR42</f>
        <v>0</v>
      </c>
      <c r="BT42" s="194"/>
      <c r="BU42" s="194">
        <v>0</v>
      </c>
      <c r="BV42" s="194">
        <v>0</v>
      </c>
      <c r="BW42" s="194">
        <f>+BU42+BV42</f>
        <v>0</v>
      </c>
      <c r="BX42" s="194"/>
      <c r="BY42" s="194">
        <v>0</v>
      </c>
      <c r="BZ42" s="194">
        <v>0</v>
      </c>
      <c r="CA42" s="194">
        <f>+BY42+BZ42</f>
        <v>0</v>
      </c>
      <c r="CB42" s="194"/>
      <c r="CC42" s="194">
        <v>0</v>
      </c>
      <c r="CD42" s="194">
        <v>0</v>
      </c>
      <c r="CE42" s="194">
        <f>+CC42+CD42</f>
        <v>0</v>
      </c>
      <c r="CF42" s="194"/>
      <c r="CG42" s="194">
        <v>0</v>
      </c>
      <c r="CH42" s="194">
        <v>0</v>
      </c>
      <c r="CI42" s="194">
        <f>+CG42+CH42</f>
        <v>0</v>
      </c>
      <c r="CJ42" s="194"/>
      <c r="CK42" s="194">
        <v>0</v>
      </c>
      <c r="CL42" s="194">
        <v>0</v>
      </c>
      <c r="CM42" s="194">
        <f>+CK42+CL42</f>
        <v>0</v>
      </c>
      <c r="CN42" s="194"/>
      <c r="CO42" s="194">
        <v>0</v>
      </c>
      <c r="CP42" s="194">
        <v>0</v>
      </c>
      <c r="CQ42" s="194">
        <f>+CO42+CP42</f>
        <v>0</v>
      </c>
      <c r="CR42" s="194"/>
      <c r="CS42" s="194">
        <v>0</v>
      </c>
      <c r="CT42" s="194">
        <v>0</v>
      </c>
      <c r="CU42" s="194">
        <f aca="true" t="shared" si="75" ref="CU42:CU105">+CS42+CT42</f>
        <v>0</v>
      </c>
      <c r="CV42" s="194"/>
      <c r="CW42" s="194">
        <v>0</v>
      </c>
      <c r="CX42" s="194">
        <v>0</v>
      </c>
      <c r="CY42" s="194">
        <f aca="true" t="shared" si="76" ref="CY42:CY105">+CW42+CX42</f>
        <v>0</v>
      </c>
      <c r="CZ42" s="194"/>
      <c r="DA42" s="194">
        <v>0</v>
      </c>
      <c r="DB42" s="194">
        <v>0</v>
      </c>
      <c r="DC42" s="194">
        <f aca="true" t="shared" si="77" ref="DC42:DC105">+DA42+DB42</f>
        <v>0</v>
      </c>
      <c r="DD42" s="194"/>
      <c r="DE42" s="194">
        <v>0</v>
      </c>
      <c r="DF42" s="194">
        <v>0</v>
      </c>
      <c r="DG42" s="194">
        <f aca="true" t="shared" si="78" ref="DG42:DG105">+DE42+DF42</f>
        <v>0</v>
      </c>
      <c r="DH42" s="194"/>
      <c r="DI42" s="194">
        <v>0</v>
      </c>
      <c r="DJ42" s="194">
        <v>0</v>
      </c>
      <c r="DK42" s="194">
        <f aca="true" t="shared" si="79" ref="DK42:DK105">+DI42+DJ42</f>
        <v>0</v>
      </c>
      <c r="DL42" s="194"/>
      <c r="DM42" s="194">
        <v>0</v>
      </c>
      <c r="DN42" s="194">
        <v>0</v>
      </c>
      <c r="DO42" s="194">
        <f aca="true" t="shared" si="80" ref="DO42:DO105">+DM42+DN42</f>
        <v>0</v>
      </c>
      <c r="DP42" s="194"/>
      <c r="DQ42" s="194">
        <v>0</v>
      </c>
      <c r="DR42" s="194">
        <v>0</v>
      </c>
      <c r="DS42" s="194">
        <f aca="true" t="shared" si="81" ref="DS42:DS105">+DQ42+DR42</f>
        <v>0</v>
      </c>
      <c r="DT42" s="194"/>
      <c r="DU42" s="194">
        <v>0</v>
      </c>
      <c r="DV42" s="194">
        <v>0</v>
      </c>
      <c r="DW42" s="194">
        <f aca="true" t="shared" si="82" ref="DW42:DW105">+DU42+DV42</f>
        <v>0</v>
      </c>
      <c r="DX42" s="194"/>
      <c r="DY42" s="194">
        <v>0</v>
      </c>
      <c r="DZ42" s="194">
        <v>0</v>
      </c>
      <c r="EA42" s="194">
        <f aca="true" t="shared" si="83" ref="EA42:EA105">+DY42+DZ42</f>
        <v>0</v>
      </c>
      <c r="EB42" s="194"/>
      <c r="EC42" s="194">
        <v>0</v>
      </c>
      <c r="ED42" s="194">
        <v>0</v>
      </c>
      <c r="EE42" s="194">
        <f aca="true" t="shared" si="84" ref="EE42:EE105">+EC42+ED42</f>
        <v>0</v>
      </c>
      <c r="EF42" s="194"/>
      <c r="EG42" s="194">
        <v>0</v>
      </c>
      <c r="EH42" s="194">
        <v>0</v>
      </c>
      <c r="EI42" s="194">
        <f aca="true" t="shared" si="85" ref="EI42:EI105">+EG42+EH42</f>
        <v>0</v>
      </c>
      <c r="EJ42" s="194"/>
      <c r="EK42" s="194">
        <v>0</v>
      </c>
      <c r="EL42" s="194">
        <v>0</v>
      </c>
      <c r="EM42" s="194">
        <f aca="true" t="shared" si="86" ref="EM42:EM105">+EK42+EL42</f>
        <v>0</v>
      </c>
      <c r="EN42" s="194"/>
      <c r="EO42" s="194">
        <v>0</v>
      </c>
      <c r="EP42" s="194">
        <v>0</v>
      </c>
      <c r="EQ42" s="194">
        <f aca="true" t="shared" si="87" ref="EQ42:EQ105">+EO42+EP42</f>
        <v>0</v>
      </c>
      <c r="ER42" s="194"/>
      <c r="ES42" s="194">
        <v>0</v>
      </c>
      <c r="ET42" s="194">
        <v>0</v>
      </c>
      <c r="EU42" s="194">
        <f aca="true" t="shared" si="88" ref="EU42:EU105">+ES42+ET42</f>
        <v>0</v>
      </c>
      <c r="EV42" s="194"/>
      <c r="EW42" s="194">
        <v>0</v>
      </c>
      <c r="EX42" s="194">
        <v>0</v>
      </c>
      <c r="EY42" s="194">
        <f aca="true" t="shared" si="89" ref="EY42:EY105">+EW42+EX42</f>
        <v>0</v>
      </c>
      <c r="EZ42" s="194"/>
      <c r="FA42" s="194">
        <v>0</v>
      </c>
      <c r="FB42" s="194">
        <v>0</v>
      </c>
      <c r="FC42" s="194">
        <f aca="true" t="shared" si="90" ref="FC42:FC105">+FA42+FB42</f>
        <v>0</v>
      </c>
      <c r="FD42" s="194"/>
      <c r="FE42" s="194">
        <v>0</v>
      </c>
      <c r="FF42" s="194">
        <v>0</v>
      </c>
      <c r="FG42" s="194">
        <f aca="true" t="shared" si="91" ref="FG42:FG105">+FE42+FF42</f>
        <v>0</v>
      </c>
      <c r="FH42" s="194"/>
      <c r="FI42" s="194">
        <v>0</v>
      </c>
      <c r="FJ42" s="194">
        <v>0</v>
      </c>
      <c r="FK42" s="194">
        <f aca="true" t="shared" si="92" ref="FK42:FK105">+FI42+FJ42</f>
        <v>0</v>
      </c>
      <c r="FL42" s="194"/>
      <c r="FM42" s="194">
        <v>0</v>
      </c>
      <c r="FN42" s="194">
        <v>0</v>
      </c>
      <c r="FO42" s="194">
        <f aca="true" t="shared" si="93" ref="FO42:FO105">+FM42+FN42</f>
        <v>0</v>
      </c>
      <c r="FP42" s="194"/>
      <c r="FQ42" s="194">
        <v>0</v>
      </c>
      <c r="FR42" s="194">
        <v>0</v>
      </c>
      <c r="FS42" s="194">
        <f aca="true" t="shared" si="94" ref="FS42:FS105">+FQ42+FR42</f>
        <v>0</v>
      </c>
      <c r="FT42" s="194"/>
      <c r="FU42" s="194">
        <v>0</v>
      </c>
      <c r="FV42" s="194">
        <v>0</v>
      </c>
      <c r="FW42" s="194">
        <f aca="true" t="shared" si="95" ref="FW42:FW105">+FU42+FV42</f>
        <v>0</v>
      </c>
      <c r="FX42" s="194"/>
      <c r="FY42" s="194">
        <v>0</v>
      </c>
      <c r="FZ42" s="194">
        <v>0</v>
      </c>
      <c r="GA42" s="194">
        <f aca="true" t="shared" si="96" ref="GA42:GA105">+FY42+FZ42</f>
        <v>0</v>
      </c>
      <c r="GB42" s="194"/>
      <c r="GC42" s="194">
        <v>0</v>
      </c>
      <c r="GD42" s="194">
        <v>0</v>
      </c>
      <c r="GE42" s="194">
        <f aca="true" t="shared" si="97" ref="GE42:GE105">+GC42+GD42</f>
        <v>0</v>
      </c>
      <c r="GF42" s="194"/>
      <c r="GG42" s="194">
        <v>0</v>
      </c>
      <c r="GH42" s="194">
        <v>0</v>
      </c>
      <c r="GI42" s="194">
        <f aca="true" t="shared" si="98" ref="GI42:GI105">+GG42+GH42</f>
        <v>0</v>
      </c>
      <c r="GJ42" s="194"/>
      <c r="GK42" s="194">
        <v>0</v>
      </c>
      <c r="GL42" s="194">
        <v>0</v>
      </c>
      <c r="GM42" s="194">
        <f aca="true" t="shared" si="99" ref="GM42:GM105">+GK42+GL42</f>
        <v>0</v>
      </c>
      <c r="GN42" s="194"/>
      <c r="GO42" s="194">
        <v>0</v>
      </c>
      <c r="GP42" s="194">
        <v>0</v>
      </c>
      <c r="GQ42" s="194">
        <f aca="true" t="shared" si="100" ref="GQ42:GQ105">+GO42+GP42</f>
        <v>0</v>
      </c>
      <c r="GR42" s="194"/>
      <c r="GS42" s="194">
        <v>0</v>
      </c>
      <c r="GT42" s="194">
        <v>0</v>
      </c>
      <c r="GU42" s="194">
        <f aca="true" t="shared" si="101" ref="GU42:GU105">+GS42+GT42</f>
        <v>0</v>
      </c>
      <c r="GV42" s="194"/>
      <c r="GW42" s="194">
        <v>0</v>
      </c>
      <c r="GX42" s="194">
        <v>0</v>
      </c>
      <c r="GY42" s="194">
        <f aca="true" t="shared" si="102" ref="GY42:GY97">+GW42+GX42</f>
        <v>0</v>
      </c>
      <c r="GZ42" s="76"/>
      <c r="HA42" s="76">
        <f aca="true" t="shared" si="103" ref="HA42:HA97">+BE42+BI42+BM42+BQ42+BU42+BY42+CC42+CG42+CK42+CO42+CS42+CW42+DA42+DE42+DI42+DM42+DQ42+DU42+DY42+EC42+EG42+EK42+EO42+ES42+EW42+FA42+FE42+FI42+FM42+FQ42+FU42+FY42+GC42+GG42+GK42+GO42+GS42+GW42</f>
        <v>3773.60905</v>
      </c>
      <c r="HB42" s="76">
        <f aca="true" t="shared" si="104" ref="HB42:HB97">+BF42+BJ42+BN42+BR42+BV42+BZ42+CD42+CH42+CL42+CP42+CT42+CX42+DB42+DF42+DJ42+DN42+DR42+DV42+DZ42+ED42+EH42+EL42+EP42+ET42+EX42+FB42+FF42+FJ42+FN42+FR42+FV42+FZ42+GD42+GH42+GL42+GP42+GT42+GX42</f>
        <v>162</v>
      </c>
      <c r="HC42" s="76">
        <f aca="true" t="shared" si="105" ref="HC42:HC71">+HA42+HB42</f>
        <v>3935.60905</v>
      </c>
      <c r="HD42" s="86"/>
      <c r="HE42" s="86"/>
      <c r="HF42" s="86"/>
      <c r="HG42" s="32"/>
      <c r="HH42" s="32"/>
      <c r="HI42" s="32"/>
      <c r="HJ42" s="32"/>
      <c r="HK42" s="32"/>
    </row>
    <row r="43" spans="1:219" ht="15.75">
      <c r="A43" s="108" t="s">
        <v>25</v>
      </c>
      <c r="B43" s="106">
        <v>75000</v>
      </c>
      <c r="C43" s="106"/>
      <c r="D43" s="101" t="s">
        <v>17</v>
      </c>
      <c r="E43" s="102" t="s">
        <v>14</v>
      </c>
      <c r="F43" s="103">
        <v>0</v>
      </c>
      <c r="G43" s="173" t="s">
        <v>41</v>
      </c>
      <c r="H43" s="121"/>
      <c r="I43" s="108" t="s">
        <v>25</v>
      </c>
      <c r="J43" s="194">
        <v>9920.67388</v>
      </c>
      <c r="K43" s="76"/>
      <c r="L43" s="189">
        <v>0</v>
      </c>
      <c r="M43" s="189">
        <v>0</v>
      </c>
      <c r="N43" s="77">
        <f t="shared" si="58"/>
        <v>0</v>
      </c>
      <c r="O43" s="174"/>
      <c r="P43" s="189">
        <v>0</v>
      </c>
      <c r="Q43" s="189">
        <v>0</v>
      </c>
      <c r="R43" s="77">
        <f t="shared" si="59"/>
        <v>0</v>
      </c>
      <c r="S43" s="174"/>
      <c r="T43" s="189">
        <v>0</v>
      </c>
      <c r="U43" s="189">
        <v>0</v>
      </c>
      <c r="V43" s="77">
        <f t="shared" si="60"/>
        <v>0</v>
      </c>
      <c r="W43" s="174"/>
      <c r="X43" s="189">
        <v>0</v>
      </c>
      <c r="Y43" s="189">
        <v>0</v>
      </c>
      <c r="Z43" s="77">
        <f t="shared" si="61"/>
        <v>0</v>
      </c>
      <c r="AA43" s="174"/>
      <c r="AB43" s="77">
        <f t="shared" si="62"/>
        <v>0</v>
      </c>
      <c r="AC43" s="77">
        <f t="shared" si="63"/>
        <v>0</v>
      </c>
      <c r="AD43" s="77">
        <f t="shared" si="64"/>
        <v>0</v>
      </c>
      <c r="AE43" s="174"/>
      <c r="AF43" s="189">
        <v>0</v>
      </c>
      <c r="AG43" s="189"/>
      <c r="AH43" s="214">
        <v>0.0014399999999999999</v>
      </c>
      <c r="AI43" s="77">
        <f t="shared" si="65"/>
        <v>0.0014399999999999999</v>
      </c>
      <c r="AJ43" s="174"/>
      <c r="AK43" s="84">
        <v>0</v>
      </c>
      <c r="AL43" s="84">
        <v>336</v>
      </c>
      <c r="AM43" s="77">
        <f t="shared" si="66"/>
        <v>336</v>
      </c>
      <c r="AN43" s="77"/>
      <c r="AO43" s="189">
        <v>0</v>
      </c>
      <c r="AP43" s="189">
        <v>0</v>
      </c>
      <c r="AQ43" s="77">
        <f t="shared" si="67"/>
        <v>0</v>
      </c>
      <c r="AR43" s="77"/>
      <c r="AS43" s="189">
        <v>0</v>
      </c>
      <c r="AT43" s="189">
        <v>0</v>
      </c>
      <c r="AU43" s="77">
        <f t="shared" si="68"/>
        <v>0</v>
      </c>
      <c r="AV43" s="77"/>
      <c r="AW43" s="77">
        <f t="shared" si="69"/>
        <v>0</v>
      </c>
      <c r="AX43" s="77">
        <f t="shared" si="70"/>
        <v>336.00144</v>
      </c>
      <c r="AY43" s="77">
        <f t="shared" si="71"/>
        <v>336.00144</v>
      </c>
      <c r="AZ43" s="77"/>
      <c r="BA43" s="77">
        <f t="shared" si="72"/>
        <v>0</v>
      </c>
      <c r="BB43" s="77">
        <f t="shared" si="73"/>
        <v>336.00144</v>
      </c>
      <c r="BC43" s="77">
        <f t="shared" si="74"/>
        <v>336.00144</v>
      </c>
      <c r="BD43" s="76"/>
      <c r="BE43" s="194">
        <v>0</v>
      </c>
      <c r="BF43" s="194">
        <v>383</v>
      </c>
      <c r="BG43" s="194">
        <f>+BE43+BF43</f>
        <v>383</v>
      </c>
      <c r="BH43" s="194"/>
      <c r="BI43" s="194">
        <v>9920.67388</v>
      </c>
      <c r="BJ43" s="194">
        <v>383</v>
      </c>
      <c r="BK43" s="194">
        <f>+BI43+BJ43</f>
        <v>10303.67388</v>
      </c>
      <c r="BL43" s="194"/>
      <c r="BM43" s="194">
        <v>0</v>
      </c>
      <c r="BN43" s="194">
        <v>0</v>
      </c>
      <c r="BO43" s="194">
        <f>+BM43+BN43</f>
        <v>0</v>
      </c>
      <c r="BP43" s="194"/>
      <c r="BQ43" s="194">
        <v>0</v>
      </c>
      <c r="BR43" s="194">
        <v>0</v>
      </c>
      <c r="BS43" s="194">
        <f>+BQ43+BR43</f>
        <v>0</v>
      </c>
      <c r="BT43" s="194"/>
      <c r="BU43" s="194">
        <v>0</v>
      </c>
      <c r="BV43" s="194">
        <v>0</v>
      </c>
      <c r="BW43" s="194">
        <f>+BU43+BV43</f>
        <v>0</v>
      </c>
      <c r="BX43" s="194"/>
      <c r="BY43" s="194">
        <v>0</v>
      </c>
      <c r="BZ43" s="194">
        <v>0</v>
      </c>
      <c r="CA43" s="194">
        <f>+BY43+BZ43</f>
        <v>0</v>
      </c>
      <c r="CB43" s="194"/>
      <c r="CC43" s="194">
        <v>0</v>
      </c>
      <c r="CD43" s="194">
        <v>0</v>
      </c>
      <c r="CE43" s="194">
        <f>+CC43+CD43</f>
        <v>0</v>
      </c>
      <c r="CF43" s="194"/>
      <c r="CG43" s="194">
        <v>0</v>
      </c>
      <c r="CH43" s="194">
        <v>0</v>
      </c>
      <c r="CI43" s="194">
        <f>+CG43+CH43</f>
        <v>0</v>
      </c>
      <c r="CJ43" s="194"/>
      <c r="CK43" s="194">
        <v>0</v>
      </c>
      <c r="CL43" s="194">
        <v>0</v>
      </c>
      <c r="CM43" s="194">
        <f>+CK43+CL43</f>
        <v>0</v>
      </c>
      <c r="CN43" s="194"/>
      <c r="CO43" s="194">
        <v>0</v>
      </c>
      <c r="CP43" s="194">
        <v>0</v>
      </c>
      <c r="CQ43" s="194">
        <f>+CO43+CP43</f>
        <v>0</v>
      </c>
      <c r="CR43" s="194"/>
      <c r="CS43" s="194">
        <v>0</v>
      </c>
      <c r="CT43" s="194">
        <v>0</v>
      </c>
      <c r="CU43" s="194">
        <f t="shared" si="75"/>
        <v>0</v>
      </c>
      <c r="CV43" s="194"/>
      <c r="CW43" s="194">
        <v>0</v>
      </c>
      <c r="CX43" s="194">
        <v>0</v>
      </c>
      <c r="CY43" s="194">
        <f t="shared" si="76"/>
        <v>0</v>
      </c>
      <c r="CZ43" s="194"/>
      <c r="DA43" s="194">
        <v>0</v>
      </c>
      <c r="DB43" s="194">
        <v>0</v>
      </c>
      <c r="DC43" s="194">
        <f t="shared" si="77"/>
        <v>0</v>
      </c>
      <c r="DD43" s="194"/>
      <c r="DE43" s="194">
        <v>0</v>
      </c>
      <c r="DF43" s="194">
        <v>0</v>
      </c>
      <c r="DG43" s="194">
        <f t="shared" si="78"/>
        <v>0</v>
      </c>
      <c r="DH43" s="194"/>
      <c r="DI43" s="194">
        <v>0</v>
      </c>
      <c r="DJ43" s="194">
        <v>0</v>
      </c>
      <c r="DK43" s="194">
        <f t="shared" si="79"/>
        <v>0</v>
      </c>
      <c r="DL43" s="194"/>
      <c r="DM43" s="194">
        <v>0</v>
      </c>
      <c r="DN43" s="194">
        <v>0</v>
      </c>
      <c r="DO43" s="194">
        <f t="shared" si="80"/>
        <v>0</v>
      </c>
      <c r="DP43" s="194"/>
      <c r="DQ43" s="194">
        <v>0</v>
      </c>
      <c r="DR43" s="194">
        <v>0</v>
      </c>
      <c r="DS43" s="194">
        <f t="shared" si="81"/>
        <v>0</v>
      </c>
      <c r="DT43" s="194"/>
      <c r="DU43" s="194">
        <v>0</v>
      </c>
      <c r="DV43" s="194">
        <v>0</v>
      </c>
      <c r="DW43" s="194">
        <f t="shared" si="82"/>
        <v>0</v>
      </c>
      <c r="DX43" s="194"/>
      <c r="DY43" s="194">
        <v>0</v>
      </c>
      <c r="DZ43" s="194">
        <v>0</v>
      </c>
      <c r="EA43" s="194">
        <f t="shared" si="83"/>
        <v>0</v>
      </c>
      <c r="EB43" s="194"/>
      <c r="EC43" s="194">
        <v>0</v>
      </c>
      <c r="ED43" s="194">
        <v>0</v>
      </c>
      <c r="EE43" s="194">
        <f t="shared" si="84"/>
        <v>0</v>
      </c>
      <c r="EF43" s="194"/>
      <c r="EG43" s="194">
        <v>0</v>
      </c>
      <c r="EH43" s="194">
        <v>0</v>
      </c>
      <c r="EI43" s="194">
        <f t="shared" si="85"/>
        <v>0</v>
      </c>
      <c r="EJ43" s="194"/>
      <c r="EK43" s="194">
        <v>0</v>
      </c>
      <c r="EL43" s="194">
        <v>0</v>
      </c>
      <c r="EM43" s="194">
        <f t="shared" si="86"/>
        <v>0</v>
      </c>
      <c r="EN43" s="194"/>
      <c r="EO43" s="194">
        <v>0</v>
      </c>
      <c r="EP43" s="194">
        <v>0</v>
      </c>
      <c r="EQ43" s="194">
        <f t="shared" si="87"/>
        <v>0</v>
      </c>
      <c r="ER43" s="194"/>
      <c r="ES43" s="194">
        <v>0</v>
      </c>
      <c r="ET43" s="194">
        <v>0</v>
      </c>
      <c r="EU43" s="194">
        <f t="shared" si="88"/>
        <v>0</v>
      </c>
      <c r="EV43" s="194"/>
      <c r="EW43" s="194">
        <v>0</v>
      </c>
      <c r="EX43" s="194">
        <v>0</v>
      </c>
      <c r="EY43" s="194">
        <f t="shared" si="89"/>
        <v>0</v>
      </c>
      <c r="EZ43" s="194"/>
      <c r="FA43" s="194">
        <v>0</v>
      </c>
      <c r="FB43" s="194">
        <v>0</v>
      </c>
      <c r="FC43" s="194">
        <f t="shared" si="90"/>
        <v>0</v>
      </c>
      <c r="FD43" s="194"/>
      <c r="FE43" s="194">
        <v>0</v>
      </c>
      <c r="FF43" s="194">
        <v>0</v>
      </c>
      <c r="FG43" s="194">
        <f t="shared" si="91"/>
        <v>0</v>
      </c>
      <c r="FH43" s="194"/>
      <c r="FI43" s="194">
        <v>0</v>
      </c>
      <c r="FJ43" s="194">
        <v>0</v>
      </c>
      <c r="FK43" s="194">
        <f t="shared" si="92"/>
        <v>0</v>
      </c>
      <c r="FL43" s="194"/>
      <c r="FM43" s="194">
        <v>0</v>
      </c>
      <c r="FN43" s="194">
        <v>0</v>
      </c>
      <c r="FO43" s="194">
        <f t="shared" si="93"/>
        <v>0</v>
      </c>
      <c r="FP43" s="194"/>
      <c r="FQ43" s="194">
        <v>0</v>
      </c>
      <c r="FR43" s="194">
        <v>0</v>
      </c>
      <c r="FS43" s="194">
        <f t="shared" si="94"/>
        <v>0</v>
      </c>
      <c r="FT43" s="194"/>
      <c r="FU43" s="194">
        <v>0</v>
      </c>
      <c r="FV43" s="194">
        <v>0</v>
      </c>
      <c r="FW43" s="194">
        <f t="shared" si="95"/>
        <v>0</v>
      </c>
      <c r="FX43" s="194"/>
      <c r="FY43" s="194">
        <v>0</v>
      </c>
      <c r="FZ43" s="194">
        <v>0</v>
      </c>
      <c r="GA43" s="194">
        <f t="shared" si="96"/>
        <v>0</v>
      </c>
      <c r="GB43" s="194"/>
      <c r="GC43" s="194">
        <v>0</v>
      </c>
      <c r="GD43" s="194">
        <v>0</v>
      </c>
      <c r="GE43" s="194">
        <f t="shared" si="97"/>
        <v>0</v>
      </c>
      <c r="GF43" s="194"/>
      <c r="GG43" s="194">
        <v>0</v>
      </c>
      <c r="GH43" s="194">
        <v>0</v>
      </c>
      <c r="GI43" s="194">
        <f t="shared" si="98"/>
        <v>0</v>
      </c>
      <c r="GJ43" s="194"/>
      <c r="GK43" s="194">
        <v>0</v>
      </c>
      <c r="GL43" s="194">
        <v>0</v>
      </c>
      <c r="GM43" s="194">
        <f t="shared" si="99"/>
        <v>0</v>
      </c>
      <c r="GN43" s="194"/>
      <c r="GO43" s="194">
        <v>0</v>
      </c>
      <c r="GP43" s="194">
        <v>0</v>
      </c>
      <c r="GQ43" s="194">
        <f t="shared" si="100"/>
        <v>0</v>
      </c>
      <c r="GR43" s="194"/>
      <c r="GS43" s="194">
        <v>0</v>
      </c>
      <c r="GT43" s="194">
        <v>0</v>
      </c>
      <c r="GU43" s="194">
        <f t="shared" si="101"/>
        <v>0</v>
      </c>
      <c r="GV43" s="194"/>
      <c r="GW43" s="194">
        <v>0</v>
      </c>
      <c r="GX43" s="194">
        <v>0</v>
      </c>
      <c r="GY43" s="194">
        <f t="shared" si="102"/>
        <v>0</v>
      </c>
      <c r="GZ43" s="76"/>
      <c r="HA43" s="76">
        <f t="shared" si="103"/>
        <v>9920.67388</v>
      </c>
      <c r="HB43" s="76">
        <f t="shared" si="104"/>
        <v>766</v>
      </c>
      <c r="HC43" s="76">
        <f t="shared" si="105"/>
        <v>10686.67388</v>
      </c>
      <c r="HD43" s="86"/>
      <c r="HE43" s="86"/>
      <c r="HF43" s="86"/>
      <c r="HG43" s="32"/>
      <c r="HH43" s="32"/>
      <c r="HI43" s="32"/>
      <c r="HJ43" s="32"/>
      <c r="HK43" s="32"/>
    </row>
    <row r="44" spans="1:219" ht="15.75">
      <c r="A44" s="108" t="s">
        <v>25</v>
      </c>
      <c r="B44" s="106">
        <v>75000</v>
      </c>
      <c r="C44" s="106"/>
      <c r="D44" s="101" t="s">
        <v>35</v>
      </c>
      <c r="E44" s="102" t="s">
        <v>14</v>
      </c>
      <c r="F44" s="103">
        <v>0</v>
      </c>
      <c r="G44" s="173" t="s">
        <v>42</v>
      </c>
      <c r="H44" s="121"/>
      <c r="I44" s="108" t="s">
        <v>25</v>
      </c>
      <c r="J44" s="194">
        <v>5571.1536</v>
      </c>
      <c r="K44" s="76"/>
      <c r="L44" s="189">
        <v>0</v>
      </c>
      <c r="M44" s="189">
        <v>0</v>
      </c>
      <c r="N44" s="77">
        <f t="shared" si="58"/>
        <v>0</v>
      </c>
      <c r="O44" s="174"/>
      <c r="P44" s="189">
        <v>0</v>
      </c>
      <c r="Q44" s="189">
        <v>0</v>
      </c>
      <c r="R44" s="77">
        <f t="shared" si="59"/>
        <v>0</v>
      </c>
      <c r="S44" s="174"/>
      <c r="T44" s="189">
        <v>0</v>
      </c>
      <c r="U44" s="189">
        <v>0</v>
      </c>
      <c r="V44" s="77">
        <f t="shared" si="60"/>
        <v>0</v>
      </c>
      <c r="W44" s="174"/>
      <c r="X44" s="189">
        <v>0</v>
      </c>
      <c r="Y44" s="189">
        <v>0</v>
      </c>
      <c r="Z44" s="77">
        <f t="shared" si="61"/>
        <v>0</v>
      </c>
      <c r="AA44" s="174"/>
      <c r="AB44" s="77">
        <f t="shared" si="62"/>
        <v>0</v>
      </c>
      <c r="AC44" s="77">
        <f t="shared" si="63"/>
        <v>0</v>
      </c>
      <c r="AD44" s="77">
        <f t="shared" si="64"/>
        <v>0</v>
      </c>
      <c r="AE44" s="174"/>
      <c r="AF44" s="189">
        <v>0</v>
      </c>
      <c r="AG44" s="189"/>
      <c r="AH44" s="214">
        <v>0.0014399999999999999</v>
      </c>
      <c r="AI44" s="77">
        <f t="shared" si="65"/>
        <v>0.0014399999999999999</v>
      </c>
      <c r="AJ44" s="174"/>
      <c r="AK44" s="84">
        <v>0</v>
      </c>
      <c r="AL44" s="84">
        <v>163</v>
      </c>
      <c r="AM44" s="77">
        <f t="shared" si="66"/>
        <v>163</v>
      </c>
      <c r="AN44" s="77"/>
      <c r="AO44" s="189">
        <v>0</v>
      </c>
      <c r="AP44" s="189">
        <v>0</v>
      </c>
      <c r="AQ44" s="77">
        <f t="shared" si="67"/>
        <v>0</v>
      </c>
      <c r="AR44" s="77"/>
      <c r="AS44" s="189">
        <v>0</v>
      </c>
      <c r="AT44" s="189">
        <v>0</v>
      </c>
      <c r="AU44" s="77">
        <f t="shared" si="68"/>
        <v>0</v>
      </c>
      <c r="AV44" s="77"/>
      <c r="AW44" s="77">
        <f t="shared" si="69"/>
        <v>0</v>
      </c>
      <c r="AX44" s="77">
        <f t="shared" si="70"/>
        <v>163.00144</v>
      </c>
      <c r="AY44" s="77">
        <f t="shared" si="71"/>
        <v>163.00144</v>
      </c>
      <c r="AZ44" s="77"/>
      <c r="BA44" s="77">
        <f t="shared" si="72"/>
        <v>0</v>
      </c>
      <c r="BB44" s="77">
        <f t="shared" si="73"/>
        <v>163.00144</v>
      </c>
      <c r="BC44" s="77">
        <f t="shared" si="74"/>
        <v>163.00144</v>
      </c>
      <c r="BD44" s="76"/>
      <c r="BE44" s="194">
        <v>0</v>
      </c>
      <c r="BF44" s="194">
        <v>194</v>
      </c>
      <c r="BG44" s="194">
        <f>+BE44+BF44</f>
        <v>194</v>
      </c>
      <c r="BH44" s="194"/>
      <c r="BI44" s="194">
        <v>0</v>
      </c>
      <c r="BJ44" s="194">
        <v>388</v>
      </c>
      <c r="BK44" s="194">
        <f>+BI44+BJ44</f>
        <v>388</v>
      </c>
      <c r="BL44" s="194"/>
      <c r="BM44" s="194">
        <v>0</v>
      </c>
      <c r="BN44" s="194">
        <v>388</v>
      </c>
      <c r="BO44" s="194">
        <f>+BM44+BN44</f>
        <v>388</v>
      </c>
      <c r="BP44" s="194"/>
      <c r="BQ44" s="194">
        <v>0</v>
      </c>
      <c r="BR44" s="194">
        <v>388</v>
      </c>
      <c r="BS44" s="194">
        <f>+BQ44+BR44</f>
        <v>388</v>
      </c>
      <c r="BT44" s="194"/>
      <c r="BU44" s="194">
        <v>5571.1536</v>
      </c>
      <c r="BV44" s="194">
        <v>388</v>
      </c>
      <c r="BW44" s="194">
        <f>+BU44+BV44</f>
        <v>5959.1536</v>
      </c>
      <c r="BX44" s="194"/>
      <c r="BY44" s="194">
        <v>0</v>
      </c>
      <c r="BZ44" s="194">
        <v>0</v>
      </c>
      <c r="CA44" s="194">
        <f>+BY44+BZ44</f>
        <v>0</v>
      </c>
      <c r="CB44" s="194"/>
      <c r="CC44" s="194">
        <v>0</v>
      </c>
      <c r="CD44" s="194">
        <v>0</v>
      </c>
      <c r="CE44" s="194">
        <f>+CC44+CD44</f>
        <v>0</v>
      </c>
      <c r="CF44" s="194"/>
      <c r="CG44" s="194">
        <v>0</v>
      </c>
      <c r="CH44" s="194">
        <v>0</v>
      </c>
      <c r="CI44" s="194">
        <f>+CG44+CH44</f>
        <v>0</v>
      </c>
      <c r="CJ44" s="194"/>
      <c r="CK44" s="194">
        <v>0</v>
      </c>
      <c r="CL44" s="194">
        <v>0</v>
      </c>
      <c r="CM44" s="194">
        <f>+CK44+CL44</f>
        <v>0</v>
      </c>
      <c r="CN44" s="194"/>
      <c r="CO44" s="194">
        <v>0</v>
      </c>
      <c r="CP44" s="194">
        <v>0</v>
      </c>
      <c r="CQ44" s="194">
        <f>+CO44+CP44</f>
        <v>0</v>
      </c>
      <c r="CR44" s="194"/>
      <c r="CS44" s="194">
        <v>0</v>
      </c>
      <c r="CT44" s="194">
        <v>0</v>
      </c>
      <c r="CU44" s="194">
        <f t="shared" si="75"/>
        <v>0</v>
      </c>
      <c r="CV44" s="194"/>
      <c r="CW44" s="194">
        <v>0</v>
      </c>
      <c r="CX44" s="194">
        <v>0</v>
      </c>
      <c r="CY44" s="194">
        <f t="shared" si="76"/>
        <v>0</v>
      </c>
      <c r="CZ44" s="194"/>
      <c r="DA44" s="194">
        <v>0</v>
      </c>
      <c r="DB44" s="194">
        <v>0</v>
      </c>
      <c r="DC44" s="194">
        <f t="shared" si="77"/>
        <v>0</v>
      </c>
      <c r="DD44" s="194"/>
      <c r="DE44" s="194">
        <v>0</v>
      </c>
      <c r="DF44" s="194">
        <v>0</v>
      </c>
      <c r="DG44" s="194">
        <f t="shared" si="78"/>
        <v>0</v>
      </c>
      <c r="DH44" s="194"/>
      <c r="DI44" s="194">
        <v>0</v>
      </c>
      <c r="DJ44" s="194">
        <v>0</v>
      </c>
      <c r="DK44" s="194">
        <f t="shared" si="79"/>
        <v>0</v>
      </c>
      <c r="DL44" s="194"/>
      <c r="DM44" s="194">
        <v>0</v>
      </c>
      <c r="DN44" s="194">
        <v>0</v>
      </c>
      <c r="DO44" s="194">
        <f t="shared" si="80"/>
        <v>0</v>
      </c>
      <c r="DP44" s="194"/>
      <c r="DQ44" s="194">
        <v>0</v>
      </c>
      <c r="DR44" s="194">
        <v>0</v>
      </c>
      <c r="DS44" s="194">
        <f t="shared" si="81"/>
        <v>0</v>
      </c>
      <c r="DT44" s="194"/>
      <c r="DU44" s="194">
        <v>0</v>
      </c>
      <c r="DV44" s="194">
        <v>0</v>
      </c>
      <c r="DW44" s="194">
        <f t="shared" si="82"/>
        <v>0</v>
      </c>
      <c r="DX44" s="194"/>
      <c r="DY44" s="194">
        <v>0</v>
      </c>
      <c r="DZ44" s="194">
        <v>0</v>
      </c>
      <c r="EA44" s="194">
        <f t="shared" si="83"/>
        <v>0</v>
      </c>
      <c r="EB44" s="194"/>
      <c r="EC44" s="194">
        <v>0</v>
      </c>
      <c r="ED44" s="194">
        <v>0</v>
      </c>
      <c r="EE44" s="194">
        <f t="shared" si="84"/>
        <v>0</v>
      </c>
      <c r="EF44" s="194"/>
      <c r="EG44" s="194">
        <v>0</v>
      </c>
      <c r="EH44" s="194">
        <v>0</v>
      </c>
      <c r="EI44" s="194">
        <f t="shared" si="85"/>
        <v>0</v>
      </c>
      <c r="EJ44" s="194"/>
      <c r="EK44" s="194">
        <v>0</v>
      </c>
      <c r="EL44" s="194">
        <v>0</v>
      </c>
      <c r="EM44" s="194">
        <f t="shared" si="86"/>
        <v>0</v>
      </c>
      <c r="EN44" s="194"/>
      <c r="EO44" s="194">
        <v>0</v>
      </c>
      <c r="EP44" s="194">
        <v>0</v>
      </c>
      <c r="EQ44" s="194">
        <f t="shared" si="87"/>
        <v>0</v>
      </c>
      <c r="ER44" s="194"/>
      <c r="ES44" s="194">
        <v>0</v>
      </c>
      <c r="ET44" s="194">
        <v>0</v>
      </c>
      <c r="EU44" s="194">
        <f t="shared" si="88"/>
        <v>0</v>
      </c>
      <c r="EV44" s="194"/>
      <c r="EW44" s="194">
        <v>0</v>
      </c>
      <c r="EX44" s="194">
        <v>0</v>
      </c>
      <c r="EY44" s="194">
        <f t="shared" si="89"/>
        <v>0</v>
      </c>
      <c r="EZ44" s="194"/>
      <c r="FA44" s="194">
        <v>0</v>
      </c>
      <c r="FB44" s="194">
        <v>0</v>
      </c>
      <c r="FC44" s="194">
        <f t="shared" si="90"/>
        <v>0</v>
      </c>
      <c r="FD44" s="194"/>
      <c r="FE44" s="194">
        <v>0</v>
      </c>
      <c r="FF44" s="194">
        <v>0</v>
      </c>
      <c r="FG44" s="194">
        <f t="shared" si="91"/>
        <v>0</v>
      </c>
      <c r="FH44" s="194"/>
      <c r="FI44" s="194">
        <v>0</v>
      </c>
      <c r="FJ44" s="194">
        <v>0</v>
      </c>
      <c r="FK44" s="194">
        <f t="shared" si="92"/>
        <v>0</v>
      </c>
      <c r="FL44" s="194"/>
      <c r="FM44" s="194">
        <v>0</v>
      </c>
      <c r="FN44" s="194">
        <v>0</v>
      </c>
      <c r="FO44" s="194">
        <f t="shared" si="93"/>
        <v>0</v>
      </c>
      <c r="FP44" s="194"/>
      <c r="FQ44" s="194">
        <v>0</v>
      </c>
      <c r="FR44" s="194">
        <v>0</v>
      </c>
      <c r="FS44" s="194">
        <f t="shared" si="94"/>
        <v>0</v>
      </c>
      <c r="FT44" s="194"/>
      <c r="FU44" s="194">
        <v>0</v>
      </c>
      <c r="FV44" s="194">
        <v>0</v>
      </c>
      <c r="FW44" s="194">
        <f t="shared" si="95"/>
        <v>0</v>
      </c>
      <c r="FX44" s="194"/>
      <c r="FY44" s="194">
        <v>0</v>
      </c>
      <c r="FZ44" s="194">
        <v>0</v>
      </c>
      <c r="GA44" s="194">
        <f t="shared" si="96"/>
        <v>0</v>
      </c>
      <c r="GB44" s="194"/>
      <c r="GC44" s="194">
        <v>0</v>
      </c>
      <c r="GD44" s="194">
        <v>0</v>
      </c>
      <c r="GE44" s="194">
        <f t="shared" si="97"/>
        <v>0</v>
      </c>
      <c r="GF44" s="194"/>
      <c r="GG44" s="194">
        <v>0</v>
      </c>
      <c r="GH44" s="194">
        <v>0</v>
      </c>
      <c r="GI44" s="194">
        <f t="shared" si="98"/>
        <v>0</v>
      </c>
      <c r="GJ44" s="194"/>
      <c r="GK44" s="194">
        <v>0</v>
      </c>
      <c r="GL44" s="194">
        <v>0</v>
      </c>
      <c r="GM44" s="194">
        <f t="shared" si="99"/>
        <v>0</v>
      </c>
      <c r="GN44" s="194"/>
      <c r="GO44" s="194">
        <v>0</v>
      </c>
      <c r="GP44" s="194">
        <v>0</v>
      </c>
      <c r="GQ44" s="194">
        <f t="shared" si="100"/>
        <v>0</v>
      </c>
      <c r="GR44" s="194"/>
      <c r="GS44" s="194">
        <v>0</v>
      </c>
      <c r="GT44" s="194">
        <v>0</v>
      </c>
      <c r="GU44" s="194">
        <f t="shared" si="101"/>
        <v>0</v>
      </c>
      <c r="GV44" s="194"/>
      <c r="GW44" s="194">
        <v>0</v>
      </c>
      <c r="GX44" s="194">
        <v>0</v>
      </c>
      <c r="GY44" s="194">
        <f t="shared" si="102"/>
        <v>0</v>
      </c>
      <c r="GZ44" s="76"/>
      <c r="HA44" s="76">
        <f t="shared" si="103"/>
        <v>5571.1536</v>
      </c>
      <c r="HB44" s="76">
        <f t="shared" si="104"/>
        <v>1746</v>
      </c>
      <c r="HC44" s="76">
        <f t="shared" si="105"/>
        <v>7317.1536</v>
      </c>
      <c r="HD44" s="86"/>
      <c r="HE44" s="86"/>
      <c r="HF44" s="86"/>
      <c r="HG44" s="32"/>
      <c r="HH44" s="32"/>
      <c r="HI44" s="32"/>
      <c r="HJ44" s="32"/>
      <c r="HK44" s="32"/>
    </row>
    <row r="45" spans="1:219" ht="15.75">
      <c r="A45" s="108" t="s">
        <v>25</v>
      </c>
      <c r="B45" s="106">
        <v>106854</v>
      </c>
      <c r="C45" s="106"/>
      <c r="D45" s="101" t="s">
        <v>33</v>
      </c>
      <c r="E45" s="102" t="s">
        <v>14</v>
      </c>
      <c r="F45" s="103">
        <v>0</v>
      </c>
      <c r="G45" s="173" t="s">
        <v>43</v>
      </c>
      <c r="H45" s="121"/>
      <c r="I45" s="108" t="s">
        <v>25</v>
      </c>
      <c r="J45" s="194">
        <v>2420.74369</v>
      </c>
      <c r="K45" s="76"/>
      <c r="L45" s="189">
        <v>0</v>
      </c>
      <c r="M45" s="189">
        <v>0</v>
      </c>
      <c r="N45" s="77">
        <f t="shared" si="58"/>
        <v>0</v>
      </c>
      <c r="O45" s="174"/>
      <c r="P45" s="189">
        <v>0</v>
      </c>
      <c r="Q45" s="189">
        <v>0</v>
      </c>
      <c r="R45" s="77">
        <f t="shared" si="59"/>
        <v>0</v>
      </c>
      <c r="S45" s="174"/>
      <c r="T45" s="189">
        <v>0</v>
      </c>
      <c r="U45" s="189">
        <v>0</v>
      </c>
      <c r="V45" s="77">
        <f t="shared" si="60"/>
        <v>0</v>
      </c>
      <c r="W45" s="174"/>
      <c r="X45" s="189">
        <v>0</v>
      </c>
      <c r="Y45" s="189">
        <v>0</v>
      </c>
      <c r="Z45" s="77">
        <f t="shared" si="61"/>
        <v>0</v>
      </c>
      <c r="AA45" s="174"/>
      <c r="AB45" s="77">
        <f t="shared" si="62"/>
        <v>0</v>
      </c>
      <c r="AC45" s="77">
        <f t="shared" si="63"/>
        <v>0</v>
      </c>
      <c r="AD45" s="77">
        <f t="shared" si="64"/>
        <v>0</v>
      </c>
      <c r="AE45" s="174"/>
      <c r="AF45" s="189">
        <v>0</v>
      </c>
      <c r="AG45" s="189"/>
      <c r="AH45" s="214">
        <v>67</v>
      </c>
      <c r="AI45" s="77">
        <f t="shared" si="65"/>
        <v>67</v>
      </c>
      <c r="AJ45" s="174"/>
      <c r="AK45" s="84">
        <v>0</v>
      </c>
      <c r="AL45" s="84">
        <v>0</v>
      </c>
      <c r="AM45" s="77">
        <f t="shared" si="66"/>
        <v>0</v>
      </c>
      <c r="AN45" s="77"/>
      <c r="AO45" s="189">
        <v>0</v>
      </c>
      <c r="AP45" s="189">
        <v>0</v>
      </c>
      <c r="AQ45" s="77">
        <f t="shared" si="67"/>
        <v>0</v>
      </c>
      <c r="AR45" s="77"/>
      <c r="AS45" s="189">
        <v>0</v>
      </c>
      <c r="AT45" s="189">
        <v>0</v>
      </c>
      <c r="AU45" s="77">
        <f t="shared" si="68"/>
        <v>0</v>
      </c>
      <c r="AV45" s="77"/>
      <c r="AW45" s="77">
        <f t="shared" si="69"/>
        <v>0</v>
      </c>
      <c r="AX45" s="77">
        <f t="shared" si="70"/>
        <v>67</v>
      </c>
      <c r="AY45" s="77">
        <f t="shared" si="71"/>
        <v>67</v>
      </c>
      <c r="AZ45" s="77"/>
      <c r="BA45" s="77">
        <f t="shared" si="72"/>
        <v>0</v>
      </c>
      <c r="BB45" s="77">
        <f t="shared" si="73"/>
        <v>67</v>
      </c>
      <c r="BC45" s="77">
        <f t="shared" si="74"/>
        <v>67</v>
      </c>
      <c r="BD45" s="76"/>
      <c r="BE45" s="194">
        <v>0</v>
      </c>
      <c r="BF45" s="194">
        <v>70</v>
      </c>
      <c r="BG45" s="194">
        <f>+BE45+BF45</f>
        <v>70</v>
      </c>
      <c r="BH45" s="194"/>
      <c r="BI45" s="194">
        <v>0</v>
      </c>
      <c r="BJ45" s="194">
        <v>170</v>
      </c>
      <c r="BK45" s="194">
        <f>+BI45+BJ45</f>
        <v>170</v>
      </c>
      <c r="BL45" s="194"/>
      <c r="BM45" s="194">
        <v>0</v>
      </c>
      <c r="BN45" s="194">
        <v>170</v>
      </c>
      <c r="BO45" s="194">
        <f>+BM45+BN45</f>
        <v>170</v>
      </c>
      <c r="BP45" s="194"/>
      <c r="BQ45" s="194">
        <v>0</v>
      </c>
      <c r="BR45" s="194">
        <v>170</v>
      </c>
      <c r="BS45" s="194">
        <f>+BQ45+BR45</f>
        <v>170</v>
      </c>
      <c r="BT45" s="194"/>
      <c r="BU45" s="194">
        <v>0</v>
      </c>
      <c r="BV45" s="194">
        <v>170</v>
      </c>
      <c r="BW45" s="194">
        <f>+BU45+BV45</f>
        <v>170</v>
      </c>
      <c r="BX45" s="194"/>
      <c r="BY45" s="194">
        <v>2420.74369</v>
      </c>
      <c r="BZ45" s="194">
        <v>85</v>
      </c>
      <c r="CA45" s="194">
        <f>+BY45+BZ45</f>
        <v>2505.74369</v>
      </c>
      <c r="CB45" s="194"/>
      <c r="CC45" s="194">
        <v>0</v>
      </c>
      <c r="CD45" s="194">
        <v>0</v>
      </c>
      <c r="CE45" s="194">
        <f>+CC45+CD45</f>
        <v>0</v>
      </c>
      <c r="CF45" s="194"/>
      <c r="CG45" s="194">
        <v>0</v>
      </c>
      <c r="CH45" s="194">
        <v>0</v>
      </c>
      <c r="CI45" s="194">
        <f>+CG45+CH45</f>
        <v>0</v>
      </c>
      <c r="CJ45" s="194"/>
      <c r="CK45" s="194">
        <v>0</v>
      </c>
      <c r="CL45" s="194">
        <v>0</v>
      </c>
      <c r="CM45" s="194">
        <f>+CK45+CL45</f>
        <v>0</v>
      </c>
      <c r="CN45" s="194"/>
      <c r="CO45" s="194">
        <v>0</v>
      </c>
      <c r="CP45" s="194">
        <v>0</v>
      </c>
      <c r="CQ45" s="194">
        <f>+CO45+CP45</f>
        <v>0</v>
      </c>
      <c r="CR45" s="194"/>
      <c r="CS45" s="194">
        <v>0</v>
      </c>
      <c r="CT45" s="194">
        <v>0</v>
      </c>
      <c r="CU45" s="194">
        <f t="shared" si="75"/>
        <v>0</v>
      </c>
      <c r="CV45" s="194"/>
      <c r="CW45" s="194">
        <v>0</v>
      </c>
      <c r="CX45" s="194">
        <v>0</v>
      </c>
      <c r="CY45" s="194">
        <f t="shared" si="76"/>
        <v>0</v>
      </c>
      <c r="CZ45" s="194"/>
      <c r="DA45" s="194">
        <v>0</v>
      </c>
      <c r="DB45" s="194">
        <v>0</v>
      </c>
      <c r="DC45" s="194">
        <f t="shared" si="77"/>
        <v>0</v>
      </c>
      <c r="DD45" s="194"/>
      <c r="DE45" s="194">
        <v>0</v>
      </c>
      <c r="DF45" s="194">
        <v>0</v>
      </c>
      <c r="DG45" s="194">
        <f t="shared" si="78"/>
        <v>0</v>
      </c>
      <c r="DH45" s="194"/>
      <c r="DI45" s="194">
        <v>0</v>
      </c>
      <c r="DJ45" s="194">
        <v>0</v>
      </c>
      <c r="DK45" s="194">
        <f t="shared" si="79"/>
        <v>0</v>
      </c>
      <c r="DL45" s="194"/>
      <c r="DM45" s="194">
        <v>0</v>
      </c>
      <c r="DN45" s="194">
        <v>0</v>
      </c>
      <c r="DO45" s="194">
        <f t="shared" si="80"/>
        <v>0</v>
      </c>
      <c r="DP45" s="194"/>
      <c r="DQ45" s="194">
        <v>0</v>
      </c>
      <c r="DR45" s="194">
        <v>0</v>
      </c>
      <c r="DS45" s="194">
        <f t="shared" si="81"/>
        <v>0</v>
      </c>
      <c r="DT45" s="194"/>
      <c r="DU45" s="194">
        <v>0</v>
      </c>
      <c r="DV45" s="194">
        <v>0</v>
      </c>
      <c r="DW45" s="194">
        <f t="shared" si="82"/>
        <v>0</v>
      </c>
      <c r="DX45" s="194"/>
      <c r="DY45" s="194">
        <v>0</v>
      </c>
      <c r="DZ45" s="194">
        <v>0</v>
      </c>
      <c r="EA45" s="194">
        <f t="shared" si="83"/>
        <v>0</v>
      </c>
      <c r="EB45" s="194"/>
      <c r="EC45" s="194">
        <v>0</v>
      </c>
      <c r="ED45" s="194">
        <v>0</v>
      </c>
      <c r="EE45" s="194">
        <f t="shared" si="84"/>
        <v>0</v>
      </c>
      <c r="EF45" s="194"/>
      <c r="EG45" s="194">
        <v>0</v>
      </c>
      <c r="EH45" s="194">
        <v>0</v>
      </c>
      <c r="EI45" s="194">
        <f t="shared" si="85"/>
        <v>0</v>
      </c>
      <c r="EJ45" s="194"/>
      <c r="EK45" s="194">
        <v>0</v>
      </c>
      <c r="EL45" s="194">
        <v>0</v>
      </c>
      <c r="EM45" s="194">
        <f t="shared" si="86"/>
        <v>0</v>
      </c>
      <c r="EN45" s="194"/>
      <c r="EO45" s="194">
        <v>0</v>
      </c>
      <c r="EP45" s="194">
        <v>0</v>
      </c>
      <c r="EQ45" s="194">
        <f t="shared" si="87"/>
        <v>0</v>
      </c>
      <c r="ER45" s="194"/>
      <c r="ES45" s="194">
        <v>0</v>
      </c>
      <c r="ET45" s="194">
        <v>0</v>
      </c>
      <c r="EU45" s="194">
        <f t="shared" si="88"/>
        <v>0</v>
      </c>
      <c r="EV45" s="194"/>
      <c r="EW45" s="194">
        <v>0</v>
      </c>
      <c r="EX45" s="194">
        <v>0</v>
      </c>
      <c r="EY45" s="194">
        <f t="shared" si="89"/>
        <v>0</v>
      </c>
      <c r="EZ45" s="194"/>
      <c r="FA45" s="194">
        <v>0</v>
      </c>
      <c r="FB45" s="194">
        <v>0</v>
      </c>
      <c r="FC45" s="194">
        <f t="shared" si="90"/>
        <v>0</v>
      </c>
      <c r="FD45" s="194"/>
      <c r="FE45" s="194">
        <v>0</v>
      </c>
      <c r="FF45" s="194">
        <v>0</v>
      </c>
      <c r="FG45" s="194">
        <f t="shared" si="91"/>
        <v>0</v>
      </c>
      <c r="FH45" s="194"/>
      <c r="FI45" s="194">
        <v>0</v>
      </c>
      <c r="FJ45" s="194">
        <v>0</v>
      </c>
      <c r="FK45" s="194">
        <f t="shared" si="92"/>
        <v>0</v>
      </c>
      <c r="FL45" s="194"/>
      <c r="FM45" s="194">
        <v>0</v>
      </c>
      <c r="FN45" s="194">
        <v>0</v>
      </c>
      <c r="FO45" s="194">
        <f t="shared" si="93"/>
        <v>0</v>
      </c>
      <c r="FP45" s="194"/>
      <c r="FQ45" s="194">
        <v>0</v>
      </c>
      <c r="FR45" s="194">
        <v>0</v>
      </c>
      <c r="FS45" s="194">
        <f t="shared" si="94"/>
        <v>0</v>
      </c>
      <c r="FT45" s="194"/>
      <c r="FU45" s="194">
        <v>0</v>
      </c>
      <c r="FV45" s="194">
        <v>0</v>
      </c>
      <c r="FW45" s="194">
        <f t="shared" si="95"/>
        <v>0</v>
      </c>
      <c r="FX45" s="194"/>
      <c r="FY45" s="194">
        <v>0</v>
      </c>
      <c r="FZ45" s="194">
        <v>0</v>
      </c>
      <c r="GA45" s="194">
        <f t="shared" si="96"/>
        <v>0</v>
      </c>
      <c r="GB45" s="194"/>
      <c r="GC45" s="194">
        <v>0</v>
      </c>
      <c r="GD45" s="194">
        <v>0</v>
      </c>
      <c r="GE45" s="194">
        <f t="shared" si="97"/>
        <v>0</v>
      </c>
      <c r="GF45" s="194"/>
      <c r="GG45" s="194">
        <v>0</v>
      </c>
      <c r="GH45" s="194">
        <v>0</v>
      </c>
      <c r="GI45" s="194">
        <f t="shared" si="98"/>
        <v>0</v>
      </c>
      <c r="GJ45" s="194"/>
      <c r="GK45" s="194">
        <v>0</v>
      </c>
      <c r="GL45" s="194">
        <v>0</v>
      </c>
      <c r="GM45" s="194">
        <f t="shared" si="99"/>
        <v>0</v>
      </c>
      <c r="GN45" s="194"/>
      <c r="GO45" s="194">
        <v>0</v>
      </c>
      <c r="GP45" s="194">
        <v>0</v>
      </c>
      <c r="GQ45" s="194">
        <f t="shared" si="100"/>
        <v>0</v>
      </c>
      <c r="GR45" s="194"/>
      <c r="GS45" s="194">
        <v>0</v>
      </c>
      <c r="GT45" s="194">
        <v>0</v>
      </c>
      <c r="GU45" s="194">
        <f t="shared" si="101"/>
        <v>0</v>
      </c>
      <c r="GV45" s="194"/>
      <c r="GW45" s="194">
        <v>0</v>
      </c>
      <c r="GX45" s="194">
        <v>0</v>
      </c>
      <c r="GY45" s="194">
        <f t="shared" si="102"/>
        <v>0</v>
      </c>
      <c r="GZ45" s="76"/>
      <c r="HA45" s="76">
        <f t="shared" si="103"/>
        <v>2420.74369</v>
      </c>
      <c r="HB45" s="76">
        <f t="shared" si="104"/>
        <v>835</v>
      </c>
      <c r="HC45" s="76">
        <f t="shared" si="105"/>
        <v>3255.74369</v>
      </c>
      <c r="HD45" s="86"/>
      <c r="HE45" s="86"/>
      <c r="HF45" s="86"/>
      <c r="HG45" s="32"/>
      <c r="HH45" s="32"/>
      <c r="HI45" s="32"/>
      <c r="HJ45" s="32"/>
      <c r="HK45" s="32"/>
    </row>
    <row r="46" spans="1:219" ht="15.75">
      <c r="A46" s="108" t="s">
        <v>25</v>
      </c>
      <c r="B46" s="106">
        <v>61607</v>
      </c>
      <c r="C46" s="106"/>
      <c r="D46" s="213" t="s">
        <v>15</v>
      </c>
      <c r="E46" s="102" t="s">
        <v>14</v>
      </c>
      <c r="F46" s="103">
        <v>0</v>
      </c>
      <c r="G46" s="103">
        <v>7.25</v>
      </c>
      <c r="H46" s="121"/>
      <c r="I46" s="108" t="s">
        <v>25</v>
      </c>
      <c r="J46" s="212">
        <v>0</v>
      </c>
      <c r="K46" s="76"/>
      <c r="L46" s="189">
        <v>0</v>
      </c>
      <c r="M46" s="189">
        <v>0</v>
      </c>
      <c r="N46" s="77">
        <f t="shared" si="58"/>
        <v>0</v>
      </c>
      <c r="O46" s="174"/>
      <c r="P46" s="189">
        <v>0</v>
      </c>
      <c r="Q46" s="189">
        <v>0</v>
      </c>
      <c r="R46" s="77">
        <f t="shared" si="59"/>
        <v>0</v>
      </c>
      <c r="S46" s="174"/>
      <c r="T46" s="189">
        <v>0</v>
      </c>
      <c r="U46" s="189">
        <v>0</v>
      </c>
      <c r="V46" s="77">
        <f t="shared" si="60"/>
        <v>0</v>
      </c>
      <c r="W46" s="174"/>
      <c r="X46" s="189">
        <v>0</v>
      </c>
      <c r="Y46" s="189">
        <v>0</v>
      </c>
      <c r="Z46" s="77">
        <f t="shared" si="61"/>
        <v>0</v>
      </c>
      <c r="AA46" s="174"/>
      <c r="AB46" s="77">
        <f t="shared" si="62"/>
        <v>0</v>
      </c>
      <c r="AC46" s="77">
        <f t="shared" si="63"/>
        <v>0</v>
      </c>
      <c r="AD46" s="77">
        <f t="shared" si="64"/>
        <v>0</v>
      </c>
      <c r="AE46" s="174"/>
      <c r="AF46" s="189">
        <v>18431</v>
      </c>
      <c r="AG46" s="189"/>
      <c r="AH46" s="214">
        <v>668</v>
      </c>
      <c r="AI46" s="77">
        <f t="shared" si="65"/>
        <v>19099</v>
      </c>
      <c r="AJ46" s="174"/>
      <c r="AK46" s="84">
        <v>0</v>
      </c>
      <c r="AL46" s="84">
        <v>0</v>
      </c>
      <c r="AM46" s="77">
        <f t="shared" si="66"/>
        <v>0</v>
      </c>
      <c r="AN46" s="77"/>
      <c r="AO46" s="189">
        <v>0</v>
      </c>
      <c r="AP46" s="189">
        <v>0</v>
      </c>
      <c r="AQ46" s="77">
        <f t="shared" si="67"/>
        <v>0</v>
      </c>
      <c r="AR46" s="77"/>
      <c r="AS46" s="189">
        <v>0</v>
      </c>
      <c r="AT46" s="189">
        <v>0</v>
      </c>
      <c r="AU46" s="77">
        <f t="shared" si="68"/>
        <v>0</v>
      </c>
      <c r="AV46" s="77"/>
      <c r="AW46" s="77">
        <f t="shared" si="69"/>
        <v>18431</v>
      </c>
      <c r="AX46" s="77">
        <f t="shared" si="70"/>
        <v>668</v>
      </c>
      <c r="AY46" s="77">
        <f t="shared" si="71"/>
        <v>19099</v>
      </c>
      <c r="AZ46" s="77"/>
      <c r="BA46" s="77">
        <f t="shared" si="72"/>
        <v>18431</v>
      </c>
      <c r="BB46" s="77">
        <f t="shared" si="73"/>
        <v>668</v>
      </c>
      <c r="BC46" s="77">
        <f t="shared" si="74"/>
        <v>19099</v>
      </c>
      <c r="BD46" s="76"/>
      <c r="BE46" s="194">
        <v>0</v>
      </c>
      <c r="BF46" s="194">
        <v>0</v>
      </c>
      <c r="BG46" s="194">
        <f aca="true" t="shared" si="106" ref="BG42:BG105">+BE46+BF46</f>
        <v>0</v>
      </c>
      <c r="BH46" s="194"/>
      <c r="BI46" s="194">
        <v>0</v>
      </c>
      <c r="BJ46" s="194">
        <v>0</v>
      </c>
      <c r="BK46" s="194">
        <f aca="true" t="shared" si="107" ref="BK46:BK109">+BI46+BJ46</f>
        <v>0</v>
      </c>
      <c r="BL46" s="194"/>
      <c r="BM46" s="194">
        <v>0</v>
      </c>
      <c r="BN46" s="194">
        <v>0</v>
      </c>
      <c r="BO46" s="194">
        <f aca="true" t="shared" si="108" ref="BO46:BO109">+BM46+BN46</f>
        <v>0</v>
      </c>
      <c r="BP46" s="194"/>
      <c r="BQ46" s="194">
        <v>0</v>
      </c>
      <c r="BR46" s="194">
        <v>0</v>
      </c>
      <c r="BS46" s="194">
        <f aca="true" t="shared" si="109" ref="BS46:BS109">+BQ46+BR46</f>
        <v>0</v>
      </c>
      <c r="BT46" s="194"/>
      <c r="BU46" s="194">
        <v>0</v>
      </c>
      <c r="BV46" s="194">
        <v>0</v>
      </c>
      <c r="BW46" s="194">
        <f aca="true" t="shared" si="110" ref="BW46:BW109">+BU46+BV46</f>
        <v>0</v>
      </c>
      <c r="BX46" s="194"/>
      <c r="BY46" s="194">
        <v>0</v>
      </c>
      <c r="BZ46" s="194">
        <v>0</v>
      </c>
      <c r="CA46" s="194">
        <f aca="true" t="shared" si="111" ref="CA46:CA109">+BY46+BZ46</f>
        <v>0</v>
      </c>
      <c r="CB46" s="194"/>
      <c r="CC46" s="194">
        <v>0</v>
      </c>
      <c r="CD46" s="194">
        <v>0</v>
      </c>
      <c r="CE46" s="194">
        <f aca="true" t="shared" si="112" ref="CE46:CE109">+CC46+CD46</f>
        <v>0</v>
      </c>
      <c r="CF46" s="194"/>
      <c r="CG46" s="194">
        <v>0</v>
      </c>
      <c r="CH46" s="194">
        <v>0</v>
      </c>
      <c r="CI46" s="194">
        <f aca="true" t="shared" si="113" ref="CI46:CI109">+CG46+CH46</f>
        <v>0</v>
      </c>
      <c r="CJ46" s="194"/>
      <c r="CK46" s="194">
        <v>0</v>
      </c>
      <c r="CL46" s="194">
        <v>0</v>
      </c>
      <c r="CM46" s="194">
        <f aca="true" t="shared" si="114" ref="CM46:CM109">+CK46+CL46</f>
        <v>0</v>
      </c>
      <c r="CN46" s="194"/>
      <c r="CO46" s="194">
        <v>0</v>
      </c>
      <c r="CP46" s="194">
        <v>0</v>
      </c>
      <c r="CQ46" s="194">
        <f aca="true" t="shared" si="115" ref="CQ46:CQ109">+CO46+CP46</f>
        <v>0</v>
      </c>
      <c r="CR46" s="194"/>
      <c r="CS46" s="194">
        <v>0</v>
      </c>
      <c r="CT46" s="194">
        <v>0</v>
      </c>
      <c r="CU46" s="194">
        <f t="shared" si="75"/>
        <v>0</v>
      </c>
      <c r="CV46" s="194"/>
      <c r="CW46" s="194">
        <v>0</v>
      </c>
      <c r="CX46" s="194">
        <v>0</v>
      </c>
      <c r="CY46" s="194">
        <f t="shared" si="76"/>
        <v>0</v>
      </c>
      <c r="CZ46" s="194"/>
      <c r="DA46" s="194">
        <v>0</v>
      </c>
      <c r="DB46" s="194">
        <v>0</v>
      </c>
      <c r="DC46" s="194">
        <f t="shared" si="77"/>
        <v>0</v>
      </c>
      <c r="DD46" s="194"/>
      <c r="DE46" s="194">
        <v>0</v>
      </c>
      <c r="DF46" s="194">
        <v>0</v>
      </c>
      <c r="DG46" s="194">
        <f t="shared" si="78"/>
        <v>0</v>
      </c>
      <c r="DH46" s="194"/>
      <c r="DI46" s="194">
        <v>0</v>
      </c>
      <c r="DJ46" s="194">
        <v>0</v>
      </c>
      <c r="DK46" s="194">
        <f t="shared" si="79"/>
        <v>0</v>
      </c>
      <c r="DL46" s="194"/>
      <c r="DM46" s="194">
        <v>0</v>
      </c>
      <c r="DN46" s="194">
        <v>0</v>
      </c>
      <c r="DO46" s="194">
        <f t="shared" si="80"/>
        <v>0</v>
      </c>
      <c r="DP46" s="194"/>
      <c r="DQ46" s="194">
        <v>0</v>
      </c>
      <c r="DR46" s="194">
        <v>0</v>
      </c>
      <c r="DS46" s="194">
        <f t="shared" si="81"/>
        <v>0</v>
      </c>
      <c r="DT46" s="194"/>
      <c r="DU46" s="194">
        <v>0</v>
      </c>
      <c r="DV46" s="194">
        <v>0</v>
      </c>
      <c r="DW46" s="194">
        <f t="shared" si="82"/>
        <v>0</v>
      </c>
      <c r="DX46" s="194"/>
      <c r="DY46" s="194">
        <v>0</v>
      </c>
      <c r="DZ46" s="194">
        <v>0</v>
      </c>
      <c r="EA46" s="194">
        <f t="shared" si="83"/>
        <v>0</v>
      </c>
      <c r="EB46" s="194"/>
      <c r="EC46" s="194">
        <v>0</v>
      </c>
      <c r="ED46" s="194">
        <v>0</v>
      </c>
      <c r="EE46" s="194">
        <f t="shared" si="84"/>
        <v>0</v>
      </c>
      <c r="EF46" s="194"/>
      <c r="EG46" s="194">
        <v>0</v>
      </c>
      <c r="EH46" s="194">
        <v>0</v>
      </c>
      <c r="EI46" s="194">
        <f t="shared" si="85"/>
        <v>0</v>
      </c>
      <c r="EJ46" s="194"/>
      <c r="EK46" s="194">
        <v>0</v>
      </c>
      <c r="EL46" s="194">
        <v>0</v>
      </c>
      <c r="EM46" s="194">
        <f t="shared" si="86"/>
        <v>0</v>
      </c>
      <c r="EN46" s="194"/>
      <c r="EO46" s="194">
        <v>0</v>
      </c>
      <c r="EP46" s="194">
        <v>0</v>
      </c>
      <c r="EQ46" s="194">
        <f t="shared" si="87"/>
        <v>0</v>
      </c>
      <c r="ER46" s="194"/>
      <c r="ES46" s="194">
        <v>0</v>
      </c>
      <c r="ET46" s="194">
        <v>0</v>
      </c>
      <c r="EU46" s="194">
        <f t="shared" si="88"/>
        <v>0</v>
      </c>
      <c r="EV46" s="194"/>
      <c r="EW46" s="194">
        <v>0</v>
      </c>
      <c r="EX46" s="194">
        <v>0</v>
      </c>
      <c r="EY46" s="194">
        <f t="shared" si="89"/>
        <v>0</v>
      </c>
      <c r="EZ46" s="194"/>
      <c r="FA46" s="194">
        <v>0</v>
      </c>
      <c r="FB46" s="194">
        <v>0</v>
      </c>
      <c r="FC46" s="194">
        <f t="shared" si="90"/>
        <v>0</v>
      </c>
      <c r="FD46" s="194"/>
      <c r="FE46" s="194">
        <v>0</v>
      </c>
      <c r="FF46" s="194">
        <v>0</v>
      </c>
      <c r="FG46" s="194">
        <f t="shared" si="91"/>
        <v>0</v>
      </c>
      <c r="FH46" s="194"/>
      <c r="FI46" s="194">
        <v>0</v>
      </c>
      <c r="FJ46" s="194">
        <v>0</v>
      </c>
      <c r="FK46" s="194">
        <f t="shared" si="92"/>
        <v>0</v>
      </c>
      <c r="FL46" s="194"/>
      <c r="FM46" s="194">
        <v>0</v>
      </c>
      <c r="FN46" s="194">
        <v>0</v>
      </c>
      <c r="FO46" s="194">
        <f t="shared" si="93"/>
        <v>0</v>
      </c>
      <c r="FP46" s="194"/>
      <c r="FQ46" s="194">
        <v>0</v>
      </c>
      <c r="FR46" s="194">
        <v>0</v>
      </c>
      <c r="FS46" s="194">
        <f t="shared" si="94"/>
        <v>0</v>
      </c>
      <c r="FT46" s="194"/>
      <c r="FU46" s="194">
        <v>0</v>
      </c>
      <c r="FV46" s="194">
        <v>0</v>
      </c>
      <c r="FW46" s="194">
        <f t="shared" si="95"/>
        <v>0</v>
      </c>
      <c r="FX46" s="194"/>
      <c r="FY46" s="194">
        <v>0</v>
      </c>
      <c r="FZ46" s="194">
        <v>0</v>
      </c>
      <c r="GA46" s="194">
        <f t="shared" si="96"/>
        <v>0</v>
      </c>
      <c r="GB46" s="194"/>
      <c r="GC46" s="194">
        <v>0</v>
      </c>
      <c r="GD46" s="194">
        <v>0</v>
      </c>
      <c r="GE46" s="194">
        <f t="shared" si="97"/>
        <v>0</v>
      </c>
      <c r="GF46" s="194"/>
      <c r="GG46" s="194">
        <v>0</v>
      </c>
      <c r="GH46" s="194">
        <v>0</v>
      </c>
      <c r="GI46" s="194">
        <f t="shared" si="98"/>
        <v>0</v>
      </c>
      <c r="GJ46" s="194"/>
      <c r="GK46" s="194">
        <v>0</v>
      </c>
      <c r="GL46" s="194">
        <v>0</v>
      </c>
      <c r="GM46" s="194">
        <f t="shared" si="99"/>
        <v>0</v>
      </c>
      <c r="GN46" s="194"/>
      <c r="GO46" s="194">
        <v>0</v>
      </c>
      <c r="GP46" s="194">
        <v>0</v>
      </c>
      <c r="GQ46" s="194">
        <f t="shared" si="100"/>
        <v>0</v>
      </c>
      <c r="GR46" s="194"/>
      <c r="GS46" s="194">
        <v>0</v>
      </c>
      <c r="GT46" s="194">
        <v>0</v>
      </c>
      <c r="GU46" s="194">
        <f t="shared" si="101"/>
        <v>0</v>
      </c>
      <c r="GV46" s="194"/>
      <c r="GW46" s="194">
        <v>0</v>
      </c>
      <c r="GX46" s="194">
        <v>0</v>
      </c>
      <c r="GY46" s="194">
        <f t="shared" si="102"/>
        <v>0</v>
      </c>
      <c r="GZ46" s="76"/>
      <c r="HA46" s="76">
        <f t="shared" si="103"/>
        <v>0</v>
      </c>
      <c r="HB46" s="76">
        <f t="shared" si="104"/>
        <v>0</v>
      </c>
      <c r="HC46" s="76">
        <f t="shared" si="105"/>
        <v>0</v>
      </c>
      <c r="HD46" s="86"/>
      <c r="HE46" s="86"/>
      <c r="HF46" s="86"/>
      <c r="HG46" s="32"/>
      <c r="HH46" s="32"/>
      <c r="HI46" s="32"/>
      <c r="HJ46" s="32"/>
      <c r="HK46" s="32"/>
    </row>
    <row r="47" spans="1:219" ht="15.75">
      <c r="A47" s="108" t="s">
        <v>25</v>
      </c>
      <c r="B47" s="106">
        <v>62219</v>
      </c>
      <c r="C47" s="106"/>
      <c r="D47" s="101" t="s">
        <v>17</v>
      </c>
      <c r="E47" s="102" t="s">
        <v>14</v>
      </c>
      <c r="F47" s="103">
        <v>0</v>
      </c>
      <c r="G47" s="103">
        <v>8.61</v>
      </c>
      <c r="H47" s="121"/>
      <c r="I47" s="108" t="s">
        <v>25</v>
      </c>
      <c r="J47" s="194">
        <v>17342.74327</v>
      </c>
      <c r="K47" s="76"/>
      <c r="L47" s="189">
        <v>0</v>
      </c>
      <c r="M47" s="189">
        <v>0</v>
      </c>
      <c r="N47" s="77">
        <f t="shared" si="58"/>
        <v>0</v>
      </c>
      <c r="O47" s="174"/>
      <c r="P47" s="189">
        <v>0</v>
      </c>
      <c r="Q47" s="189">
        <v>0</v>
      </c>
      <c r="R47" s="77">
        <f t="shared" si="59"/>
        <v>0</v>
      </c>
      <c r="S47" s="174"/>
      <c r="T47" s="189">
        <v>0</v>
      </c>
      <c r="U47" s="189">
        <v>0</v>
      </c>
      <c r="V47" s="77">
        <f t="shared" si="60"/>
        <v>0</v>
      </c>
      <c r="W47" s="174"/>
      <c r="X47" s="189">
        <v>0</v>
      </c>
      <c r="Y47" s="189">
        <v>0</v>
      </c>
      <c r="Z47" s="77">
        <f t="shared" si="61"/>
        <v>0</v>
      </c>
      <c r="AA47" s="174"/>
      <c r="AB47" s="77">
        <f t="shared" si="62"/>
        <v>0</v>
      </c>
      <c r="AC47" s="77">
        <f t="shared" si="63"/>
        <v>0</v>
      </c>
      <c r="AD47" s="77">
        <f t="shared" si="64"/>
        <v>0</v>
      </c>
      <c r="AE47" s="174"/>
      <c r="AF47" s="189">
        <v>0</v>
      </c>
      <c r="AG47" s="189"/>
      <c r="AH47" s="214">
        <v>698</v>
      </c>
      <c r="AI47" s="77">
        <f t="shared" si="65"/>
        <v>698</v>
      </c>
      <c r="AJ47" s="174"/>
      <c r="AK47" s="84">
        <v>0</v>
      </c>
      <c r="AL47" s="84">
        <v>0</v>
      </c>
      <c r="AM47" s="77">
        <f t="shared" si="66"/>
        <v>0</v>
      </c>
      <c r="AN47" s="77"/>
      <c r="AO47" s="189">
        <v>0</v>
      </c>
      <c r="AP47" s="189">
        <v>0</v>
      </c>
      <c r="AQ47" s="77">
        <f t="shared" si="67"/>
        <v>0</v>
      </c>
      <c r="AR47" s="77"/>
      <c r="AS47" s="189">
        <v>0</v>
      </c>
      <c r="AT47" s="189">
        <v>0</v>
      </c>
      <c r="AU47" s="77">
        <f t="shared" si="68"/>
        <v>0</v>
      </c>
      <c r="AV47" s="77"/>
      <c r="AW47" s="77">
        <f t="shared" si="69"/>
        <v>0</v>
      </c>
      <c r="AX47" s="77">
        <f t="shared" si="70"/>
        <v>698</v>
      </c>
      <c r="AY47" s="77">
        <f t="shared" si="71"/>
        <v>698</v>
      </c>
      <c r="AZ47" s="77"/>
      <c r="BA47" s="77">
        <f t="shared" si="72"/>
        <v>0</v>
      </c>
      <c r="BB47" s="77">
        <f t="shared" si="73"/>
        <v>698</v>
      </c>
      <c r="BC47" s="77">
        <f t="shared" si="74"/>
        <v>698</v>
      </c>
      <c r="BD47" s="76"/>
      <c r="BE47" s="194">
        <v>0</v>
      </c>
      <c r="BF47" s="194">
        <v>747</v>
      </c>
      <c r="BG47" s="194">
        <f t="shared" si="106"/>
        <v>747</v>
      </c>
      <c r="BH47" s="194"/>
      <c r="BI47" s="194">
        <v>17342.74327</v>
      </c>
      <c r="BJ47" s="194">
        <v>747</v>
      </c>
      <c r="BK47" s="194">
        <f t="shared" si="107"/>
        <v>18089.74327</v>
      </c>
      <c r="BL47" s="194"/>
      <c r="BM47" s="194">
        <v>0</v>
      </c>
      <c r="BN47" s="194">
        <v>0</v>
      </c>
      <c r="BO47" s="194">
        <f t="shared" si="108"/>
        <v>0</v>
      </c>
      <c r="BP47" s="194"/>
      <c r="BQ47" s="194">
        <v>0</v>
      </c>
      <c r="BR47" s="194">
        <v>0</v>
      </c>
      <c r="BS47" s="194">
        <f t="shared" si="109"/>
        <v>0</v>
      </c>
      <c r="BT47" s="194"/>
      <c r="BU47" s="194">
        <v>0</v>
      </c>
      <c r="BV47" s="194">
        <v>0</v>
      </c>
      <c r="BW47" s="194">
        <f t="shared" si="110"/>
        <v>0</v>
      </c>
      <c r="BX47" s="194"/>
      <c r="BY47" s="194">
        <v>0</v>
      </c>
      <c r="BZ47" s="194">
        <v>0</v>
      </c>
      <c r="CA47" s="194">
        <f t="shared" si="111"/>
        <v>0</v>
      </c>
      <c r="CB47" s="194"/>
      <c r="CC47" s="194">
        <v>0</v>
      </c>
      <c r="CD47" s="194">
        <v>0</v>
      </c>
      <c r="CE47" s="194">
        <f t="shared" si="112"/>
        <v>0</v>
      </c>
      <c r="CF47" s="194"/>
      <c r="CG47" s="194">
        <v>0</v>
      </c>
      <c r="CH47" s="194">
        <v>0</v>
      </c>
      <c r="CI47" s="194">
        <f t="shared" si="113"/>
        <v>0</v>
      </c>
      <c r="CJ47" s="194"/>
      <c r="CK47" s="194">
        <v>0</v>
      </c>
      <c r="CL47" s="194">
        <v>0</v>
      </c>
      <c r="CM47" s="194">
        <f t="shared" si="114"/>
        <v>0</v>
      </c>
      <c r="CN47" s="194"/>
      <c r="CO47" s="194">
        <v>0</v>
      </c>
      <c r="CP47" s="194">
        <v>0</v>
      </c>
      <c r="CQ47" s="194">
        <f t="shared" si="115"/>
        <v>0</v>
      </c>
      <c r="CR47" s="194"/>
      <c r="CS47" s="194">
        <v>0</v>
      </c>
      <c r="CT47" s="194">
        <v>0</v>
      </c>
      <c r="CU47" s="194">
        <f t="shared" si="75"/>
        <v>0</v>
      </c>
      <c r="CV47" s="194"/>
      <c r="CW47" s="194">
        <v>0</v>
      </c>
      <c r="CX47" s="194">
        <v>0</v>
      </c>
      <c r="CY47" s="194">
        <f t="shared" si="76"/>
        <v>0</v>
      </c>
      <c r="CZ47" s="194"/>
      <c r="DA47" s="194">
        <v>0</v>
      </c>
      <c r="DB47" s="194">
        <v>0</v>
      </c>
      <c r="DC47" s="194">
        <f t="shared" si="77"/>
        <v>0</v>
      </c>
      <c r="DD47" s="194"/>
      <c r="DE47" s="194">
        <v>0</v>
      </c>
      <c r="DF47" s="194">
        <v>0</v>
      </c>
      <c r="DG47" s="194">
        <f t="shared" si="78"/>
        <v>0</v>
      </c>
      <c r="DH47" s="194"/>
      <c r="DI47" s="194">
        <v>0</v>
      </c>
      <c r="DJ47" s="194">
        <v>0</v>
      </c>
      <c r="DK47" s="194">
        <f t="shared" si="79"/>
        <v>0</v>
      </c>
      <c r="DL47" s="194"/>
      <c r="DM47" s="194">
        <v>0</v>
      </c>
      <c r="DN47" s="194">
        <v>0</v>
      </c>
      <c r="DO47" s="194">
        <f t="shared" si="80"/>
        <v>0</v>
      </c>
      <c r="DP47" s="194"/>
      <c r="DQ47" s="194">
        <v>0</v>
      </c>
      <c r="DR47" s="194">
        <v>0</v>
      </c>
      <c r="DS47" s="194">
        <f t="shared" si="81"/>
        <v>0</v>
      </c>
      <c r="DT47" s="194"/>
      <c r="DU47" s="194">
        <v>0</v>
      </c>
      <c r="DV47" s="194">
        <v>0</v>
      </c>
      <c r="DW47" s="194">
        <f t="shared" si="82"/>
        <v>0</v>
      </c>
      <c r="DX47" s="194"/>
      <c r="DY47" s="194">
        <v>0</v>
      </c>
      <c r="DZ47" s="194">
        <v>0</v>
      </c>
      <c r="EA47" s="194">
        <f t="shared" si="83"/>
        <v>0</v>
      </c>
      <c r="EB47" s="194"/>
      <c r="EC47" s="194">
        <v>0</v>
      </c>
      <c r="ED47" s="194">
        <v>0</v>
      </c>
      <c r="EE47" s="194">
        <f t="shared" si="84"/>
        <v>0</v>
      </c>
      <c r="EF47" s="194"/>
      <c r="EG47" s="194">
        <v>0</v>
      </c>
      <c r="EH47" s="194">
        <v>0</v>
      </c>
      <c r="EI47" s="194">
        <f t="shared" si="85"/>
        <v>0</v>
      </c>
      <c r="EJ47" s="194"/>
      <c r="EK47" s="194">
        <v>0</v>
      </c>
      <c r="EL47" s="194">
        <v>0</v>
      </c>
      <c r="EM47" s="194">
        <f t="shared" si="86"/>
        <v>0</v>
      </c>
      <c r="EN47" s="194"/>
      <c r="EO47" s="194">
        <v>0</v>
      </c>
      <c r="EP47" s="194">
        <v>0</v>
      </c>
      <c r="EQ47" s="194">
        <f t="shared" si="87"/>
        <v>0</v>
      </c>
      <c r="ER47" s="194"/>
      <c r="ES47" s="194">
        <v>0</v>
      </c>
      <c r="ET47" s="194">
        <v>0</v>
      </c>
      <c r="EU47" s="194">
        <f t="shared" si="88"/>
        <v>0</v>
      </c>
      <c r="EV47" s="194"/>
      <c r="EW47" s="194">
        <v>0</v>
      </c>
      <c r="EX47" s="194">
        <v>0</v>
      </c>
      <c r="EY47" s="194">
        <f t="shared" si="89"/>
        <v>0</v>
      </c>
      <c r="EZ47" s="194"/>
      <c r="FA47" s="194">
        <v>0</v>
      </c>
      <c r="FB47" s="194">
        <v>0</v>
      </c>
      <c r="FC47" s="194">
        <f t="shared" si="90"/>
        <v>0</v>
      </c>
      <c r="FD47" s="194"/>
      <c r="FE47" s="194">
        <v>0</v>
      </c>
      <c r="FF47" s="194">
        <v>0</v>
      </c>
      <c r="FG47" s="194">
        <f t="shared" si="91"/>
        <v>0</v>
      </c>
      <c r="FH47" s="194"/>
      <c r="FI47" s="194">
        <v>0</v>
      </c>
      <c r="FJ47" s="194">
        <v>0</v>
      </c>
      <c r="FK47" s="194">
        <f t="shared" si="92"/>
        <v>0</v>
      </c>
      <c r="FL47" s="194"/>
      <c r="FM47" s="194">
        <v>0</v>
      </c>
      <c r="FN47" s="194">
        <v>0</v>
      </c>
      <c r="FO47" s="194">
        <f t="shared" si="93"/>
        <v>0</v>
      </c>
      <c r="FP47" s="194"/>
      <c r="FQ47" s="194">
        <v>0</v>
      </c>
      <c r="FR47" s="194">
        <v>0</v>
      </c>
      <c r="FS47" s="194">
        <f t="shared" si="94"/>
        <v>0</v>
      </c>
      <c r="FT47" s="194"/>
      <c r="FU47" s="194">
        <v>0</v>
      </c>
      <c r="FV47" s="194">
        <v>0</v>
      </c>
      <c r="FW47" s="194">
        <f t="shared" si="95"/>
        <v>0</v>
      </c>
      <c r="FX47" s="194"/>
      <c r="FY47" s="194">
        <v>0</v>
      </c>
      <c r="FZ47" s="194">
        <v>0</v>
      </c>
      <c r="GA47" s="194">
        <f t="shared" si="96"/>
        <v>0</v>
      </c>
      <c r="GB47" s="194"/>
      <c r="GC47" s="194">
        <v>0</v>
      </c>
      <c r="GD47" s="194">
        <v>0</v>
      </c>
      <c r="GE47" s="194">
        <f t="shared" si="97"/>
        <v>0</v>
      </c>
      <c r="GF47" s="194"/>
      <c r="GG47" s="194">
        <v>0</v>
      </c>
      <c r="GH47" s="194">
        <v>0</v>
      </c>
      <c r="GI47" s="194">
        <f t="shared" si="98"/>
        <v>0</v>
      </c>
      <c r="GJ47" s="194"/>
      <c r="GK47" s="194">
        <v>0</v>
      </c>
      <c r="GL47" s="194">
        <v>0</v>
      </c>
      <c r="GM47" s="194">
        <f t="shared" si="99"/>
        <v>0</v>
      </c>
      <c r="GN47" s="194"/>
      <c r="GO47" s="194">
        <v>0</v>
      </c>
      <c r="GP47" s="194">
        <v>0</v>
      </c>
      <c r="GQ47" s="194">
        <f t="shared" si="100"/>
        <v>0</v>
      </c>
      <c r="GR47" s="194"/>
      <c r="GS47" s="194">
        <v>0</v>
      </c>
      <c r="GT47" s="194">
        <v>0</v>
      </c>
      <c r="GU47" s="194">
        <f t="shared" si="101"/>
        <v>0</v>
      </c>
      <c r="GV47" s="194"/>
      <c r="GW47" s="194">
        <v>0</v>
      </c>
      <c r="GX47" s="194">
        <v>0</v>
      </c>
      <c r="GY47" s="194">
        <f t="shared" si="102"/>
        <v>0</v>
      </c>
      <c r="GZ47" s="76"/>
      <c r="HA47" s="76">
        <f t="shared" si="103"/>
        <v>17342.74327</v>
      </c>
      <c r="HB47" s="76">
        <f t="shared" si="104"/>
        <v>1494</v>
      </c>
      <c r="HC47" s="76">
        <f t="shared" si="105"/>
        <v>18836.74327</v>
      </c>
      <c r="HD47" s="86"/>
      <c r="HE47" s="86"/>
      <c r="HF47" s="86"/>
      <c r="HG47" s="32"/>
      <c r="HH47" s="32"/>
      <c r="HI47" s="32"/>
      <c r="HJ47" s="32"/>
      <c r="HK47" s="32"/>
    </row>
    <row r="48" spans="1:219" ht="15.75">
      <c r="A48" s="108" t="s">
        <v>25</v>
      </c>
      <c r="B48" s="106">
        <v>150896</v>
      </c>
      <c r="C48" s="106"/>
      <c r="D48" s="101" t="s">
        <v>21</v>
      </c>
      <c r="E48" s="102" t="s">
        <v>14</v>
      </c>
      <c r="F48" s="103">
        <v>0</v>
      </c>
      <c r="G48" s="173" t="s">
        <v>44</v>
      </c>
      <c r="H48" s="121"/>
      <c r="I48" s="108" t="s">
        <v>25</v>
      </c>
      <c r="J48" s="194">
        <v>16836.14493</v>
      </c>
      <c r="K48" s="76"/>
      <c r="L48" s="189">
        <v>0</v>
      </c>
      <c r="M48" s="189">
        <v>0</v>
      </c>
      <c r="N48" s="77">
        <f t="shared" si="58"/>
        <v>0</v>
      </c>
      <c r="O48" s="174"/>
      <c r="P48" s="189">
        <v>0</v>
      </c>
      <c r="Q48" s="189">
        <v>0</v>
      </c>
      <c r="R48" s="77">
        <f t="shared" si="59"/>
        <v>0</v>
      </c>
      <c r="S48" s="174"/>
      <c r="T48" s="189">
        <v>0</v>
      </c>
      <c r="U48" s="189">
        <v>0</v>
      </c>
      <c r="V48" s="77">
        <f t="shared" si="60"/>
        <v>0</v>
      </c>
      <c r="W48" s="174"/>
      <c r="X48" s="189">
        <v>0</v>
      </c>
      <c r="Y48" s="189">
        <v>0</v>
      </c>
      <c r="Z48" s="77">
        <f t="shared" si="61"/>
        <v>0</v>
      </c>
      <c r="AA48" s="174"/>
      <c r="AB48" s="77">
        <f t="shared" si="62"/>
        <v>0</v>
      </c>
      <c r="AC48" s="77">
        <f t="shared" si="63"/>
        <v>0</v>
      </c>
      <c r="AD48" s="77">
        <f t="shared" si="64"/>
        <v>0</v>
      </c>
      <c r="AE48" s="174"/>
      <c r="AF48" s="189">
        <v>0</v>
      </c>
      <c r="AG48" s="189"/>
      <c r="AH48" s="214">
        <v>0.0014399999999999999</v>
      </c>
      <c r="AI48" s="77">
        <f t="shared" si="65"/>
        <v>0.0014399999999999999</v>
      </c>
      <c r="AJ48" s="174"/>
      <c r="AK48" s="84">
        <v>0</v>
      </c>
      <c r="AL48" s="84">
        <v>457</v>
      </c>
      <c r="AM48" s="77">
        <f t="shared" si="66"/>
        <v>457</v>
      </c>
      <c r="AN48" s="77"/>
      <c r="AO48" s="189">
        <v>0</v>
      </c>
      <c r="AP48" s="189">
        <v>0</v>
      </c>
      <c r="AQ48" s="77">
        <f t="shared" si="67"/>
        <v>0</v>
      </c>
      <c r="AR48" s="77"/>
      <c r="AS48" s="189">
        <v>0</v>
      </c>
      <c r="AT48" s="189">
        <v>0</v>
      </c>
      <c r="AU48" s="77">
        <f t="shared" si="68"/>
        <v>0</v>
      </c>
      <c r="AV48" s="77"/>
      <c r="AW48" s="77">
        <f t="shared" si="69"/>
        <v>0</v>
      </c>
      <c r="AX48" s="77">
        <f t="shared" si="70"/>
        <v>457.00144</v>
      </c>
      <c r="AY48" s="77">
        <f t="shared" si="71"/>
        <v>457.00144</v>
      </c>
      <c r="AZ48" s="77"/>
      <c r="BA48" s="77">
        <f t="shared" si="72"/>
        <v>0</v>
      </c>
      <c r="BB48" s="77">
        <f t="shared" si="73"/>
        <v>457.00144</v>
      </c>
      <c r="BC48" s="77">
        <f t="shared" si="74"/>
        <v>457.00144</v>
      </c>
      <c r="BD48" s="76"/>
      <c r="BE48" s="194">
        <v>0</v>
      </c>
      <c r="BF48" s="194">
        <v>609</v>
      </c>
      <c r="BG48" s="194">
        <f t="shared" si="106"/>
        <v>609</v>
      </c>
      <c r="BH48" s="194"/>
      <c r="BI48" s="194">
        <v>0</v>
      </c>
      <c r="BJ48" s="194">
        <v>1218</v>
      </c>
      <c r="BK48" s="194">
        <f t="shared" si="107"/>
        <v>1218</v>
      </c>
      <c r="BL48" s="194"/>
      <c r="BM48" s="194">
        <v>0</v>
      </c>
      <c r="BN48" s="194">
        <v>1218</v>
      </c>
      <c r="BO48" s="194">
        <f t="shared" si="108"/>
        <v>1218</v>
      </c>
      <c r="BP48" s="194"/>
      <c r="BQ48" s="194">
        <v>0</v>
      </c>
      <c r="BR48" s="194">
        <v>1218</v>
      </c>
      <c r="BS48" s="194">
        <f t="shared" si="109"/>
        <v>1218</v>
      </c>
      <c r="BT48" s="194"/>
      <c r="BU48" s="194">
        <v>0</v>
      </c>
      <c r="BV48" s="194">
        <v>1218</v>
      </c>
      <c r="BW48" s="194">
        <f t="shared" si="110"/>
        <v>1218</v>
      </c>
      <c r="BX48" s="194"/>
      <c r="BY48" s="194">
        <v>0</v>
      </c>
      <c r="BZ48" s="194">
        <v>1218</v>
      </c>
      <c r="CA48" s="194">
        <f t="shared" si="111"/>
        <v>1218</v>
      </c>
      <c r="CB48" s="194"/>
      <c r="CC48" s="194">
        <v>0</v>
      </c>
      <c r="CD48" s="194">
        <v>1218</v>
      </c>
      <c r="CE48" s="194">
        <f t="shared" si="112"/>
        <v>1218</v>
      </c>
      <c r="CF48" s="194"/>
      <c r="CG48" s="194">
        <v>16836.14493</v>
      </c>
      <c r="CH48" s="194">
        <v>609</v>
      </c>
      <c r="CI48" s="194">
        <f t="shared" si="113"/>
        <v>17445.14493</v>
      </c>
      <c r="CJ48" s="194"/>
      <c r="CK48" s="194">
        <v>0</v>
      </c>
      <c r="CL48" s="194">
        <v>0</v>
      </c>
      <c r="CM48" s="194">
        <f t="shared" si="114"/>
        <v>0</v>
      </c>
      <c r="CN48" s="194"/>
      <c r="CO48" s="194">
        <v>0</v>
      </c>
      <c r="CP48" s="194">
        <v>0</v>
      </c>
      <c r="CQ48" s="194">
        <f t="shared" si="115"/>
        <v>0</v>
      </c>
      <c r="CR48" s="194"/>
      <c r="CS48" s="194">
        <v>0</v>
      </c>
      <c r="CT48" s="194">
        <v>0</v>
      </c>
      <c r="CU48" s="194">
        <f t="shared" si="75"/>
        <v>0</v>
      </c>
      <c r="CV48" s="194"/>
      <c r="CW48" s="194">
        <v>0</v>
      </c>
      <c r="CX48" s="194">
        <v>0</v>
      </c>
      <c r="CY48" s="194">
        <f t="shared" si="76"/>
        <v>0</v>
      </c>
      <c r="CZ48" s="194"/>
      <c r="DA48" s="194">
        <v>0</v>
      </c>
      <c r="DB48" s="194">
        <v>0</v>
      </c>
      <c r="DC48" s="194">
        <f t="shared" si="77"/>
        <v>0</v>
      </c>
      <c r="DD48" s="194"/>
      <c r="DE48" s="194">
        <v>0</v>
      </c>
      <c r="DF48" s="194">
        <v>0</v>
      </c>
      <c r="DG48" s="194">
        <f t="shared" si="78"/>
        <v>0</v>
      </c>
      <c r="DH48" s="194"/>
      <c r="DI48" s="194">
        <v>0</v>
      </c>
      <c r="DJ48" s="194">
        <v>0</v>
      </c>
      <c r="DK48" s="194">
        <f t="shared" si="79"/>
        <v>0</v>
      </c>
      <c r="DL48" s="194"/>
      <c r="DM48" s="194">
        <v>0</v>
      </c>
      <c r="DN48" s="194">
        <v>0</v>
      </c>
      <c r="DO48" s="194">
        <f t="shared" si="80"/>
        <v>0</v>
      </c>
      <c r="DP48" s="194"/>
      <c r="DQ48" s="194">
        <v>0</v>
      </c>
      <c r="DR48" s="194">
        <v>0</v>
      </c>
      <c r="DS48" s="194">
        <f t="shared" si="81"/>
        <v>0</v>
      </c>
      <c r="DT48" s="194"/>
      <c r="DU48" s="194">
        <v>0</v>
      </c>
      <c r="DV48" s="194">
        <v>0</v>
      </c>
      <c r="DW48" s="194">
        <f t="shared" si="82"/>
        <v>0</v>
      </c>
      <c r="DX48" s="194"/>
      <c r="DY48" s="194">
        <v>0</v>
      </c>
      <c r="DZ48" s="194">
        <v>0</v>
      </c>
      <c r="EA48" s="194">
        <f t="shared" si="83"/>
        <v>0</v>
      </c>
      <c r="EB48" s="194"/>
      <c r="EC48" s="194">
        <v>0</v>
      </c>
      <c r="ED48" s="194">
        <v>0</v>
      </c>
      <c r="EE48" s="194">
        <f t="shared" si="84"/>
        <v>0</v>
      </c>
      <c r="EF48" s="194"/>
      <c r="EG48" s="194">
        <v>0</v>
      </c>
      <c r="EH48" s="194">
        <v>0</v>
      </c>
      <c r="EI48" s="194">
        <f t="shared" si="85"/>
        <v>0</v>
      </c>
      <c r="EJ48" s="194"/>
      <c r="EK48" s="194">
        <v>0</v>
      </c>
      <c r="EL48" s="194">
        <v>0</v>
      </c>
      <c r="EM48" s="194">
        <f t="shared" si="86"/>
        <v>0</v>
      </c>
      <c r="EN48" s="194"/>
      <c r="EO48" s="194">
        <v>0</v>
      </c>
      <c r="EP48" s="194">
        <v>0</v>
      </c>
      <c r="EQ48" s="194">
        <f t="shared" si="87"/>
        <v>0</v>
      </c>
      <c r="ER48" s="194"/>
      <c r="ES48" s="194">
        <v>0</v>
      </c>
      <c r="ET48" s="194">
        <v>0</v>
      </c>
      <c r="EU48" s="194">
        <f t="shared" si="88"/>
        <v>0</v>
      </c>
      <c r="EV48" s="194"/>
      <c r="EW48" s="194">
        <v>0</v>
      </c>
      <c r="EX48" s="194">
        <v>0</v>
      </c>
      <c r="EY48" s="194">
        <f t="shared" si="89"/>
        <v>0</v>
      </c>
      <c r="EZ48" s="194"/>
      <c r="FA48" s="194">
        <v>0</v>
      </c>
      <c r="FB48" s="194">
        <v>0</v>
      </c>
      <c r="FC48" s="194">
        <f t="shared" si="90"/>
        <v>0</v>
      </c>
      <c r="FD48" s="194"/>
      <c r="FE48" s="194">
        <v>0</v>
      </c>
      <c r="FF48" s="194">
        <v>0</v>
      </c>
      <c r="FG48" s="194">
        <f t="shared" si="91"/>
        <v>0</v>
      </c>
      <c r="FH48" s="194"/>
      <c r="FI48" s="194">
        <v>0</v>
      </c>
      <c r="FJ48" s="194">
        <v>0</v>
      </c>
      <c r="FK48" s="194">
        <f t="shared" si="92"/>
        <v>0</v>
      </c>
      <c r="FL48" s="194"/>
      <c r="FM48" s="194">
        <v>0</v>
      </c>
      <c r="FN48" s="194">
        <v>0</v>
      </c>
      <c r="FO48" s="194">
        <f t="shared" si="93"/>
        <v>0</v>
      </c>
      <c r="FP48" s="194"/>
      <c r="FQ48" s="194">
        <v>0</v>
      </c>
      <c r="FR48" s="194">
        <v>0</v>
      </c>
      <c r="FS48" s="194">
        <f t="shared" si="94"/>
        <v>0</v>
      </c>
      <c r="FT48" s="194"/>
      <c r="FU48" s="194">
        <v>0</v>
      </c>
      <c r="FV48" s="194">
        <v>0</v>
      </c>
      <c r="FW48" s="194">
        <f t="shared" si="95"/>
        <v>0</v>
      </c>
      <c r="FX48" s="194"/>
      <c r="FY48" s="194">
        <v>0</v>
      </c>
      <c r="FZ48" s="194">
        <v>0</v>
      </c>
      <c r="GA48" s="194">
        <f t="shared" si="96"/>
        <v>0</v>
      </c>
      <c r="GB48" s="194"/>
      <c r="GC48" s="194">
        <v>0</v>
      </c>
      <c r="GD48" s="194">
        <v>0</v>
      </c>
      <c r="GE48" s="194">
        <f t="shared" si="97"/>
        <v>0</v>
      </c>
      <c r="GF48" s="194"/>
      <c r="GG48" s="194">
        <v>0</v>
      </c>
      <c r="GH48" s="194">
        <v>0</v>
      </c>
      <c r="GI48" s="194">
        <f t="shared" si="98"/>
        <v>0</v>
      </c>
      <c r="GJ48" s="194"/>
      <c r="GK48" s="194">
        <v>0</v>
      </c>
      <c r="GL48" s="194">
        <v>0</v>
      </c>
      <c r="GM48" s="194">
        <f t="shared" si="99"/>
        <v>0</v>
      </c>
      <c r="GN48" s="194"/>
      <c r="GO48" s="194">
        <v>0</v>
      </c>
      <c r="GP48" s="194">
        <v>0</v>
      </c>
      <c r="GQ48" s="194">
        <f t="shared" si="100"/>
        <v>0</v>
      </c>
      <c r="GR48" s="194"/>
      <c r="GS48" s="194">
        <v>0</v>
      </c>
      <c r="GT48" s="194">
        <v>0</v>
      </c>
      <c r="GU48" s="194">
        <f t="shared" si="101"/>
        <v>0</v>
      </c>
      <c r="GV48" s="194"/>
      <c r="GW48" s="194">
        <v>0</v>
      </c>
      <c r="GX48" s="194">
        <v>0</v>
      </c>
      <c r="GY48" s="194">
        <f t="shared" si="102"/>
        <v>0</v>
      </c>
      <c r="GZ48" s="76"/>
      <c r="HA48" s="76">
        <f t="shared" si="103"/>
        <v>16836.14493</v>
      </c>
      <c r="HB48" s="76">
        <f t="shared" si="104"/>
        <v>8526</v>
      </c>
      <c r="HC48" s="76">
        <f t="shared" si="105"/>
        <v>25362.14493</v>
      </c>
      <c r="HD48" s="86"/>
      <c r="HE48" s="86"/>
      <c r="HF48" s="86"/>
      <c r="HG48" s="32"/>
      <c r="HH48" s="32"/>
      <c r="HI48" s="32"/>
      <c r="HJ48" s="32"/>
      <c r="HK48" s="32"/>
    </row>
    <row r="49" spans="1:219" ht="15.75">
      <c r="A49" s="108" t="s">
        <v>25</v>
      </c>
      <c r="B49" s="106">
        <v>80429</v>
      </c>
      <c r="C49" s="106"/>
      <c r="D49" s="101" t="s">
        <v>21</v>
      </c>
      <c r="E49" s="102" t="s">
        <v>14</v>
      </c>
      <c r="F49" s="103">
        <v>0</v>
      </c>
      <c r="G49" s="173" t="s">
        <v>45</v>
      </c>
      <c r="H49" s="121"/>
      <c r="I49" s="108" t="s">
        <v>25</v>
      </c>
      <c r="J49" s="194">
        <v>7163.48212</v>
      </c>
      <c r="K49" s="76"/>
      <c r="L49" s="189">
        <v>0</v>
      </c>
      <c r="M49" s="189">
        <v>0</v>
      </c>
      <c r="N49" s="77">
        <f t="shared" si="58"/>
        <v>0</v>
      </c>
      <c r="O49" s="174"/>
      <c r="P49" s="189">
        <v>0</v>
      </c>
      <c r="Q49" s="189">
        <v>0</v>
      </c>
      <c r="R49" s="77">
        <f t="shared" si="59"/>
        <v>0</v>
      </c>
      <c r="S49" s="174"/>
      <c r="T49" s="189">
        <v>0</v>
      </c>
      <c r="U49" s="189">
        <v>0</v>
      </c>
      <c r="V49" s="77">
        <f t="shared" si="60"/>
        <v>0</v>
      </c>
      <c r="W49" s="174"/>
      <c r="X49" s="189">
        <v>0</v>
      </c>
      <c r="Y49" s="189">
        <v>0</v>
      </c>
      <c r="Z49" s="77">
        <f t="shared" si="61"/>
        <v>0</v>
      </c>
      <c r="AA49" s="174"/>
      <c r="AB49" s="77">
        <f t="shared" si="62"/>
        <v>0</v>
      </c>
      <c r="AC49" s="77">
        <f t="shared" si="63"/>
        <v>0</v>
      </c>
      <c r="AD49" s="77">
        <f t="shared" si="64"/>
        <v>0</v>
      </c>
      <c r="AE49" s="174"/>
      <c r="AF49" s="189">
        <v>0</v>
      </c>
      <c r="AG49" s="189"/>
      <c r="AH49" s="214">
        <v>0.0014399999999999999</v>
      </c>
      <c r="AI49" s="77">
        <f t="shared" si="65"/>
        <v>0.0014399999999999999</v>
      </c>
      <c r="AJ49" s="174"/>
      <c r="AK49" s="84">
        <v>0</v>
      </c>
      <c r="AL49" s="84">
        <v>249</v>
      </c>
      <c r="AM49" s="77">
        <f t="shared" si="66"/>
        <v>249</v>
      </c>
      <c r="AN49" s="77"/>
      <c r="AO49" s="189">
        <v>0</v>
      </c>
      <c r="AP49" s="189">
        <v>0</v>
      </c>
      <c r="AQ49" s="77">
        <f t="shared" si="67"/>
        <v>0</v>
      </c>
      <c r="AR49" s="77"/>
      <c r="AS49" s="189">
        <v>0</v>
      </c>
      <c r="AT49" s="189">
        <v>0</v>
      </c>
      <c r="AU49" s="77">
        <f t="shared" si="68"/>
        <v>0</v>
      </c>
      <c r="AV49" s="77"/>
      <c r="AW49" s="77">
        <f t="shared" si="69"/>
        <v>0</v>
      </c>
      <c r="AX49" s="77">
        <f t="shared" si="70"/>
        <v>249.00144</v>
      </c>
      <c r="AY49" s="77">
        <f t="shared" si="71"/>
        <v>249.00144</v>
      </c>
      <c r="AZ49" s="77"/>
      <c r="BA49" s="77">
        <f t="shared" si="72"/>
        <v>0</v>
      </c>
      <c r="BB49" s="77">
        <f t="shared" si="73"/>
        <v>249.00144</v>
      </c>
      <c r="BC49" s="77">
        <f t="shared" si="74"/>
        <v>249.00144</v>
      </c>
      <c r="BD49" s="76"/>
      <c r="BE49" s="194">
        <v>0</v>
      </c>
      <c r="BF49" s="194">
        <v>289</v>
      </c>
      <c r="BG49" s="194">
        <f t="shared" si="106"/>
        <v>289</v>
      </c>
      <c r="BH49" s="194"/>
      <c r="BI49" s="194">
        <v>0</v>
      </c>
      <c r="BJ49" s="194">
        <v>578</v>
      </c>
      <c r="BK49" s="194">
        <f t="shared" si="107"/>
        <v>578</v>
      </c>
      <c r="BL49" s="194"/>
      <c r="BM49" s="194">
        <v>0</v>
      </c>
      <c r="BN49" s="194">
        <v>578</v>
      </c>
      <c r="BO49" s="194">
        <f t="shared" si="108"/>
        <v>578</v>
      </c>
      <c r="BP49" s="194"/>
      <c r="BQ49" s="194">
        <v>0</v>
      </c>
      <c r="BR49" s="194">
        <v>578</v>
      </c>
      <c r="BS49" s="194">
        <f t="shared" si="109"/>
        <v>578</v>
      </c>
      <c r="BT49" s="194"/>
      <c r="BU49" s="194">
        <v>0</v>
      </c>
      <c r="BV49" s="194">
        <v>578</v>
      </c>
      <c r="BW49" s="194">
        <f t="shared" si="110"/>
        <v>578</v>
      </c>
      <c r="BX49" s="194"/>
      <c r="BY49" s="194">
        <v>0</v>
      </c>
      <c r="BZ49" s="194">
        <v>578</v>
      </c>
      <c r="CA49" s="194">
        <f t="shared" si="111"/>
        <v>578</v>
      </c>
      <c r="CB49" s="194"/>
      <c r="CC49" s="194">
        <v>0</v>
      </c>
      <c r="CD49" s="194">
        <v>578</v>
      </c>
      <c r="CE49" s="194">
        <f t="shared" si="112"/>
        <v>578</v>
      </c>
      <c r="CF49" s="194"/>
      <c r="CG49" s="194">
        <v>7163.48212</v>
      </c>
      <c r="CH49" s="194">
        <v>289</v>
      </c>
      <c r="CI49" s="194">
        <f t="shared" si="113"/>
        <v>7452.48212</v>
      </c>
      <c r="CJ49" s="194"/>
      <c r="CK49" s="194">
        <v>0</v>
      </c>
      <c r="CL49" s="194">
        <v>0</v>
      </c>
      <c r="CM49" s="194">
        <f t="shared" si="114"/>
        <v>0</v>
      </c>
      <c r="CN49" s="194"/>
      <c r="CO49" s="194">
        <v>0</v>
      </c>
      <c r="CP49" s="194">
        <v>0</v>
      </c>
      <c r="CQ49" s="194">
        <f t="shared" si="115"/>
        <v>0</v>
      </c>
      <c r="CR49" s="194"/>
      <c r="CS49" s="194">
        <v>0</v>
      </c>
      <c r="CT49" s="194">
        <v>0</v>
      </c>
      <c r="CU49" s="194">
        <f t="shared" si="75"/>
        <v>0</v>
      </c>
      <c r="CV49" s="194"/>
      <c r="CW49" s="194">
        <v>0</v>
      </c>
      <c r="CX49" s="194">
        <v>0</v>
      </c>
      <c r="CY49" s="194">
        <f t="shared" si="76"/>
        <v>0</v>
      </c>
      <c r="CZ49" s="194"/>
      <c r="DA49" s="194">
        <v>0</v>
      </c>
      <c r="DB49" s="194">
        <v>0</v>
      </c>
      <c r="DC49" s="194">
        <f t="shared" si="77"/>
        <v>0</v>
      </c>
      <c r="DD49" s="194"/>
      <c r="DE49" s="194">
        <v>0</v>
      </c>
      <c r="DF49" s="194">
        <v>0</v>
      </c>
      <c r="DG49" s="194">
        <f t="shared" si="78"/>
        <v>0</v>
      </c>
      <c r="DH49" s="194"/>
      <c r="DI49" s="194">
        <v>0</v>
      </c>
      <c r="DJ49" s="194">
        <v>0</v>
      </c>
      <c r="DK49" s="194">
        <f t="shared" si="79"/>
        <v>0</v>
      </c>
      <c r="DL49" s="194"/>
      <c r="DM49" s="194">
        <v>0</v>
      </c>
      <c r="DN49" s="194">
        <v>0</v>
      </c>
      <c r="DO49" s="194">
        <f t="shared" si="80"/>
        <v>0</v>
      </c>
      <c r="DP49" s="194"/>
      <c r="DQ49" s="194">
        <v>0</v>
      </c>
      <c r="DR49" s="194">
        <v>0</v>
      </c>
      <c r="DS49" s="194">
        <f t="shared" si="81"/>
        <v>0</v>
      </c>
      <c r="DT49" s="194"/>
      <c r="DU49" s="194">
        <v>0</v>
      </c>
      <c r="DV49" s="194">
        <v>0</v>
      </c>
      <c r="DW49" s="194">
        <f t="shared" si="82"/>
        <v>0</v>
      </c>
      <c r="DX49" s="194"/>
      <c r="DY49" s="194">
        <v>0</v>
      </c>
      <c r="DZ49" s="194">
        <v>0</v>
      </c>
      <c r="EA49" s="194">
        <f t="shared" si="83"/>
        <v>0</v>
      </c>
      <c r="EB49" s="194"/>
      <c r="EC49" s="194">
        <v>0</v>
      </c>
      <c r="ED49" s="194">
        <v>0</v>
      </c>
      <c r="EE49" s="194">
        <f t="shared" si="84"/>
        <v>0</v>
      </c>
      <c r="EF49" s="194"/>
      <c r="EG49" s="194">
        <v>0</v>
      </c>
      <c r="EH49" s="194">
        <v>0</v>
      </c>
      <c r="EI49" s="194">
        <f t="shared" si="85"/>
        <v>0</v>
      </c>
      <c r="EJ49" s="194"/>
      <c r="EK49" s="194">
        <v>0</v>
      </c>
      <c r="EL49" s="194">
        <v>0</v>
      </c>
      <c r="EM49" s="194">
        <f t="shared" si="86"/>
        <v>0</v>
      </c>
      <c r="EN49" s="194"/>
      <c r="EO49" s="194">
        <v>0</v>
      </c>
      <c r="EP49" s="194">
        <v>0</v>
      </c>
      <c r="EQ49" s="194">
        <f t="shared" si="87"/>
        <v>0</v>
      </c>
      <c r="ER49" s="194"/>
      <c r="ES49" s="194">
        <v>0</v>
      </c>
      <c r="ET49" s="194">
        <v>0</v>
      </c>
      <c r="EU49" s="194">
        <f t="shared" si="88"/>
        <v>0</v>
      </c>
      <c r="EV49" s="194"/>
      <c r="EW49" s="194">
        <v>0</v>
      </c>
      <c r="EX49" s="194">
        <v>0</v>
      </c>
      <c r="EY49" s="194">
        <f t="shared" si="89"/>
        <v>0</v>
      </c>
      <c r="EZ49" s="194"/>
      <c r="FA49" s="194">
        <v>0</v>
      </c>
      <c r="FB49" s="194">
        <v>0</v>
      </c>
      <c r="FC49" s="194">
        <f t="shared" si="90"/>
        <v>0</v>
      </c>
      <c r="FD49" s="194"/>
      <c r="FE49" s="194">
        <v>0</v>
      </c>
      <c r="FF49" s="194">
        <v>0</v>
      </c>
      <c r="FG49" s="194">
        <f t="shared" si="91"/>
        <v>0</v>
      </c>
      <c r="FH49" s="194"/>
      <c r="FI49" s="194">
        <v>0</v>
      </c>
      <c r="FJ49" s="194">
        <v>0</v>
      </c>
      <c r="FK49" s="194">
        <f t="shared" si="92"/>
        <v>0</v>
      </c>
      <c r="FL49" s="194"/>
      <c r="FM49" s="194">
        <v>0</v>
      </c>
      <c r="FN49" s="194">
        <v>0</v>
      </c>
      <c r="FO49" s="194">
        <f t="shared" si="93"/>
        <v>0</v>
      </c>
      <c r="FP49" s="194"/>
      <c r="FQ49" s="194">
        <v>0</v>
      </c>
      <c r="FR49" s="194">
        <v>0</v>
      </c>
      <c r="FS49" s="194">
        <f t="shared" si="94"/>
        <v>0</v>
      </c>
      <c r="FT49" s="194"/>
      <c r="FU49" s="194">
        <v>0</v>
      </c>
      <c r="FV49" s="194">
        <v>0</v>
      </c>
      <c r="FW49" s="194">
        <f t="shared" si="95"/>
        <v>0</v>
      </c>
      <c r="FX49" s="194"/>
      <c r="FY49" s="194">
        <v>0</v>
      </c>
      <c r="FZ49" s="194">
        <v>0</v>
      </c>
      <c r="GA49" s="194">
        <f t="shared" si="96"/>
        <v>0</v>
      </c>
      <c r="GB49" s="194"/>
      <c r="GC49" s="194">
        <v>0</v>
      </c>
      <c r="GD49" s="194">
        <v>0</v>
      </c>
      <c r="GE49" s="194">
        <f t="shared" si="97"/>
        <v>0</v>
      </c>
      <c r="GF49" s="194"/>
      <c r="GG49" s="194">
        <v>0</v>
      </c>
      <c r="GH49" s="194">
        <v>0</v>
      </c>
      <c r="GI49" s="194">
        <f t="shared" si="98"/>
        <v>0</v>
      </c>
      <c r="GJ49" s="194"/>
      <c r="GK49" s="194">
        <v>0</v>
      </c>
      <c r="GL49" s="194">
        <v>0</v>
      </c>
      <c r="GM49" s="194">
        <f t="shared" si="99"/>
        <v>0</v>
      </c>
      <c r="GN49" s="194"/>
      <c r="GO49" s="194">
        <v>0</v>
      </c>
      <c r="GP49" s="194">
        <v>0</v>
      </c>
      <c r="GQ49" s="194">
        <f t="shared" si="100"/>
        <v>0</v>
      </c>
      <c r="GR49" s="194"/>
      <c r="GS49" s="194">
        <v>0</v>
      </c>
      <c r="GT49" s="194">
        <v>0</v>
      </c>
      <c r="GU49" s="194">
        <f t="shared" si="101"/>
        <v>0</v>
      </c>
      <c r="GV49" s="194"/>
      <c r="GW49" s="194">
        <v>0</v>
      </c>
      <c r="GX49" s="194">
        <v>0</v>
      </c>
      <c r="GY49" s="194">
        <f t="shared" si="102"/>
        <v>0</v>
      </c>
      <c r="GZ49" s="76"/>
      <c r="HA49" s="76">
        <f t="shared" si="103"/>
        <v>7163.48212</v>
      </c>
      <c r="HB49" s="76">
        <f t="shared" si="104"/>
        <v>4046</v>
      </c>
      <c r="HC49" s="76">
        <f t="shared" si="105"/>
        <v>11209.48212</v>
      </c>
      <c r="HD49" s="86"/>
      <c r="HE49" s="86"/>
      <c r="HF49" s="86"/>
      <c r="HG49" s="32"/>
      <c r="HH49" s="32"/>
      <c r="HI49" s="32"/>
      <c r="HJ49" s="32"/>
      <c r="HK49" s="32"/>
    </row>
    <row r="50" spans="1:219" ht="15.75">
      <c r="A50" s="108" t="s">
        <v>25</v>
      </c>
      <c r="B50" s="106">
        <v>49782</v>
      </c>
      <c r="C50" s="106"/>
      <c r="D50" s="101" t="s">
        <v>63</v>
      </c>
      <c r="E50" s="102" t="s">
        <v>14</v>
      </c>
      <c r="F50" s="103">
        <v>0</v>
      </c>
      <c r="G50" s="173" t="s">
        <v>46</v>
      </c>
      <c r="H50" s="121"/>
      <c r="I50" s="108" t="s">
        <v>25</v>
      </c>
      <c r="J50" s="194">
        <v>2102.33271</v>
      </c>
      <c r="K50" s="76"/>
      <c r="L50" s="189">
        <v>0</v>
      </c>
      <c r="M50" s="189">
        <v>0</v>
      </c>
      <c r="N50" s="77">
        <f t="shared" si="58"/>
        <v>0</v>
      </c>
      <c r="O50" s="174"/>
      <c r="P50" s="189">
        <v>0</v>
      </c>
      <c r="Q50" s="189">
        <v>0</v>
      </c>
      <c r="R50" s="77">
        <f t="shared" si="59"/>
        <v>0</v>
      </c>
      <c r="S50" s="174"/>
      <c r="T50" s="189">
        <v>0</v>
      </c>
      <c r="U50" s="189">
        <v>0</v>
      </c>
      <c r="V50" s="77">
        <f t="shared" si="60"/>
        <v>0</v>
      </c>
      <c r="W50" s="174"/>
      <c r="X50" s="189">
        <v>0</v>
      </c>
      <c r="Y50" s="189">
        <v>0</v>
      </c>
      <c r="Z50" s="77">
        <f t="shared" si="61"/>
        <v>0</v>
      </c>
      <c r="AA50" s="174"/>
      <c r="AB50" s="77">
        <f t="shared" si="62"/>
        <v>0</v>
      </c>
      <c r="AC50" s="77">
        <f t="shared" si="63"/>
        <v>0</v>
      </c>
      <c r="AD50" s="77">
        <f t="shared" si="64"/>
        <v>0</v>
      </c>
      <c r="AE50" s="174"/>
      <c r="AF50" s="189">
        <v>0</v>
      </c>
      <c r="AG50" s="189"/>
      <c r="AH50" s="214">
        <v>74</v>
      </c>
      <c r="AI50" s="77">
        <f t="shared" si="65"/>
        <v>74</v>
      </c>
      <c r="AJ50" s="174"/>
      <c r="AK50" s="84">
        <v>0</v>
      </c>
      <c r="AL50" s="84">
        <v>0</v>
      </c>
      <c r="AM50" s="77">
        <f t="shared" si="66"/>
        <v>0</v>
      </c>
      <c r="AN50" s="77"/>
      <c r="AO50" s="189">
        <v>0</v>
      </c>
      <c r="AP50" s="189">
        <v>0</v>
      </c>
      <c r="AQ50" s="77">
        <f t="shared" si="67"/>
        <v>0</v>
      </c>
      <c r="AR50" s="77"/>
      <c r="AS50" s="189">
        <v>0</v>
      </c>
      <c r="AT50" s="189">
        <v>0</v>
      </c>
      <c r="AU50" s="77">
        <f t="shared" si="68"/>
        <v>0</v>
      </c>
      <c r="AV50" s="77"/>
      <c r="AW50" s="77">
        <f t="shared" si="69"/>
        <v>0</v>
      </c>
      <c r="AX50" s="77">
        <f t="shared" si="70"/>
        <v>74</v>
      </c>
      <c r="AY50" s="77">
        <f t="shared" si="71"/>
        <v>74</v>
      </c>
      <c r="AZ50" s="77"/>
      <c r="BA50" s="77">
        <f t="shared" si="72"/>
        <v>0</v>
      </c>
      <c r="BB50" s="77">
        <f t="shared" si="73"/>
        <v>74</v>
      </c>
      <c r="BC50" s="77">
        <f t="shared" si="74"/>
        <v>74</v>
      </c>
      <c r="BD50" s="76"/>
      <c r="BE50" s="194">
        <v>0</v>
      </c>
      <c r="BF50" s="194">
        <v>78</v>
      </c>
      <c r="BG50" s="194">
        <f t="shared" si="106"/>
        <v>78</v>
      </c>
      <c r="BH50" s="194"/>
      <c r="BI50" s="194">
        <v>0</v>
      </c>
      <c r="BJ50" s="194">
        <v>180</v>
      </c>
      <c r="BK50" s="194">
        <f t="shared" si="107"/>
        <v>180</v>
      </c>
      <c r="BL50" s="194"/>
      <c r="BM50" s="194">
        <v>0</v>
      </c>
      <c r="BN50" s="194">
        <v>180</v>
      </c>
      <c r="BO50" s="194">
        <f t="shared" si="108"/>
        <v>180</v>
      </c>
      <c r="BP50" s="194"/>
      <c r="BQ50" s="194">
        <v>0</v>
      </c>
      <c r="BR50" s="194">
        <v>180</v>
      </c>
      <c r="BS50" s="194">
        <f t="shared" si="109"/>
        <v>180</v>
      </c>
      <c r="BT50" s="194"/>
      <c r="BU50" s="194">
        <v>0</v>
      </c>
      <c r="BV50" s="194">
        <v>180</v>
      </c>
      <c r="BW50" s="194">
        <f t="shared" si="110"/>
        <v>180</v>
      </c>
      <c r="BX50" s="194"/>
      <c r="BY50" s="194">
        <v>0</v>
      </c>
      <c r="BZ50" s="194">
        <v>180</v>
      </c>
      <c r="CA50" s="194">
        <f t="shared" si="111"/>
        <v>180</v>
      </c>
      <c r="CB50" s="194"/>
      <c r="CC50" s="194">
        <v>0</v>
      </c>
      <c r="CD50" s="194">
        <v>180</v>
      </c>
      <c r="CE50" s="194">
        <f t="shared" si="112"/>
        <v>180</v>
      </c>
      <c r="CF50" s="194"/>
      <c r="CG50" s="194">
        <v>0</v>
      </c>
      <c r="CH50" s="194">
        <v>180</v>
      </c>
      <c r="CI50" s="194">
        <f t="shared" si="113"/>
        <v>180</v>
      </c>
      <c r="CJ50" s="194"/>
      <c r="CK50" s="194">
        <v>0</v>
      </c>
      <c r="CL50" s="194">
        <v>180</v>
      </c>
      <c r="CM50" s="194">
        <f t="shared" si="114"/>
        <v>180</v>
      </c>
      <c r="CN50" s="194"/>
      <c r="CO50" s="194">
        <v>0</v>
      </c>
      <c r="CP50" s="194">
        <v>180</v>
      </c>
      <c r="CQ50" s="194">
        <f t="shared" si="115"/>
        <v>180</v>
      </c>
      <c r="CR50" s="194"/>
      <c r="CS50" s="194">
        <v>2102.33271</v>
      </c>
      <c r="CT50" s="194">
        <v>180</v>
      </c>
      <c r="CU50" s="194">
        <f t="shared" si="75"/>
        <v>2282.33271</v>
      </c>
      <c r="CV50" s="194"/>
      <c r="CW50" s="194">
        <v>0</v>
      </c>
      <c r="CX50" s="194">
        <v>0</v>
      </c>
      <c r="CY50" s="194">
        <f t="shared" si="76"/>
        <v>0</v>
      </c>
      <c r="CZ50" s="194"/>
      <c r="DA50" s="194">
        <v>0</v>
      </c>
      <c r="DB50" s="194">
        <v>0</v>
      </c>
      <c r="DC50" s="194">
        <f t="shared" si="77"/>
        <v>0</v>
      </c>
      <c r="DD50" s="194"/>
      <c r="DE50" s="194">
        <v>0</v>
      </c>
      <c r="DF50" s="194">
        <v>0</v>
      </c>
      <c r="DG50" s="194">
        <f t="shared" si="78"/>
        <v>0</v>
      </c>
      <c r="DH50" s="194"/>
      <c r="DI50" s="194">
        <v>0</v>
      </c>
      <c r="DJ50" s="194">
        <v>0</v>
      </c>
      <c r="DK50" s="194">
        <f t="shared" si="79"/>
        <v>0</v>
      </c>
      <c r="DL50" s="194"/>
      <c r="DM50" s="194">
        <v>0</v>
      </c>
      <c r="DN50" s="194">
        <v>0</v>
      </c>
      <c r="DO50" s="194">
        <f t="shared" si="80"/>
        <v>0</v>
      </c>
      <c r="DP50" s="194"/>
      <c r="DQ50" s="194">
        <v>0</v>
      </c>
      <c r="DR50" s="194">
        <v>0</v>
      </c>
      <c r="DS50" s="194">
        <f t="shared" si="81"/>
        <v>0</v>
      </c>
      <c r="DT50" s="194"/>
      <c r="DU50" s="194">
        <v>0</v>
      </c>
      <c r="DV50" s="194">
        <v>0</v>
      </c>
      <c r="DW50" s="194">
        <f t="shared" si="82"/>
        <v>0</v>
      </c>
      <c r="DX50" s="194"/>
      <c r="DY50" s="194">
        <v>0</v>
      </c>
      <c r="DZ50" s="194">
        <v>0</v>
      </c>
      <c r="EA50" s="194">
        <f t="shared" si="83"/>
        <v>0</v>
      </c>
      <c r="EB50" s="194"/>
      <c r="EC50" s="194">
        <v>0</v>
      </c>
      <c r="ED50" s="194">
        <v>0</v>
      </c>
      <c r="EE50" s="194">
        <f t="shared" si="84"/>
        <v>0</v>
      </c>
      <c r="EF50" s="194"/>
      <c r="EG50" s="194">
        <v>0</v>
      </c>
      <c r="EH50" s="194">
        <v>0</v>
      </c>
      <c r="EI50" s="194">
        <f t="shared" si="85"/>
        <v>0</v>
      </c>
      <c r="EJ50" s="194"/>
      <c r="EK50" s="194">
        <v>0</v>
      </c>
      <c r="EL50" s="194">
        <v>0</v>
      </c>
      <c r="EM50" s="194">
        <f t="shared" si="86"/>
        <v>0</v>
      </c>
      <c r="EN50" s="194"/>
      <c r="EO50" s="194">
        <v>0</v>
      </c>
      <c r="EP50" s="194">
        <v>0</v>
      </c>
      <c r="EQ50" s="194">
        <f t="shared" si="87"/>
        <v>0</v>
      </c>
      <c r="ER50" s="194"/>
      <c r="ES50" s="194">
        <v>0</v>
      </c>
      <c r="ET50" s="194">
        <v>0</v>
      </c>
      <c r="EU50" s="194">
        <f t="shared" si="88"/>
        <v>0</v>
      </c>
      <c r="EV50" s="194"/>
      <c r="EW50" s="194">
        <v>0</v>
      </c>
      <c r="EX50" s="194">
        <v>0</v>
      </c>
      <c r="EY50" s="194">
        <f t="shared" si="89"/>
        <v>0</v>
      </c>
      <c r="EZ50" s="194"/>
      <c r="FA50" s="194">
        <v>0</v>
      </c>
      <c r="FB50" s="194">
        <v>0</v>
      </c>
      <c r="FC50" s="194">
        <f t="shared" si="90"/>
        <v>0</v>
      </c>
      <c r="FD50" s="194"/>
      <c r="FE50" s="194">
        <v>0</v>
      </c>
      <c r="FF50" s="194">
        <v>0</v>
      </c>
      <c r="FG50" s="194">
        <f t="shared" si="91"/>
        <v>0</v>
      </c>
      <c r="FH50" s="194"/>
      <c r="FI50" s="194">
        <v>0</v>
      </c>
      <c r="FJ50" s="194">
        <v>0</v>
      </c>
      <c r="FK50" s="194">
        <f t="shared" si="92"/>
        <v>0</v>
      </c>
      <c r="FL50" s="194"/>
      <c r="FM50" s="194">
        <v>0</v>
      </c>
      <c r="FN50" s="194">
        <v>0</v>
      </c>
      <c r="FO50" s="194">
        <f t="shared" si="93"/>
        <v>0</v>
      </c>
      <c r="FP50" s="194"/>
      <c r="FQ50" s="194">
        <v>0</v>
      </c>
      <c r="FR50" s="194">
        <v>0</v>
      </c>
      <c r="FS50" s="194">
        <f t="shared" si="94"/>
        <v>0</v>
      </c>
      <c r="FT50" s="194"/>
      <c r="FU50" s="194">
        <v>0</v>
      </c>
      <c r="FV50" s="194">
        <v>0</v>
      </c>
      <c r="FW50" s="194">
        <f t="shared" si="95"/>
        <v>0</v>
      </c>
      <c r="FX50" s="194"/>
      <c r="FY50" s="194">
        <v>0</v>
      </c>
      <c r="FZ50" s="194">
        <v>0</v>
      </c>
      <c r="GA50" s="194">
        <f t="shared" si="96"/>
        <v>0</v>
      </c>
      <c r="GB50" s="194"/>
      <c r="GC50" s="194">
        <v>0</v>
      </c>
      <c r="GD50" s="194">
        <v>0</v>
      </c>
      <c r="GE50" s="194">
        <f t="shared" si="97"/>
        <v>0</v>
      </c>
      <c r="GF50" s="194"/>
      <c r="GG50" s="194">
        <v>0</v>
      </c>
      <c r="GH50" s="194">
        <v>0</v>
      </c>
      <c r="GI50" s="194">
        <f t="shared" si="98"/>
        <v>0</v>
      </c>
      <c r="GJ50" s="194"/>
      <c r="GK50" s="194">
        <v>0</v>
      </c>
      <c r="GL50" s="194">
        <v>0</v>
      </c>
      <c r="GM50" s="194">
        <f t="shared" si="99"/>
        <v>0</v>
      </c>
      <c r="GN50" s="194"/>
      <c r="GO50" s="194">
        <v>0</v>
      </c>
      <c r="GP50" s="194">
        <v>0</v>
      </c>
      <c r="GQ50" s="194">
        <f t="shared" si="100"/>
        <v>0</v>
      </c>
      <c r="GR50" s="194"/>
      <c r="GS50" s="194">
        <v>0</v>
      </c>
      <c r="GT50" s="194">
        <v>0</v>
      </c>
      <c r="GU50" s="194">
        <f t="shared" si="101"/>
        <v>0</v>
      </c>
      <c r="GV50" s="194"/>
      <c r="GW50" s="194">
        <v>0</v>
      </c>
      <c r="GX50" s="194">
        <v>0</v>
      </c>
      <c r="GY50" s="194">
        <f t="shared" si="102"/>
        <v>0</v>
      </c>
      <c r="GZ50" s="76"/>
      <c r="HA50" s="76">
        <f t="shared" si="103"/>
        <v>2102.33271</v>
      </c>
      <c r="HB50" s="76">
        <f t="shared" si="104"/>
        <v>1878</v>
      </c>
      <c r="HC50" s="76">
        <f t="shared" si="105"/>
        <v>3980.33271</v>
      </c>
      <c r="HD50" s="86"/>
      <c r="HE50" s="86"/>
      <c r="HF50" s="86"/>
      <c r="HG50" s="32"/>
      <c r="HH50" s="32"/>
      <c r="HI50" s="32"/>
      <c r="HJ50" s="32"/>
      <c r="HK50" s="32"/>
    </row>
    <row r="51" spans="1:219" ht="15.75">
      <c r="A51" s="108" t="s">
        <v>25</v>
      </c>
      <c r="B51" s="106">
        <v>25000</v>
      </c>
      <c r="C51" s="106"/>
      <c r="D51" s="101" t="s">
        <v>18</v>
      </c>
      <c r="E51" s="102" t="s">
        <v>14</v>
      </c>
      <c r="F51" s="103">
        <v>0</v>
      </c>
      <c r="G51" s="103">
        <v>12.25</v>
      </c>
      <c r="H51" s="121"/>
      <c r="I51" s="108" t="s">
        <v>25</v>
      </c>
      <c r="J51" s="194">
        <v>8302.88941</v>
      </c>
      <c r="K51" s="76"/>
      <c r="L51" s="189">
        <v>0</v>
      </c>
      <c r="M51" s="189">
        <v>0</v>
      </c>
      <c r="N51" s="77">
        <f t="shared" si="58"/>
        <v>0</v>
      </c>
      <c r="O51" s="174"/>
      <c r="P51" s="189">
        <v>0</v>
      </c>
      <c r="Q51" s="189">
        <v>0</v>
      </c>
      <c r="R51" s="77">
        <f t="shared" si="59"/>
        <v>0</v>
      </c>
      <c r="S51" s="174"/>
      <c r="T51" s="189">
        <v>0</v>
      </c>
      <c r="U51" s="189">
        <v>0</v>
      </c>
      <c r="V51" s="77">
        <f t="shared" si="60"/>
        <v>0</v>
      </c>
      <c r="W51" s="174"/>
      <c r="X51" s="189">
        <v>0</v>
      </c>
      <c r="Y51" s="189">
        <v>0</v>
      </c>
      <c r="Z51" s="77">
        <f t="shared" si="61"/>
        <v>0</v>
      </c>
      <c r="AA51" s="174"/>
      <c r="AB51" s="77">
        <f t="shared" si="62"/>
        <v>0</v>
      </c>
      <c r="AC51" s="77">
        <f t="shared" si="63"/>
        <v>0</v>
      </c>
      <c r="AD51" s="77">
        <f t="shared" si="64"/>
        <v>0</v>
      </c>
      <c r="AE51" s="174"/>
      <c r="AF51" s="189">
        <v>0</v>
      </c>
      <c r="AG51" s="189"/>
      <c r="AH51" s="214">
        <v>476</v>
      </c>
      <c r="AI51" s="77">
        <f t="shared" si="65"/>
        <v>476</v>
      </c>
      <c r="AJ51" s="174"/>
      <c r="AK51" s="84">
        <v>0</v>
      </c>
      <c r="AL51" s="84">
        <v>0</v>
      </c>
      <c r="AM51" s="77">
        <f t="shared" si="66"/>
        <v>0</v>
      </c>
      <c r="AN51" s="77"/>
      <c r="AO51" s="189">
        <v>0</v>
      </c>
      <c r="AP51" s="189">
        <v>0</v>
      </c>
      <c r="AQ51" s="77">
        <f t="shared" si="67"/>
        <v>0</v>
      </c>
      <c r="AR51" s="77"/>
      <c r="AS51" s="189">
        <v>0</v>
      </c>
      <c r="AT51" s="189">
        <v>0</v>
      </c>
      <c r="AU51" s="77">
        <f t="shared" si="68"/>
        <v>0</v>
      </c>
      <c r="AV51" s="77"/>
      <c r="AW51" s="77">
        <f t="shared" si="69"/>
        <v>0</v>
      </c>
      <c r="AX51" s="77">
        <f t="shared" si="70"/>
        <v>476</v>
      </c>
      <c r="AY51" s="77">
        <f t="shared" si="71"/>
        <v>476</v>
      </c>
      <c r="AZ51" s="77"/>
      <c r="BA51" s="77">
        <f t="shared" si="72"/>
        <v>0</v>
      </c>
      <c r="BB51" s="77">
        <f t="shared" si="73"/>
        <v>476</v>
      </c>
      <c r="BC51" s="77">
        <f t="shared" si="74"/>
        <v>476</v>
      </c>
      <c r="BD51" s="76"/>
      <c r="BE51" s="194">
        <v>0</v>
      </c>
      <c r="BF51" s="194">
        <v>509</v>
      </c>
      <c r="BG51" s="194">
        <f t="shared" si="106"/>
        <v>509</v>
      </c>
      <c r="BH51" s="194"/>
      <c r="BI51" s="194">
        <v>0</v>
      </c>
      <c r="BJ51" s="194">
        <v>1018</v>
      </c>
      <c r="BK51" s="194">
        <f t="shared" si="107"/>
        <v>1018</v>
      </c>
      <c r="BL51" s="194"/>
      <c r="BM51" s="194">
        <v>8302.88941</v>
      </c>
      <c r="BN51" s="194">
        <v>1018</v>
      </c>
      <c r="BO51" s="194">
        <f t="shared" si="108"/>
        <v>9320.88941</v>
      </c>
      <c r="BP51" s="194"/>
      <c r="BQ51" s="194">
        <v>0</v>
      </c>
      <c r="BR51" s="194">
        <v>0</v>
      </c>
      <c r="BS51" s="194">
        <f t="shared" si="109"/>
        <v>0</v>
      </c>
      <c r="BT51" s="194"/>
      <c r="BU51" s="194">
        <v>0</v>
      </c>
      <c r="BV51" s="194">
        <v>0</v>
      </c>
      <c r="BW51" s="194">
        <f t="shared" si="110"/>
        <v>0</v>
      </c>
      <c r="BX51" s="194"/>
      <c r="BY51" s="194">
        <v>0</v>
      </c>
      <c r="BZ51" s="194">
        <v>0</v>
      </c>
      <c r="CA51" s="194">
        <f t="shared" si="111"/>
        <v>0</v>
      </c>
      <c r="CB51" s="194"/>
      <c r="CC51" s="194">
        <v>0</v>
      </c>
      <c r="CD51" s="194">
        <v>0</v>
      </c>
      <c r="CE51" s="194">
        <f t="shared" si="112"/>
        <v>0</v>
      </c>
      <c r="CF51" s="194"/>
      <c r="CG51" s="194">
        <v>0</v>
      </c>
      <c r="CH51" s="194">
        <v>0</v>
      </c>
      <c r="CI51" s="194">
        <f t="shared" si="113"/>
        <v>0</v>
      </c>
      <c r="CJ51" s="194"/>
      <c r="CK51" s="194">
        <v>0</v>
      </c>
      <c r="CL51" s="194">
        <v>0</v>
      </c>
      <c r="CM51" s="194">
        <f t="shared" si="114"/>
        <v>0</v>
      </c>
      <c r="CN51" s="194"/>
      <c r="CO51" s="194">
        <v>0</v>
      </c>
      <c r="CP51" s="194">
        <v>0</v>
      </c>
      <c r="CQ51" s="194">
        <f t="shared" si="115"/>
        <v>0</v>
      </c>
      <c r="CR51" s="194"/>
      <c r="CS51" s="194">
        <v>0</v>
      </c>
      <c r="CT51" s="194">
        <v>0</v>
      </c>
      <c r="CU51" s="194">
        <f t="shared" si="75"/>
        <v>0</v>
      </c>
      <c r="CV51" s="194"/>
      <c r="CW51" s="194">
        <v>0</v>
      </c>
      <c r="CX51" s="194">
        <v>0</v>
      </c>
      <c r="CY51" s="194">
        <f t="shared" si="76"/>
        <v>0</v>
      </c>
      <c r="CZ51" s="194"/>
      <c r="DA51" s="194">
        <v>0</v>
      </c>
      <c r="DB51" s="194">
        <v>0</v>
      </c>
      <c r="DC51" s="194">
        <f t="shared" si="77"/>
        <v>0</v>
      </c>
      <c r="DD51" s="194"/>
      <c r="DE51" s="194">
        <v>0</v>
      </c>
      <c r="DF51" s="194">
        <v>0</v>
      </c>
      <c r="DG51" s="194">
        <f t="shared" si="78"/>
        <v>0</v>
      </c>
      <c r="DH51" s="194"/>
      <c r="DI51" s="194">
        <v>0</v>
      </c>
      <c r="DJ51" s="194">
        <v>0</v>
      </c>
      <c r="DK51" s="194">
        <f t="shared" si="79"/>
        <v>0</v>
      </c>
      <c r="DL51" s="194"/>
      <c r="DM51" s="194">
        <v>0</v>
      </c>
      <c r="DN51" s="194">
        <v>0</v>
      </c>
      <c r="DO51" s="194">
        <f t="shared" si="80"/>
        <v>0</v>
      </c>
      <c r="DP51" s="194"/>
      <c r="DQ51" s="194">
        <v>0</v>
      </c>
      <c r="DR51" s="194">
        <v>0</v>
      </c>
      <c r="DS51" s="194">
        <f t="shared" si="81"/>
        <v>0</v>
      </c>
      <c r="DT51" s="194"/>
      <c r="DU51" s="194">
        <v>0</v>
      </c>
      <c r="DV51" s="194">
        <v>0</v>
      </c>
      <c r="DW51" s="194">
        <f t="shared" si="82"/>
        <v>0</v>
      </c>
      <c r="DX51" s="194"/>
      <c r="DY51" s="194">
        <v>0</v>
      </c>
      <c r="DZ51" s="194">
        <v>0</v>
      </c>
      <c r="EA51" s="194">
        <f t="shared" si="83"/>
        <v>0</v>
      </c>
      <c r="EB51" s="194"/>
      <c r="EC51" s="194">
        <v>0</v>
      </c>
      <c r="ED51" s="194">
        <v>0</v>
      </c>
      <c r="EE51" s="194">
        <f t="shared" si="84"/>
        <v>0</v>
      </c>
      <c r="EF51" s="194"/>
      <c r="EG51" s="194">
        <v>0</v>
      </c>
      <c r="EH51" s="194">
        <v>0</v>
      </c>
      <c r="EI51" s="194">
        <f t="shared" si="85"/>
        <v>0</v>
      </c>
      <c r="EJ51" s="194"/>
      <c r="EK51" s="194">
        <v>0</v>
      </c>
      <c r="EL51" s="194">
        <v>0</v>
      </c>
      <c r="EM51" s="194">
        <f t="shared" si="86"/>
        <v>0</v>
      </c>
      <c r="EN51" s="194"/>
      <c r="EO51" s="194">
        <v>0</v>
      </c>
      <c r="EP51" s="194">
        <v>0</v>
      </c>
      <c r="EQ51" s="194">
        <f t="shared" si="87"/>
        <v>0</v>
      </c>
      <c r="ER51" s="194"/>
      <c r="ES51" s="194">
        <v>0</v>
      </c>
      <c r="ET51" s="194">
        <v>0</v>
      </c>
      <c r="EU51" s="194">
        <f t="shared" si="88"/>
        <v>0</v>
      </c>
      <c r="EV51" s="194"/>
      <c r="EW51" s="194">
        <v>0</v>
      </c>
      <c r="EX51" s="194">
        <v>0</v>
      </c>
      <c r="EY51" s="194">
        <f t="shared" si="89"/>
        <v>0</v>
      </c>
      <c r="EZ51" s="194"/>
      <c r="FA51" s="194">
        <v>0</v>
      </c>
      <c r="FB51" s="194">
        <v>0</v>
      </c>
      <c r="FC51" s="194">
        <f t="shared" si="90"/>
        <v>0</v>
      </c>
      <c r="FD51" s="194"/>
      <c r="FE51" s="194">
        <v>0</v>
      </c>
      <c r="FF51" s="194">
        <v>0</v>
      </c>
      <c r="FG51" s="194">
        <f t="shared" si="91"/>
        <v>0</v>
      </c>
      <c r="FH51" s="194"/>
      <c r="FI51" s="194">
        <v>0</v>
      </c>
      <c r="FJ51" s="194">
        <v>0</v>
      </c>
      <c r="FK51" s="194">
        <f t="shared" si="92"/>
        <v>0</v>
      </c>
      <c r="FL51" s="194"/>
      <c r="FM51" s="194">
        <v>0</v>
      </c>
      <c r="FN51" s="194">
        <v>0</v>
      </c>
      <c r="FO51" s="194">
        <f t="shared" si="93"/>
        <v>0</v>
      </c>
      <c r="FP51" s="194"/>
      <c r="FQ51" s="194">
        <v>0</v>
      </c>
      <c r="FR51" s="194">
        <v>0</v>
      </c>
      <c r="FS51" s="194">
        <f t="shared" si="94"/>
        <v>0</v>
      </c>
      <c r="FT51" s="194"/>
      <c r="FU51" s="194">
        <v>0</v>
      </c>
      <c r="FV51" s="194">
        <v>0</v>
      </c>
      <c r="FW51" s="194">
        <f t="shared" si="95"/>
        <v>0</v>
      </c>
      <c r="FX51" s="194"/>
      <c r="FY51" s="194">
        <v>0</v>
      </c>
      <c r="FZ51" s="194">
        <v>0</v>
      </c>
      <c r="GA51" s="194">
        <f t="shared" si="96"/>
        <v>0</v>
      </c>
      <c r="GB51" s="194"/>
      <c r="GC51" s="194">
        <v>0</v>
      </c>
      <c r="GD51" s="194">
        <v>0</v>
      </c>
      <c r="GE51" s="194">
        <f t="shared" si="97"/>
        <v>0</v>
      </c>
      <c r="GF51" s="194"/>
      <c r="GG51" s="194">
        <v>0</v>
      </c>
      <c r="GH51" s="194">
        <v>0</v>
      </c>
      <c r="GI51" s="194">
        <f t="shared" si="98"/>
        <v>0</v>
      </c>
      <c r="GJ51" s="194"/>
      <c r="GK51" s="194">
        <v>0</v>
      </c>
      <c r="GL51" s="194">
        <v>0</v>
      </c>
      <c r="GM51" s="194">
        <f t="shared" si="99"/>
        <v>0</v>
      </c>
      <c r="GN51" s="194"/>
      <c r="GO51" s="194">
        <v>0</v>
      </c>
      <c r="GP51" s="194">
        <v>0</v>
      </c>
      <c r="GQ51" s="194">
        <f t="shared" si="100"/>
        <v>0</v>
      </c>
      <c r="GR51" s="194"/>
      <c r="GS51" s="194">
        <v>0</v>
      </c>
      <c r="GT51" s="194">
        <v>0</v>
      </c>
      <c r="GU51" s="194">
        <f t="shared" si="101"/>
        <v>0</v>
      </c>
      <c r="GV51" s="194"/>
      <c r="GW51" s="194">
        <v>0</v>
      </c>
      <c r="GX51" s="194">
        <v>0</v>
      </c>
      <c r="GY51" s="194">
        <f t="shared" si="102"/>
        <v>0</v>
      </c>
      <c r="GZ51" s="76"/>
      <c r="HA51" s="76">
        <f t="shared" si="103"/>
        <v>8302.88941</v>
      </c>
      <c r="HB51" s="76">
        <f t="shared" si="104"/>
        <v>2545</v>
      </c>
      <c r="HC51" s="76">
        <f t="shared" si="105"/>
        <v>10847.88941</v>
      </c>
      <c r="HD51" s="86"/>
      <c r="HE51" s="86"/>
      <c r="HF51" s="86"/>
      <c r="HG51" s="32"/>
      <c r="HH51" s="32"/>
      <c r="HI51" s="32"/>
      <c r="HJ51" s="32"/>
      <c r="HK51" s="32"/>
    </row>
    <row r="52" spans="1:219" ht="15.75">
      <c r="A52" s="108" t="s">
        <v>25</v>
      </c>
      <c r="B52" s="106">
        <v>45000</v>
      </c>
      <c r="C52" s="106"/>
      <c r="D52" s="101" t="s">
        <v>18</v>
      </c>
      <c r="E52" s="102" t="s">
        <v>14</v>
      </c>
      <c r="F52" s="103">
        <v>0</v>
      </c>
      <c r="G52" s="103">
        <v>12.25</v>
      </c>
      <c r="H52" s="121"/>
      <c r="I52" s="108" t="s">
        <v>25</v>
      </c>
      <c r="J52" s="194">
        <v>14945.200929999999</v>
      </c>
      <c r="K52" s="76"/>
      <c r="L52" s="189">
        <v>0</v>
      </c>
      <c r="M52" s="189">
        <v>0</v>
      </c>
      <c r="N52" s="77">
        <f t="shared" si="58"/>
        <v>0</v>
      </c>
      <c r="O52" s="174"/>
      <c r="P52" s="189">
        <v>0</v>
      </c>
      <c r="Q52" s="189">
        <v>0</v>
      </c>
      <c r="R52" s="77">
        <f t="shared" si="59"/>
        <v>0</v>
      </c>
      <c r="S52" s="174"/>
      <c r="T52" s="189">
        <v>0</v>
      </c>
      <c r="U52" s="189">
        <v>0</v>
      </c>
      <c r="V52" s="77">
        <f t="shared" si="60"/>
        <v>0</v>
      </c>
      <c r="W52" s="174"/>
      <c r="X52" s="189">
        <v>0</v>
      </c>
      <c r="Y52" s="189">
        <v>0</v>
      </c>
      <c r="Z52" s="77">
        <f t="shared" si="61"/>
        <v>0</v>
      </c>
      <c r="AA52" s="174"/>
      <c r="AB52" s="77">
        <f t="shared" si="62"/>
        <v>0</v>
      </c>
      <c r="AC52" s="77">
        <f t="shared" si="63"/>
        <v>0</v>
      </c>
      <c r="AD52" s="77">
        <f t="shared" si="64"/>
        <v>0</v>
      </c>
      <c r="AE52" s="174"/>
      <c r="AF52" s="189">
        <v>0</v>
      </c>
      <c r="AG52" s="189"/>
      <c r="AH52" s="214">
        <v>856</v>
      </c>
      <c r="AI52" s="77">
        <f t="shared" si="65"/>
        <v>856</v>
      </c>
      <c r="AJ52" s="174"/>
      <c r="AK52" s="84">
        <v>0</v>
      </c>
      <c r="AL52" s="84">
        <v>0</v>
      </c>
      <c r="AM52" s="77">
        <f t="shared" si="66"/>
        <v>0</v>
      </c>
      <c r="AN52" s="77"/>
      <c r="AO52" s="189">
        <v>0</v>
      </c>
      <c r="AP52" s="189">
        <v>0</v>
      </c>
      <c r="AQ52" s="77">
        <f t="shared" si="67"/>
        <v>0</v>
      </c>
      <c r="AR52" s="77"/>
      <c r="AS52" s="189">
        <v>0</v>
      </c>
      <c r="AT52" s="189">
        <v>0</v>
      </c>
      <c r="AU52" s="77">
        <f t="shared" si="68"/>
        <v>0</v>
      </c>
      <c r="AV52" s="77"/>
      <c r="AW52" s="77">
        <f t="shared" si="69"/>
        <v>0</v>
      </c>
      <c r="AX52" s="77">
        <f t="shared" si="70"/>
        <v>856</v>
      </c>
      <c r="AY52" s="77">
        <f t="shared" si="71"/>
        <v>856</v>
      </c>
      <c r="AZ52" s="77"/>
      <c r="BA52" s="77">
        <f t="shared" si="72"/>
        <v>0</v>
      </c>
      <c r="BB52" s="77">
        <f t="shared" si="73"/>
        <v>856</v>
      </c>
      <c r="BC52" s="77">
        <f t="shared" si="74"/>
        <v>856</v>
      </c>
      <c r="BD52" s="76"/>
      <c r="BE52" s="194">
        <v>0</v>
      </c>
      <c r="BF52" s="194">
        <v>915</v>
      </c>
      <c r="BG52" s="194">
        <f t="shared" si="106"/>
        <v>915</v>
      </c>
      <c r="BH52" s="194"/>
      <c r="BI52" s="194">
        <v>0</v>
      </c>
      <c r="BJ52" s="194">
        <v>1830</v>
      </c>
      <c r="BK52" s="194">
        <f t="shared" si="107"/>
        <v>1830</v>
      </c>
      <c r="BL52" s="194"/>
      <c r="BM52" s="194">
        <v>14945.200929999999</v>
      </c>
      <c r="BN52" s="194">
        <v>1830</v>
      </c>
      <c r="BO52" s="194">
        <f t="shared" si="108"/>
        <v>16775.20093</v>
      </c>
      <c r="BP52" s="194"/>
      <c r="BQ52" s="194">
        <v>0</v>
      </c>
      <c r="BR52" s="194">
        <v>0</v>
      </c>
      <c r="BS52" s="194">
        <f t="shared" si="109"/>
        <v>0</v>
      </c>
      <c r="BT52" s="194"/>
      <c r="BU52" s="194">
        <v>0</v>
      </c>
      <c r="BV52" s="194">
        <v>0</v>
      </c>
      <c r="BW52" s="194">
        <f t="shared" si="110"/>
        <v>0</v>
      </c>
      <c r="BX52" s="194"/>
      <c r="BY52" s="194">
        <v>0</v>
      </c>
      <c r="BZ52" s="194">
        <v>0</v>
      </c>
      <c r="CA52" s="194">
        <f t="shared" si="111"/>
        <v>0</v>
      </c>
      <c r="CB52" s="194"/>
      <c r="CC52" s="194">
        <v>0</v>
      </c>
      <c r="CD52" s="194">
        <v>0</v>
      </c>
      <c r="CE52" s="194">
        <f t="shared" si="112"/>
        <v>0</v>
      </c>
      <c r="CF52" s="194"/>
      <c r="CG52" s="194">
        <v>0</v>
      </c>
      <c r="CH52" s="194">
        <v>0</v>
      </c>
      <c r="CI52" s="194">
        <f t="shared" si="113"/>
        <v>0</v>
      </c>
      <c r="CJ52" s="194"/>
      <c r="CK52" s="194">
        <v>0</v>
      </c>
      <c r="CL52" s="194">
        <v>0</v>
      </c>
      <c r="CM52" s="194">
        <f t="shared" si="114"/>
        <v>0</v>
      </c>
      <c r="CN52" s="194"/>
      <c r="CO52" s="194">
        <v>0</v>
      </c>
      <c r="CP52" s="194">
        <v>0</v>
      </c>
      <c r="CQ52" s="194">
        <f t="shared" si="115"/>
        <v>0</v>
      </c>
      <c r="CR52" s="194"/>
      <c r="CS52" s="194">
        <v>0</v>
      </c>
      <c r="CT52" s="194">
        <v>0</v>
      </c>
      <c r="CU52" s="194">
        <f t="shared" si="75"/>
        <v>0</v>
      </c>
      <c r="CV52" s="194"/>
      <c r="CW52" s="194">
        <v>0</v>
      </c>
      <c r="CX52" s="194">
        <v>0</v>
      </c>
      <c r="CY52" s="194">
        <f t="shared" si="76"/>
        <v>0</v>
      </c>
      <c r="CZ52" s="194"/>
      <c r="DA52" s="194">
        <v>0</v>
      </c>
      <c r="DB52" s="194">
        <v>0</v>
      </c>
      <c r="DC52" s="194">
        <f t="shared" si="77"/>
        <v>0</v>
      </c>
      <c r="DD52" s="194"/>
      <c r="DE52" s="194">
        <v>0</v>
      </c>
      <c r="DF52" s="194">
        <v>0</v>
      </c>
      <c r="DG52" s="194">
        <f t="shared" si="78"/>
        <v>0</v>
      </c>
      <c r="DH52" s="194"/>
      <c r="DI52" s="194">
        <v>0</v>
      </c>
      <c r="DJ52" s="194">
        <v>0</v>
      </c>
      <c r="DK52" s="194">
        <f t="shared" si="79"/>
        <v>0</v>
      </c>
      <c r="DL52" s="194"/>
      <c r="DM52" s="194">
        <v>0</v>
      </c>
      <c r="DN52" s="194">
        <v>0</v>
      </c>
      <c r="DO52" s="194">
        <f t="shared" si="80"/>
        <v>0</v>
      </c>
      <c r="DP52" s="194"/>
      <c r="DQ52" s="194">
        <v>0</v>
      </c>
      <c r="DR52" s="194">
        <v>0</v>
      </c>
      <c r="DS52" s="194">
        <f t="shared" si="81"/>
        <v>0</v>
      </c>
      <c r="DT52" s="194"/>
      <c r="DU52" s="194">
        <v>0</v>
      </c>
      <c r="DV52" s="194">
        <v>0</v>
      </c>
      <c r="DW52" s="194">
        <f t="shared" si="82"/>
        <v>0</v>
      </c>
      <c r="DX52" s="194"/>
      <c r="DY52" s="194">
        <v>0</v>
      </c>
      <c r="DZ52" s="194">
        <v>0</v>
      </c>
      <c r="EA52" s="194">
        <f t="shared" si="83"/>
        <v>0</v>
      </c>
      <c r="EB52" s="194"/>
      <c r="EC52" s="194">
        <v>0</v>
      </c>
      <c r="ED52" s="194">
        <v>0</v>
      </c>
      <c r="EE52" s="194">
        <f t="shared" si="84"/>
        <v>0</v>
      </c>
      <c r="EF52" s="194"/>
      <c r="EG52" s="194">
        <v>0</v>
      </c>
      <c r="EH52" s="194">
        <v>0</v>
      </c>
      <c r="EI52" s="194">
        <f t="shared" si="85"/>
        <v>0</v>
      </c>
      <c r="EJ52" s="194"/>
      <c r="EK52" s="194">
        <v>0</v>
      </c>
      <c r="EL52" s="194">
        <v>0</v>
      </c>
      <c r="EM52" s="194">
        <f t="shared" si="86"/>
        <v>0</v>
      </c>
      <c r="EN52" s="194"/>
      <c r="EO52" s="194">
        <v>0</v>
      </c>
      <c r="EP52" s="194">
        <v>0</v>
      </c>
      <c r="EQ52" s="194">
        <f t="shared" si="87"/>
        <v>0</v>
      </c>
      <c r="ER52" s="194"/>
      <c r="ES52" s="194">
        <v>0</v>
      </c>
      <c r="ET52" s="194">
        <v>0</v>
      </c>
      <c r="EU52" s="194">
        <f t="shared" si="88"/>
        <v>0</v>
      </c>
      <c r="EV52" s="194"/>
      <c r="EW52" s="194">
        <v>0</v>
      </c>
      <c r="EX52" s="194">
        <v>0</v>
      </c>
      <c r="EY52" s="194">
        <f t="shared" si="89"/>
        <v>0</v>
      </c>
      <c r="EZ52" s="194"/>
      <c r="FA52" s="194">
        <v>0</v>
      </c>
      <c r="FB52" s="194">
        <v>0</v>
      </c>
      <c r="FC52" s="194">
        <f t="shared" si="90"/>
        <v>0</v>
      </c>
      <c r="FD52" s="194"/>
      <c r="FE52" s="194">
        <v>0</v>
      </c>
      <c r="FF52" s="194">
        <v>0</v>
      </c>
      <c r="FG52" s="194">
        <f t="shared" si="91"/>
        <v>0</v>
      </c>
      <c r="FH52" s="194"/>
      <c r="FI52" s="194">
        <v>0</v>
      </c>
      <c r="FJ52" s="194">
        <v>0</v>
      </c>
      <c r="FK52" s="194">
        <f t="shared" si="92"/>
        <v>0</v>
      </c>
      <c r="FL52" s="194"/>
      <c r="FM52" s="194">
        <v>0</v>
      </c>
      <c r="FN52" s="194">
        <v>0</v>
      </c>
      <c r="FO52" s="194">
        <f t="shared" si="93"/>
        <v>0</v>
      </c>
      <c r="FP52" s="194"/>
      <c r="FQ52" s="194">
        <v>0</v>
      </c>
      <c r="FR52" s="194">
        <v>0</v>
      </c>
      <c r="FS52" s="194">
        <f t="shared" si="94"/>
        <v>0</v>
      </c>
      <c r="FT52" s="194"/>
      <c r="FU52" s="194">
        <v>0</v>
      </c>
      <c r="FV52" s="194">
        <v>0</v>
      </c>
      <c r="FW52" s="194">
        <f t="shared" si="95"/>
        <v>0</v>
      </c>
      <c r="FX52" s="194"/>
      <c r="FY52" s="194">
        <v>0</v>
      </c>
      <c r="FZ52" s="194">
        <v>0</v>
      </c>
      <c r="GA52" s="194">
        <f t="shared" si="96"/>
        <v>0</v>
      </c>
      <c r="GB52" s="194"/>
      <c r="GC52" s="194">
        <v>0</v>
      </c>
      <c r="GD52" s="194">
        <v>0</v>
      </c>
      <c r="GE52" s="194">
        <f t="shared" si="97"/>
        <v>0</v>
      </c>
      <c r="GF52" s="194"/>
      <c r="GG52" s="194">
        <v>0</v>
      </c>
      <c r="GH52" s="194">
        <v>0</v>
      </c>
      <c r="GI52" s="194">
        <f t="shared" si="98"/>
        <v>0</v>
      </c>
      <c r="GJ52" s="194"/>
      <c r="GK52" s="194">
        <v>0</v>
      </c>
      <c r="GL52" s="194">
        <v>0</v>
      </c>
      <c r="GM52" s="194">
        <f t="shared" si="99"/>
        <v>0</v>
      </c>
      <c r="GN52" s="194"/>
      <c r="GO52" s="194">
        <v>0</v>
      </c>
      <c r="GP52" s="194">
        <v>0</v>
      </c>
      <c r="GQ52" s="194">
        <f t="shared" si="100"/>
        <v>0</v>
      </c>
      <c r="GR52" s="194"/>
      <c r="GS52" s="194">
        <v>0</v>
      </c>
      <c r="GT52" s="194">
        <v>0</v>
      </c>
      <c r="GU52" s="194">
        <f t="shared" si="101"/>
        <v>0</v>
      </c>
      <c r="GV52" s="194"/>
      <c r="GW52" s="194">
        <v>0</v>
      </c>
      <c r="GX52" s="194">
        <v>0</v>
      </c>
      <c r="GY52" s="194">
        <f t="shared" si="102"/>
        <v>0</v>
      </c>
      <c r="GZ52" s="76"/>
      <c r="HA52" s="76">
        <f t="shared" si="103"/>
        <v>14945.200929999999</v>
      </c>
      <c r="HB52" s="76">
        <f t="shared" si="104"/>
        <v>4575</v>
      </c>
      <c r="HC52" s="76">
        <f t="shared" si="105"/>
        <v>19520.20093</v>
      </c>
      <c r="HD52" s="86"/>
      <c r="HE52" s="86"/>
      <c r="HF52" s="86"/>
      <c r="HG52" s="32"/>
      <c r="HH52" s="32"/>
      <c r="HI52" s="32"/>
      <c r="HJ52" s="32"/>
      <c r="HK52" s="32"/>
    </row>
    <row r="53" spans="1:219" ht="15.75">
      <c r="A53" s="108" t="s">
        <v>25</v>
      </c>
      <c r="B53" s="106">
        <v>30000</v>
      </c>
      <c r="C53" s="106"/>
      <c r="D53" s="101" t="s">
        <v>17</v>
      </c>
      <c r="E53" s="102" t="s">
        <v>14</v>
      </c>
      <c r="F53" s="103">
        <v>0</v>
      </c>
      <c r="G53" s="103">
        <v>8.61</v>
      </c>
      <c r="H53" s="121"/>
      <c r="I53" s="108" t="s">
        <v>25</v>
      </c>
      <c r="J53" s="194">
        <v>9963.467289999999</v>
      </c>
      <c r="K53" s="76"/>
      <c r="L53" s="189">
        <v>0</v>
      </c>
      <c r="M53" s="189">
        <v>0</v>
      </c>
      <c r="N53" s="77">
        <f t="shared" si="58"/>
        <v>0</v>
      </c>
      <c r="O53" s="174"/>
      <c r="P53" s="189">
        <v>0</v>
      </c>
      <c r="Q53" s="189">
        <v>0</v>
      </c>
      <c r="R53" s="77">
        <f t="shared" si="59"/>
        <v>0</v>
      </c>
      <c r="S53" s="174"/>
      <c r="T53" s="189">
        <v>0</v>
      </c>
      <c r="U53" s="189">
        <v>0</v>
      </c>
      <c r="V53" s="77">
        <f t="shared" si="60"/>
        <v>0</v>
      </c>
      <c r="W53" s="174"/>
      <c r="X53" s="189">
        <v>0</v>
      </c>
      <c r="Y53" s="189">
        <v>0</v>
      </c>
      <c r="Z53" s="77">
        <f t="shared" si="61"/>
        <v>0</v>
      </c>
      <c r="AA53" s="174"/>
      <c r="AB53" s="77">
        <f t="shared" si="62"/>
        <v>0</v>
      </c>
      <c r="AC53" s="77">
        <f t="shared" si="63"/>
        <v>0</v>
      </c>
      <c r="AD53" s="77">
        <f t="shared" si="64"/>
        <v>0</v>
      </c>
      <c r="AE53" s="174"/>
      <c r="AF53" s="189">
        <v>0</v>
      </c>
      <c r="AG53" s="189"/>
      <c r="AH53" s="214">
        <v>401</v>
      </c>
      <c r="AI53" s="77">
        <f t="shared" si="65"/>
        <v>401</v>
      </c>
      <c r="AJ53" s="174"/>
      <c r="AK53" s="84">
        <v>0</v>
      </c>
      <c r="AL53" s="84">
        <v>0</v>
      </c>
      <c r="AM53" s="77">
        <f t="shared" si="66"/>
        <v>0</v>
      </c>
      <c r="AN53" s="77"/>
      <c r="AO53" s="189">
        <v>0</v>
      </c>
      <c r="AP53" s="189">
        <v>0</v>
      </c>
      <c r="AQ53" s="77">
        <f t="shared" si="67"/>
        <v>0</v>
      </c>
      <c r="AR53" s="77"/>
      <c r="AS53" s="189">
        <v>0</v>
      </c>
      <c r="AT53" s="189">
        <v>0</v>
      </c>
      <c r="AU53" s="77">
        <f t="shared" si="68"/>
        <v>0</v>
      </c>
      <c r="AV53" s="77"/>
      <c r="AW53" s="77">
        <f t="shared" si="69"/>
        <v>0</v>
      </c>
      <c r="AX53" s="77">
        <f t="shared" si="70"/>
        <v>401</v>
      </c>
      <c r="AY53" s="77">
        <f t="shared" si="71"/>
        <v>401</v>
      </c>
      <c r="AZ53" s="77"/>
      <c r="BA53" s="77">
        <f t="shared" si="72"/>
        <v>0</v>
      </c>
      <c r="BB53" s="77">
        <f t="shared" si="73"/>
        <v>401</v>
      </c>
      <c r="BC53" s="77">
        <f t="shared" si="74"/>
        <v>401</v>
      </c>
      <c r="BD53" s="76"/>
      <c r="BE53" s="194">
        <v>0</v>
      </c>
      <c r="BF53" s="194">
        <v>429</v>
      </c>
      <c r="BG53" s="194">
        <f t="shared" si="106"/>
        <v>429</v>
      </c>
      <c r="BH53" s="194"/>
      <c r="BI53" s="194">
        <v>9963.467289999999</v>
      </c>
      <c r="BJ53" s="194">
        <v>429</v>
      </c>
      <c r="BK53" s="194">
        <f t="shared" si="107"/>
        <v>10392.467289999999</v>
      </c>
      <c r="BL53" s="194"/>
      <c r="BM53" s="194">
        <v>0</v>
      </c>
      <c r="BN53" s="194">
        <v>0</v>
      </c>
      <c r="BO53" s="194">
        <f t="shared" si="108"/>
        <v>0</v>
      </c>
      <c r="BP53" s="194"/>
      <c r="BQ53" s="194">
        <v>0</v>
      </c>
      <c r="BR53" s="194">
        <v>0</v>
      </c>
      <c r="BS53" s="194">
        <f t="shared" si="109"/>
        <v>0</v>
      </c>
      <c r="BT53" s="194"/>
      <c r="BU53" s="194">
        <v>0</v>
      </c>
      <c r="BV53" s="194">
        <v>0</v>
      </c>
      <c r="BW53" s="194">
        <f t="shared" si="110"/>
        <v>0</v>
      </c>
      <c r="BX53" s="194"/>
      <c r="BY53" s="194">
        <v>0</v>
      </c>
      <c r="BZ53" s="194">
        <v>0</v>
      </c>
      <c r="CA53" s="194">
        <f t="shared" si="111"/>
        <v>0</v>
      </c>
      <c r="CB53" s="194"/>
      <c r="CC53" s="194">
        <v>0</v>
      </c>
      <c r="CD53" s="194">
        <v>0</v>
      </c>
      <c r="CE53" s="194">
        <f t="shared" si="112"/>
        <v>0</v>
      </c>
      <c r="CF53" s="194"/>
      <c r="CG53" s="194">
        <v>0</v>
      </c>
      <c r="CH53" s="194">
        <v>0</v>
      </c>
      <c r="CI53" s="194">
        <f t="shared" si="113"/>
        <v>0</v>
      </c>
      <c r="CJ53" s="194"/>
      <c r="CK53" s="194">
        <v>0</v>
      </c>
      <c r="CL53" s="194">
        <v>0</v>
      </c>
      <c r="CM53" s="194">
        <f t="shared" si="114"/>
        <v>0</v>
      </c>
      <c r="CN53" s="194"/>
      <c r="CO53" s="194">
        <v>0</v>
      </c>
      <c r="CP53" s="194">
        <v>0</v>
      </c>
      <c r="CQ53" s="194">
        <f t="shared" si="115"/>
        <v>0</v>
      </c>
      <c r="CR53" s="194"/>
      <c r="CS53" s="194">
        <v>0</v>
      </c>
      <c r="CT53" s="194">
        <v>0</v>
      </c>
      <c r="CU53" s="194">
        <f t="shared" si="75"/>
        <v>0</v>
      </c>
      <c r="CV53" s="194"/>
      <c r="CW53" s="194">
        <v>0</v>
      </c>
      <c r="CX53" s="194">
        <v>0</v>
      </c>
      <c r="CY53" s="194">
        <f t="shared" si="76"/>
        <v>0</v>
      </c>
      <c r="CZ53" s="194"/>
      <c r="DA53" s="194">
        <v>0</v>
      </c>
      <c r="DB53" s="194">
        <v>0</v>
      </c>
      <c r="DC53" s="194">
        <f t="shared" si="77"/>
        <v>0</v>
      </c>
      <c r="DD53" s="194"/>
      <c r="DE53" s="194">
        <v>0</v>
      </c>
      <c r="DF53" s="194">
        <v>0</v>
      </c>
      <c r="DG53" s="194">
        <f t="shared" si="78"/>
        <v>0</v>
      </c>
      <c r="DH53" s="194"/>
      <c r="DI53" s="194">
        <v>0</v>
      </c>
      <c r="DJ53" s="194">
        <v>0</v>
      </c>
      <c r="DK53" s="194">
        <f t="shared" si="79"/>
        <v>0</v>
      </c>
      <c r="DL53" s="194"/>
      <c r="DM53" s="194">
        <v>0</v>
      </c>
      <c r="DN53" s="194">
        <v>0</v>
      </c>
      <c r="DO53" s="194">
        <f t="shared" si="80"/>
        <v>0</v>
      </c>
      <c r="DP53" s="194"/>
      <c r="DQ53" s="194">
        <v>0</v>
      </c>
      <c r="DR53" s="194">
        <v>0</v>
      </c>
      <c r="DS53" s="194">
        <f t="shared" si="81"/>
        <v>0</v>
      </c>
      <c r="DT53" s="194"/>
      <c r="DU53" s="194">
        <v>0</v>
      </c>
      <c r="DV53" s="194">
        <v>0</v>
      </c>
      <c r="DW53" s="194">
        <f t="shared" si="82"/>
        <v>0</v>
      </c>
      <c r="DX53" s="194"/>
      <c r="DY53" s="194">
        <v>0</v>
      </c>
      <c r="DZ53" s="194">
        <v>0</v>
      </c>
      <c r="EA53" s="194">
        <f t="shared" si="83"/>
        <v>0</v>
      </c>
      <c r="EB53" s="194"/>
      <c r="EC53" s="194">
        <v>0</v>
      </c>
      <c r="ED53" s="194">
        <v>0</v>
      </c>
      <c r="EE53" s="194">
        <f t="shared" si="84"/>
        <v>0</v>
      </c>
      <c r="EF53" s="194"/>
      <c r="EG53" s="194">
        <v>0</v>
      </c>
      <c r="EH53" s="194">
        <v>0</v>
      </c>
      <c r="EI53" s="194">
        <f t="shared" si="85"/>
        <v>0</v>
      </c>
      <c r="EJ53" s="194"/>
      <c r="EK53" s="194">
        <v>0</v>
      </c>
      <c r="EL53" s="194">
        <v>0</v>
      </c>
      <c r="EM53" s="194">
        <f t="shared" si="86"/>
        <v>0</v>
      </c>
      <c r="EN53" s="194"/>
      <c r="EO53" s="194">
        <v>0</v>
      </c>
      <c r="EP53" s="194">
        <v>0</v>
      </c>
      <c r="EQ53" s="194">
        <f t="shared" si="87"/>
        <v>0</v>
      </c>
      <c r="ER53" s="194"/>
      <c r="ES53" s="194">
        <v>0</v>
      </c>
      <c r="ET53" s="194">
        <v>0</v>
      </c>
      <c r="EU53" s="194">
        <f t="shared" si="88"/>
        <v>0</v>
      </c>
      <c r="EV53" s="194"/>
      <c r="EW53" s="194">
        <v>0</v>
      </c>
      <c r="EX53" s="194">
        <v>0</v>
      </c>
      <c r="EY53" s="194">
        <f t="shared" si="89"/>
        <v>0</v>
      </c>
      <c r="EZ53" s="194"/>
      <c r="FA53" s="194">
        <v>0</v>
      </c>
      <c r="FB53" s="194">
        <v>0</v>
      </c>
      <c r="FC53" s="194">
        <f t="shared" si="90"/>
        <v>0</v>
      </c>
      <c r="FD53" s="194"/>
      <c r="FE53" s="194">
        <v>0</v>
      </c>
      <c r="FF53" s="194">
        <v>0</v>
      </c>
      <c r="FG53" s="194">
        <f t="shared" si="91"/>
        <v>0</v>
      </c>
      <c r="FH53" s="194"/>
      <c r="FI53" s="194">
        <v>0</v>
      </c>
      <c r="FJ53" s="194">
        <v>0</v>
      </c>
      <c r="FK53" s="194">
        <f t="shared" si="92"/>
        <v>0</v>
      </c>
      <c r="FL53" s="194"/>
      <c r="FM53" s="194">
        <v>0</v>
      </c>
      <c r="FN53" s="194">
        <v>0</v>
      </c>
      <c r="FO53" s="194">
        <f t="shared" si="93"/>
        <v>0</v>
      </c>
      <c r="FP53" s="194"/>
      <c r="FQ53" s="194">
        <v>0</v>
      </c>
      <c r="FR53" s="194">
        <v>0</v>
      </c>
      <c r="FS53" s="194">
        <f t="shared" si="94"/>
        <v>0</v>
      </c>
      <c r="FT53" s="194"/>
      <c r="FU53" s="194">
        <v>0</v>
      </c>
      <c r="FV53" s="194">
        <v>0</v>
      </c>
      <c r="FW53" s="194">
        <f t="shared" si="95"/>
        <v>0</v>
      </c>
      <c r="FX53" s="194"/>
      <c r="FY53" s="194">
        <v>0</v>
      </c>
      <c r="FZ53" s="194">
        <v>0</v>
      </c>
      <c r="GA53" s="194">
        <f t="shared" si="96"/>
        <v>0</v>
      </c>
      <c r="GB53" s="194"/>
      <c r="GC53" s="194">
        <v>0</v>
      </c>
      <c r="GD53" s="194">
        <v>0</v>
      </c>
      <c r="GE53" s="194">
        <f t="shared" si="97"/>
        <v>0</v>
      </c>
      <c r="GF53" s="194"/>
      <c r="GG53" s="194">
        <v>0</v>
      </c>
      <c r="GH53" s="194">
        <v>0</v>
      </c>
      <c r="GI53" s="194">
        <f t="shared" si="98"/>
        <v>0</v>
      </c>
      <c r="GJ53" s="194"/>
      <c r="GK53" s="194">
        <v>0</v>
      </c>
      <c r="GL53" s="194">
        <v>0</v>
      </c>
      <c r="GM53" s="194">
        <f t="shared" si="99"/>
        <v>0</v>
      </c>
      <c r="GN53" s="194"/>
      <c r="GO53" s="194">
        <v>0</v>
      </c>
      <c r="GP53" s="194">
        <v>0</v>
      </c>
      <c r="GQ53" s="194">
        <f t="shared" si="100"/>
        <v>0</v>
      </c>
      <c r="GR53" s="194"/>
      <c r="GS53" s="194">
        <v>0</v>
      </c>
      <c r="GT53" s="194">
        <v>0</v>
      </c>
      <c r="GU53" s="194">
        <f t="shared" si="101"/>
        <v>0</v>
      </c>
      <c r="GV53" s="194"/>
      <c r="GW53" s="194">
        <v>0</v>
      </c>
      <c r="GX53" s="194">
        <v>0</v>
      </c>
      <c r="GY53" s="194">
        <f t="shared" si="102"/>
        <v>0</v>
      </c>
      <c r="GZ53" s="76"/>
      <c r="HA53" s="76">
        <f t="shared" si="103"/>
        <v>9963.467289999999</v>
      </c>
      <c r="HB53" s="76">
        <f t="shared" si="104"/>
        <v>858</v>
      </c>
      <c r="HC53" s="76">
        <f t="shared" si="105"/>
        <v>10821.467289999999</v>
      </c>
      <c r="HD53" s="86"/>
      <c r="HE53" s="86"/>
      <c r="HF53" s="86"/>
      <c r="HG53" s="32"/>
      <c r="HH53" s="32"/>
      <c r="HI53" s="32"/>
      <c r="HJ53" s="32"/>
      <c r="HK53" s="32"/>
    </row>
    <row r="54" spans="1:219" ht="15.75">
      <c r="A54" s="108" t="s">
        <v>25</v>
      </c>
      <c r="B54" s="106">
        <v>45000</v>
      </c>
      <c r="C54" s="106"/>
      <c r="D54" s="101" t="s">
        <v>18</v>
      </c>
      <c r="E54" s="102" t="s">
        <v>14</v>
      </c>
      <c r="F54" s="103">
        <v>0</v>
      </c>
      <c r="G54" s="103">
        <v>12.25</v>
      </c>
      <c r="H54" s="121"/>
      <c r="I54" s="108" t="s">
        <v>25</v>
      </c>
      <c r="J54" s="194">
        <v>14945.200929999999</v>
      </c>
      <c r="K54" s="76"/>
      <c r="L54" s="189">
        <v>0</v>
      </c>
      <c r="M54" s="189">
        <v>0</v>
      </c>
      <c r="N54" s="77">
        <f t="shared" si="58"/>
        <v>0</v>
      </c>
      <c r="O54" s="174"/>
      <c r="P54" s="189">
        <v>0</v>
      </c>
      <c r="Q54" s="189">
        <v>0</v>
      </c>
      <c r="R54" s="77">
        <f t="shared" si="59"/>
        <v>0</v>
      </c>
      <c r="S54" s="174"/>
      <c r="T54" s="189">
        <v>0</v>
      </c>
      <c r="U54" s="189">
        <v>0</v>
      </c>
      <c r="V54" s="77">
        <f t="shared" si="60"/>
        <v>0</v>
      </c>
      <c r="W54" s="174"/>
      <c r="X54" s="189">
        <v>0</v>
      </c>
      <c r="Y54" s="189">
        <v>0</v>
      </c>
      <c r="Z54" s="77">
        <f t="shared" si="61"/>
        <v>0</v>
      </c>
      <c r="AA54" s="174"/>
      <c r="AB54" s="77">
        <f t="shared" si="62"/>
        <v>0</v>
      </c>
      <c r="AC54" s="77">
        <f t="shared" si="63"/>
        <v>0</v>
      </c>
      <c r="AD54" s="77">
        <f t="shared" si="64"/>
        <v>0</v>
      </c>
      <c r="AE54" s="174"/>
      <c r="AF54" s="189">
        <v>0</v>
      </c>
      <c r="AG54" s="189"/>
      <c r="AH54" s="214">
        <v>856</v>
      </c>
      <c r="AI54" s="77">
        <f t="shared" si="65"/>
        <v>856</v>
      </c>
      <c r="AJ54" s="174"/>
      <c r="AK54" s="84">
        <v>0</v>
      </c>
      <c r="AL54" s="84">
        <v>0</v>
      </c>
      <c r="AM54" s="77">
        <f t="shared" si="66"/>
        <v>0</v>
      </c>
      <c r="AN54" s="77"/>
      <c r="AO54" s="189">
        <v>0</v>
      </c>
      <c r="AP54" s="189">
        <v>0</v>
      </c>
      <c r="AQ54" s="77">
        <f t="shared" si="67"/>
        <v>0</v>
      </c>
      <c r="AR54" s="77"/>
      <c r="AS54" s="189">
        <v>0</v>
      </c>
      <c r="AT54" s="189">
        <v>0</v>
      </c>
      <c r="AU54" s="77">
        <f t="shared" si="68"/>
        <v>0</v>
      </c>
      <c r="AV54" s="77"/>
      <c r="AW54" s="77">
        <f t="shared" si="69"/>
        <v>0</v>
      </c>
      <c r="AX54" s="77">
        <f t="shared" si="70"/>
        <v>856</v>
      </c>
      <c r="AY54" s="77">
        <f t="shared" si="71"/>
        <v>856</v>
      </c>
      <c r="AZ54" s="77"/>
      <c r="BA54" s="77">
        <f t="shared" si="72"/>
        <v>0</v>
      </c>
      <c r="BB54" s="77">
        <f t="shared" si="73"/>
        <v>856</v>
      </c>
      <c r="BC54" s="77">
        <f t="shared" si="74"/>
        <v>856</v>
      </c>
      <c r="BD54" s="76"/>
      <c r="BE54" s="194">
        <v>0</v>
      </c>
      <c r="BF54" s="194">
        <v>915</v>
      </c>
      <c r="BG54" s="194">
        <f t="shared" si="106"/>
        <v>915</v>
      </c>
      <c r="BH54" s="194"/>
      <c r="BI54" s="194">
        <v>0</v>
      </c>
      <c r="BJ54" s="194">
        <v>1830</v>
      </c>
      <c r="BK54" s="194">
        <f t="shared" si="107"/>
        <v>1830</v>
      </c>
      <c r="BL54" s="194"/>
      <c r="BM54" s="194">
        <v>14945.200929999999</v>
      </c>
      <c r="BN54" s="194">
        <v>1830</v>
      </c>
      <c r="BO54" s="194">
        <f t="shared" si="108"/>
        <v>16775.20093</v>
      </c>
      <c r="BP54" s="194"/>
      <c r="BQ54" s="194">
        <v>0</v>
      </c>
      <c r="BR54" s="194">
        <v>0</v>
      </c>
      <c r="BS54" s="194">
        <f t="shared" si="109"/>
        <v>0</v>
      </c>
      <c r="BT54" s="194"/>
      <c r="BU54" s="194">
        <v>0</v>
      </c>
      <c r="BV54" s="194">
        <v>0</v>
      </c>
      <c r="BW54" s="194">
        <f t="shared" si="110"/>
        <v>0</v>
      </c>
      <c r="BX54" s="194"/>
      <c r="BY54" s="194">
        <v>0</v>
      </c>
      <c r="BZ54" s="194">
        <v>0</v>
      </c>
      <c r="CA54" s="194">
        <f t="shared" si="111"/>
        <v>0</v>
      </c>
      <c r="CB54" s="194"/>
      <c r="CC54" s="194">
        <v>0</v>
      </c>
      <c r="CD54" s="194">
        <v>0</v>
      </c>
      <c r="CE54" s="194">
        <f t="shared" si="112"/>
        <v>0</v>
      </c>
      <c r="CF54" s="194"/>
      <c r="CG54" s="194">
        <v>0</v>
      </c>
      <c r="CH54" s="194">
        <v>0</v>
      </c>
      <c r="CI54" s="194">
        <f t="shared" si="113"/>
        <v>0</v>
      </c>
      <c r="CJ54" s="194"/>
      <c r="CK54" s="194">
        <v>0</v>
      </c>
      <c r="CL54" s="194">
        <v>0</v>
      </c>
      <c r="CM54" s="194">
        <f t="shared" si="114"/>
        <v>0</v>
      </c>
      <c r="CN54" s="194"/>
      <c r="CO54" s="194">
        <v>0</v>
      </c>
      <c r="CP54" s="194">
        <v>0</v>
      </c>
      <c r="CQ54" s="194">
        <f t="shared" si="115"/>
        <v>0</v>
      </c>
      <c r="CR54" s="194"/>
      <c r="CS54" s="194">
        <v>0</v>
      </c>
      <c r="CT54" s="194">
        <v>0</v>
      </c>
      <c r="CU54" s="194">
        <f t="shared" si="75"/>
        <v>0</v>
      </c>
      <c r="CV54" s="194"/>
      <c r="CW54" s="194">
        <v>0</v>
      </c>
      <c r="CX54" s="194">
        <v>0</v>
      </c>
      <c r="CY54" s="194">
        <f t="shared" si="76"/>
        <v>0</v>
      </c>
      <c r="CZ54" s="194"/>
      <c r="DA54" s="194">
        <v>0</v>
      </c>
      <c r="DB54" s="194">
        <v>0</v>
      </c>
      <c r="DC54" s="194">
        <f t="shared" si="77"/>
        <v>0</v>
      </c>
      <c r="DD54" s="194"/>
      <c r="DE54" s="194">
        <v>0</v>
      </c>
      <c r="DF54" s="194">
        <v>0</v>
      </c>
      <c r="DG54" s="194">
        <f t="shared" si="78"/>
        <v>0</v>
      </c>
      <c r="DH54" s="194"/>
      <c r="DI54" s="194">
        <v>0</v>
      </c>
      <c r="DJ54" s="194">
        <v>0</v>
      </c>
      <c r="DK54" s="194">
        <f t="shared" si="79"/>
        <v>0</v>
      </c>
      <c r="DL54" s="194"/>
      <c r="DM54" s="194">
        <v>0</v>
      </c>
      <c r="DN54" s="194">
        <v>0</v>
      </c>
      <c r="DO54" s="194">
        <f t="shared" si="80"/>
        <v>0</v>
      </c>
      <c r="DP54" s="194"/>
      <c r="DQ54" s="194">
        <v>0</v>
      </c>
      <c r="DR54" s="194">
        <v>0</v>
      </c>
      <c r="DS54" s="194">
        <f t="shared" si="81"/>
        <v>0</v>
      </c>
      <c r="DT54" s="194"/>
      <c r="DU54" s="194">
        <v>0</v>
      </c>
      <c r="DV54" s="194">
        <v>0</v>
      </c>
      <c r="DW54" s="194">
        <f t="shared" si="82"/>
        <v>0</v>
      </c>
      <c r="DX54" s="194"/>
      <c r="DY54" s="194">
        <v>0</v>
      </c>
      <c r="DZ54" s="194">
        <v>0</v>
      </c>
      <c r="EA54" s="194">
        <f t="shared" si="83"/>
        <v>0</v>
      </c>
      <c r="EB54" s="194"/>
      <c r="EC54" s="194">
        <v>0</v>
      </c>
      <c r="ED54" s="194">
        <v>0</v>
      </c>
      <c r="EE54" s="194">
        <f t="shared" si="84"/>
        <v>0</v>
      </c>
      <c r="EF54" s="194"/>
      <c r="EG54" s="194">
        <v>0</v>
      </c>
      <c r="EH54" s="194">
        <v>0</v>
      </c>
      <c r="EI54" s="194">
        <f t="shared" si="85"/>
        <v>0</v>
      </c>
      <c r="EJ54" s="194"/>
      <c r="EK54" s="194">
        <v>0</v>
      </c>
      <c r="EL54" s="194">
        <v>0</v>
      </c>
      <c r="EM54" s="194">
        <f t="shared" si="86"/>
        <v>0</v>
      </c>
      <c r="EN54" s="194"/>
      <c r="EO54" s="194">
        <v>0</v>
      </c>
      <c r="EP54" s="194">
        <v>0</v>
      </c>
      <c r="EQ54" s="194">
        <f t="shared" si="87"/>
        <v>0</v>
      </c>
      <c r="ER54" s="194"/>
      <c r="ES54" s="194">
        <v>0</v>
      </c>
      <c r="ET54" s="194">
        <v>0</v>
      </c>
      <c r="EU54" s="194">
        <f t="shared" si="88"/>
        <v>0</v>
      </c>
      <c r="EV54" s="194"/>
      <c r="EW54" s="194">
        <v>0</v>
      </c>
      <c r="EX54" s="194">
        <v>0</v>
      </c>
      <c r="EY54" s="194">
        <f t="shared" si="89"/>
        <v>0</v>
      </c>
      <c r="EZ54" s="194"/>
      <c r="FA54" s="194">
        <v>0</v>
      </c>
      <c r="FB54" s="194">
        <v>0</v>
      </c>
      <c r="FC54" s="194">
        <f t="shared" si="90"/>
        <v>0</v>
      </c>
      <c r="FD54" s="194"/>
      <c r="FE54" s="194">
        <v>0</v>
      </c>
      <c r="FF54" s="194">
        <v>0</v>
      </c>
      <c r="FG54" s="194">
        <f t="shared" si="91"/>
        <v>0</v>
      </c>
      <c r="FH54" s="194"/>
      <c r="FI54" s="194">
        <v>0</v>
      </c>
      <c r="FJ54" s="194">
        <v>0</v>
      </c>
      <c r="FK54" s="194">
        <f t="shared" si="92"/>
        <v>0</v>
      </c>
      <c r="FL54" s="194"/>
      <c r="FM54" s="194">
        <v>0</v>
      </c>
      <c r="FN54" s="194">
        <v>0</v>
      </c>
      <c r="FO54" s="194">
        <f t="shared" si="93"/>
        <v>0</v>
      </c>
      <c r="FP54" s="194"/>
      <c r="FQ54" s="194">
        <v>0</v>
      </c>
      <c r="FR54" s="194">
        <v>0</v>
      </c>
      <c r="FS54" s="194">
        <f t="shared" si="94"/>
        <v>0</v>
      </c>
      <c r="FT54" s="194"/>
      <c r="FU54" s="194">
        <v>0</v>
      </c>
      <c r="FV54" s="194">
        <v>0</v>
      </c>
      <c r="FW54" s="194">
        <f t="shared" si="95"/>
        <v>0</v>
      </c>
      <c r="FX54" s="194"/>
      <c r="FY54" s="194">
        <v>0</v>
      </c>
      <c r="FZ54" s="194">
        <v>0</v>
      </c>
      <c r="GA54" s="194">
        <f t="shared" si="96"/>
        <v>0</v>
      </c>
      <c r="GB54" s="194"/>
      <c r="GC54" s="194">
        <v>0</v>
      </c>
      <c r="GD54" s="194">
        <v>0</v>
      </c>
      <c r="GE54" s="194">
        <f t="shared" si="97"/>
        <v>0</v>
      </c>
      <c r="GF54" s="194"/>
      <c r="GG54" s="194">
        <v>0</v>
      </c>
      <c r="GH54" s="194">
        <v>0</v>
      </c>
      <c r="GI54" s="194">
        <f t="shared" si="98"/>
        <v>0</v>
      </c>
      <c r="GJ54" s="194"/>
      <c r="GK54" s="194">
        <v>0</v>
      </c>
      <c r="GL54" s="194">
        <v>0</v>
      </c>
      <c r="GM54" s="194">
        <f t="shared" si="99"/>
        <v>0</v>
      </c>
      <c r="GN54" s="194"/>
      <c r="GO54" s="194">
        <v>0</v>
      </c>
      <c r="GP54" s="194">
        <v>0</v>
      </c>
      <c r="GQ54" s="194">
        <f t="shared" si="100"/>
        <v>0</v>
      </c>
      <c r="GR54" s="194"/>
      <c r="GS54" s="194">
        <v>0</v>
      </c>
      <c r="GT54" s="194">
        <v>0</v>
      </c>
      <c r="GU54" s="194">
        <f t="shared" si="101"/>
        <v>0</v>
      </c>
      <c r="GV54" s="194"/>
      <c r="GW54" s="194">
        <v>0</v>
      </c>
      <c r="GX54" s="194">
        <v>0</v>
      </c>
      <c r="GY54" s="194">
        <f t="shared" si="102"/>
        <v>0</v>
      </c>
      <c r="GZ54" s="76"/>
      <c r="HA54" s="76">
        <f t="shared" si="103"/>
        <v>14945.200929999999</v>
      </c>
      <c r="HB54" s="76">
        <f t="shared" si="104"/>
        <v>4575</v>
      </c>
      <c r="HC54" s="76">
        <f t="shared" si="105"/>
        <v>19520.20093</v>
      </c>
      <c r="HD54" s="86"/>
      <c r="HE54" s="86"/>
      <c r="HF54" s="86"/>
      <c r="HG54" s="32"/>
      <c r="HH54" s="32"/>
      <c r="HI54" s="32"/>
      <c r="HJ54" s="32"/>
      <c r="HK54" s="32"/>
    </row>
    <row r="55" spans="1:219" ht="15.75">
      <c r="A55" s="108" t="s">
        <v>25</v>
      </c>
      <c r="B55" s="106">
        <v>45000</v>
      </c>
      <c r="C55" s="106"/>
      <c r="D55" s="101" t="s">
        <v>17</v>
      </c>
      <c r="E55" s="102" t="s">
        <v>14</v>
      </c>
      <c r="F55" s="103">
        <v>0</v>
      </c>
      <c r="G55" s="103">
        <v>8.61</v>
      </c>
      <c r="H55" s="121"/>
      <c r="I55" s="108" t="s">
        <v>25</v>
      </c>
      <c r="J55" s="194">
        <v>14945.200929999999</v>
      </c>
      <c r="K55" s="76"/>
      <c r="L55" s="189">
        <v>0</v>
      </c>
      <c r="M55" s="189">
        <v>0</v>
      </c>
      <c r="N55" s="77">
        <f t="shared" si="58"/>
        <v>0</v>
      </c>
      <c r="O55" s="174"/>
      <c r="P55" s="189">
        <v>0</v>
      </c>
      <c r="Q55" s="189">
        <v>0</v>
      </c>
      <c r="R55" s="77">
        <f t="shared" si="59"/>
        <v>0</v>
      </c>
      <c r="S55" s="174"/>
      <c r="T55" s="189">
        <v>0</v>
      </c>
      <c r="U55" s="189">
        <v>0</v>
      </c>
      <c r="V55" s="77">
        <f t="shared" si="60"/>
        <v>0</v>
      </c>
      <c r="W55" s="174"/>
      <c r="X55" s="189">
        <v>0</v>
      </c>
      <c r="Y55" s="189">
        <v>0</v>
      </c>
      <c r="Z55" s="77">
        <f t="shared" si="61"/>
        <v>0</v>
      </c>
      <c r="AA55" s="174"/>
      <c r="AB55" s="77">
        <f t="shared" si="62"/>
        <v>0</v>
      </c>
      <c r="AC55" s="77">
        <f t="shared" si="63"/>
        <v>0</v>
      </c>
      <c r="AD55" s="77">
        <f t="shared" si="64"/>
        <v>0</v>
      </c>
      <c r="AE55" s="174"/>
      <c r="AF55" s="189">
        <v>0</v>
      </c>
      <c r="AG55" s="189"/>
      <c r="AH55" s="214">
        <v>601</v>
      </c>
      <c r="AI55" s="77">
        <f t="shared" si="65"/>
        <v>601</v>
      </c>
      <c r="AJ55" s="174"/>
      <c r="AK55" s="84">
        <v>0</v>
      </c>
      <c r="AL55" s="84">
        <v>0</v>
      </c>
      <c r="AM55" s="77">
        <f t="shared" si="66"/>
        <v>0</v>
      </c>
      <c r="AN55" s="77"/>
      <c r="AO55" s="189">
        <v>0</v>
      </c>
      <c r="AP55" s="189">
        <v>0</v>
      </c>
      <c r="AQ55" s="77">
        <f t="shared" si="67"/>
        <v>0</v>
      </c>
      <c r="AR55" s="77"/>
      <c r="AS55" s="189">
        <v>0</v>
      </c>
      <c r="AT55" s="189">
        <v>0</v>
      </c>
      <c r="AU55" s="77">
        <f t="shared" si="68"/>
        <v>0</v>
      </c>
      <c r="AV55" s="77"/>
      <c r="AW55" s="77">
        <f t="shared" si="69"/>
        <v>0</v>
      </c>
      <c r="AX55" s="77">
        <f t="shared" si="70"/>
        <v>601</v>
      </c>
      <c r="AY55" s="77">
        <f t="shared" si="71"/>
        <v>601</v>
      </c>
      <c r="AZ55" s="77"/>
      <c r="BA55" s="77">
        <f t="shared" si="72"/>
        <v>0</v>
      </c>
      <c r="BB55" s="77">
        <f t="shared" si="73"/>
        <v>601</v>
      </c>
      <c r="BC55" s="77">
        <f t="shared" si="74"/>
        <v>601</v>
      </c>
      <c r="BD55" s="76"/>
      <c r="BE55" s="194">
        <v>0</v>
      </c>
      <c r="BF55" s="194">
        <v>643</v>
      </c>
      <c r="BG55" s="194">
        <f t="shared" si="106"/>
        <v>643</v>
      </c>
      <c r="BH55" s="194"/>
      <c r="BI55" s="194">
        <v>14945.200929999999</v>
      </c>
      <c r="BJ55" s="194">
        <v>643</v>
      </c>
      <c r="BK55" s="194">
        <f t="shared" si="107"/>
        <v>15588.200929999999</v>
      </c>
      <c r="BL55" s="194"/>
      <c r="BM55" s="194">
        <v>0</v>
      </c>
      <c r="BN55" s="194">
        <v>0</v>
      </c>
      <c r="BO55" s="194">
        <f t="shared" si="108"/>
        <v>0</v>
      </c>
      <c r="BP55" s="194"/>
      <c r="BQ55" s="194">
        <v>0</v>
      </c>
      <c r="BR55" s="194">
        <v>0</v>
      </c>
      <c r="BS55" s="194">
        <f t="shared" si="109"/>
        <v>0</v>
      </c>
      <c r="BT55" s="194"/>
      <c r="BU55" s="194">
        <v>0</v>
      </c>
      <c r="BV55" s="194">
        <v>0</v>
      </c>
      <c r="BW55" s="194">
        <f t="shared" si="110"/>
        <v>0</v>
      </c>
      <c r="BX55" s="194"/>
      <c r="BY55" s="194">
        <v>0</v>
      </c>
      <c r="BZ55" s="194">
        <v>0</v>
      </c>
      <c r="CA55" s="194">
        <f t="shared" si="111"/>
        <v>0</v>
      </c>
      <c r="CB55" s="194"/>
      <c r="CC55" s="194">
        <v>0</v>
      </c>
      <c r="CD55" s="194">
        <v>0</v>
      </c>
      <c r="CE55" s="194">
        <f t="shared" si="112"/>
        <v>0</v>
      </c>
      <c r="CF55" s="194"/>
      <c r="CG55" s="194">
        <v>0</v>
      </c>
      <c r="CH55" s="194">
        <v>0</v>
      </c>
      <c r="CI55" s="194">
        <f t="shared" si="113"/>
        <v>0</v>
      </c>
      <c r="CJ55" s="194"/>
      <c r="CK55" s="194">
        <v>0</v>
      </c>
      <c r="CL55" s="194">
        <v>0</v>
      </c>
      <c r="CM55" s="194">
        <f t="shared" si="114"/>
        <v>0</v>
      </c>
      <c r="CN55" s="194"/>
      <c r="CO55" s="194">
        <v>0</v>
      </c>
      <c r="CP55" s="194">
        <v>0</v>
      </c>
      <c r="CQ55" s="194">
        <f t="shared" si="115"/>
        <v>0</v>
      </c>
      <c r="CR55" s="194"/>
      <c r="CS55" s="194">
        <v>0</v>
      </c>
      <c r="CT55" s="194">
        <v>0</v>
      </c>
      <c r="CU55" s="194">
        <f t="shared" si="75"/>
        <v>0</v>
      </c>
      <c r="CV55" s="194"/>
      <c r="CW55" s="194">
        <v>0</v>
      </c>
      <c r="CX55" s="194">
        <v>0</v>
      </c>
      <c r="CY55" s="194">
        <f t="shared" si="76"/>
        <v>0</v>
      </c>
      <c r="CZ55" s="194"/>
      <c r="DA55" s="194">
        <v>0</v>
      </c>
      <c r="DB55" s="194">
        <v>0</v>
      </c>
      <c r="DC55" s="194">
        <f t="shared" si="77"/>
        <v>0</v>
      </c>
      <c r="DD55" s="194"/>
      <c r="DE55" s="194">
        <v>0</v>
      </c>
      <c r="DF55" s="194">
        <v>0</v>
      </c>
      <c r="DG55" s="194">
        <f t="shared" si="78"/>
        <v>0</v>
      </c>
      <c r="DH55" s="194"/>
      <c r="DI55" s="194">
        <v>0</v>
      </c>
      <c r="DJ55" s="194">
        <v>0</v>
      </c>
      <c r="DK55" s="194">
        <f t="shared" si="79"/>
        <v>0</v>
      </c>
      <c r="DL55" s="194"/>
      <c r="DM55" s="194">
        <v>0</v>
      </c>
      <c r="DN55" s="194">
        <v>0</v>
      </c>
      <c r="DO55" s="194">
        <f t="shared" si="80"/>
        <v>0</v>
      </c>
      <c r="DP55" s="194"/>
      <c r="DQ55" s="194">
        <v>0</v>
      </c>
      <c r="DR55" s="194">
        <v>0</v>
      </c>
      <c r="DS55" s="194">
        <f t="shared" si="81"/>
        <v>0</v>
      </c>
      <c r="DT55" s="194"/>
      <c r="DU55" s="194">
        <v>0</v>
      </c>
      <c r="DV55" s="194">
        <v>0</v>
      </c>
      <c r="DW55" s="194">
        <f t="shared" si="82"/>
        <v>0</v>
      </c>
      <c r="DX55" s="194"/>
      <c r="DY55" s="194">
        <v>0</v>
      </c>
      <c r="DZ55" s="194">
        <v>0</v>
      </c>
      <c r="EA55" s="194">
        <f t="shared" si="83"/>
        <v>0</v>
      </c>
      <c r="EB55" s="194"/>
      <c r="EC55" s="194">
        <v>0</v>
      </c>
      <c r="ED55" s="194">
        <v>0</v>
      </c>
      <c r="EE55" s="194">
        <f t="shared" si="84"/>
        <v>0</v>
      </c>
      <c r="EF55" s="194"/>
      <c r="EG55" s="194">
        <v>0</v>
      </c>
      <c r="EH55" s="194">
        <v>0</v>
      </c>
      <c r="EI55" s="194">
        <f t="shared" si="85"/>
        <v>0</v>
      </c>
      <c r="EJ55" s="194"/>
      <c r="EK55" s="194">
        <v>0</v>
      </c>
      <c r="EL55" s="194">
        <v>0</v>
      </c>
      <c r="EM55" s="194">
        <f t="shared" si="86"/>
        <v>0</v>
      </c>
      <c r="EN55" s="194"/>
      <c r="EO55" s="194">
        <v>0</v>
      </c>
      <c r="EP55" s="194">
        <v>0</v>
      </c>
      <c r="EQ55" s="194">
        <f t="shared" si="87"/>
        <v>0</v>
      </c>
      <c r="ER55" s="194"/>
      <c r="ES55" s="194">
        <v>0</v>
      </c>
      <c r="ET55" s="194">
        <v>0</v>
      </c>
      <c r="EU55" s="194">
        <f t="shared" si="88"/>
        <v>0</v>
      </c>
      <c r="EV55" s="194"/>
      <c r="EW55" s="194">
        <v>0</v>
      </c>
      <c r="EX55" s="194">
        <v>0</v>
      </c>
      <c r="EY55" s="194">
        <f t="shared" si="89"/>
        <v>0</v>
      </c>
      <c r="EZ55" s="194"/>
      <c r="FA55" s="194">
        <v>0</v>
      </c>
      <c r="FB55" s="194">
        <v>0</v>
      </c>
      <c r="FC55" s="194">
        <f t="shared" si="90"/>
        <v>0</v>
      </c>
      <c r="FD55" s="194"/>
      <c r="FE55" s="194">
        <v>0</v>
      </c>
      <c r="FF55" s="194">
        <v>0</v>
      </c>
      <c r="FG55" s="194">
        <f t="shared" si="91"/>
        <v>0</v>
      </c>
      <c r="FH55" s="194"/>
      <c r="FI55" s="194">
        <v>0</v>
      </c>
      <c r="FJ55" s="194">
        <v>0</v>
      </c>
      <c r="FK55" s="194">
        <f t="shared" si="92"/>
        <v>0</v>
      </c>
      <c r="FL55" s="194"/>
      <c r="FM55" s="194">
        <v>0</v>
      </c>
      <c r="FN55" s="194">
        <v>0</v>
      </c>
      <c r="FO55" s="194">
        <f t="shared" si="93"/>
        <v>0</v>
      </c>
      <c r="FP55" s="194"/>
      <c r="FQ55" s="194">
        <v>0</v>
      </c>
      <c r="FR55" s="194">
        <v>0</v>
      </c>
      <c r="FS55" s="194">
        <f t="shared" si="94"/>
        <v>0</v>
      </c>
      <c r="FT55" s="194"/>
      <c r="FU55" s="194">
        <v>0</v>
      </c>
      <c r="FV55" s="194">
        <v>0</v>
      </c>
      <c r="FW55" s="194">
        <f t="shared" si="95"/>
        <v>0</v>
      </c>
      <c r="FX55" s="194"/>
      <c r="FY55" s="194">
        <v>0</v>
      </c>
      <c r="FZ55" s="194">
        <v>0</v>
      </c>
      <c r="GA55" s="194">
        <f t="shared" si="96"/>
        <v>0</v>
      </c>
      <c r="GB55" s="194"/>
      <c r="GC55" s="194">
        <v>0</v>
      </c>
      <c r="GD55" s="194">
        <v>0</v>
      </c>
      <c r="GE55" s="194">
        <f t="shared" si="97"/>
        <v>0</v>
      </c>
      <c r="GF55" s="194"/>
      <c r="GG55" s="194">
        <v>0</v>
      </c>
      <c r="GH55" s="194">
        <v>0</v>
      </c>
      <c r="GI55" s="194">
        <f t="shared" si="98"/>
        <v>0</v>
      </c>
      <c r="GJ55" s="194"/>
      <c r="GK55" s="194">
        <v>0</v>
      </c>
      <c r="GL55" s="194">
        <v>0</v>
      </c>
      <c r="GM55" s="194">
        <f t="shared" si="99"/>
        <v>0</v>
      </c>
      <c r="GN55" s="194"/>
      <c r="GO55" s="194">
        <v>0</v>
      </c>
      <c r="GP55" s="194">
        <v>0</v>
      </c>
      <c r="GQ55" s="194">
        <f t="shared" si="100"/>
        <v>0</v>
      </c>
      <c r="GR55" s="194"/>
      <c r="GS55" s="194">
        <v>0</v>
      </c>
      <c r="GT55" s="194">
        <v>0</v>
      </c>
      <c r="GU55" s="194">
        <f t="shared" si="101"/>
        <v>0</v>
      </c>
      <c r="GV55" s="194"/>
      <c r="GW55" s="194">
        <v>0</v>
      </c>
      <c r="GX55" s="194">
        <v>0</v>
      </c>
      <c r="GY55" s="194">
        <f t="shared" si="102"/>
        <v>0</v>
      </c>
      <c r="GZ55" s="76"/>
      <c r="HA55" s="76">
        <f t="shared" si="103"/>
        <v>14945.200929999999</v>
      </c>
      <c r="HB55" s="76">
        <f t="shared" si="104"/>
        <v>1286</v>
      </c>
      <c r="HC55" s="76">
        <f t="shared" si="105"/>
        <v>16231.200929999999</v>
      </c>
      <c r="HD55" s="86"/>
      <c r="HE55" s="86"/>
      <c r="HF55" s="86"/>
      <c r="HG55" s="32"/>
      <c r="HH55" s="32"/>
      <c r="HI55" s="32"/>
      <c r="HJ55" s="32"/>
      <c r="HK55" s="32"/>
    </row>
    <row r="56" spans="1:219" ht="15.75">
      <c r="A56" s="108" t="s">
        <v>25</v>
      </c>
      <c r="B56" s="106">
        <v>73000</v>
      </c>
      <c r="C56" s="106"/>
      <c r="D56" s="101" t="s">
        <v>64</v>
      </c>
      <c r="E56" s="102" t="s">
        <v>14</v>
      </c>
      <c r="F56" s="103">
        <v>0</v>
      </c>
      <c r="G56" s="173" t="s">
        <v>47</v>
      </c>
      <c r="H56" s="121"/>
      <c r="I56" s="108" t="s">
        <v>25</v>
      </c>
      <c r="J56" s="194">
        <v>27758.86969</v>
      </c>
      <c r="K56" s="76"/>
      <c r="L56" s="189">
        <v>0</v>
      </c>
      <c r="M56" s="189">
        <v>0</v>
      </c>
      <c r="N56" s="77">
        <f t="shared" si="58"/>
        <v>0</v>
      </c>
      <c r="O56" s="174"/>
      <c r="P56" s="189">
        <v>0</v>
      </c>
      <c r="Q56" s="189">
        <v>0</v>
      </c>
      <c r="R56" s="77">
        <f t="shared" si="59"/>
        <v>0</v>
      </c>
      <c r="S56" s="174"/>
      <c r="T56" s="189">
        <v>0</v>
      </c>
      <c r="U56" s="189">
        <v>0</v>
      </c>
      <c r="V56" s="77">
        <f t="shared" si="60"/>
        <v>0</v>
      </c>
      <c r="W56" s="174"/>
      <c r="X56" s="189">
        <v>0</v>
      </c>
      <c r="Y56" s="189">
        <v>0</v>
      </c>
      <c r="Z56" s="77">
        <f t="shared" si="61"/>
        <v>0</v>
      </c>
      <c r="AA56" s="174"/>
      <c r="AB56" s="77">
        <f t="shared" si="62"/>
        <v>0</v>
      </c>
      <c r="AC56" s="77">
        <f t="shared" si="63"/>
        <v>0</v>
      </c>
      <c r="AD56" s="77">
        <f t="shared" si="64"/>
        <v>0</v>
      </c>
      <c r="AE56" s="174"/>
      <c r="AF56" s="189">
        <v>0</v>
      </c>
      <c r="AG56" s="189"/>
      <c r="AH56" s="214">
        <v>0</v>
      </c>
      <c r="AI56" s="77">
        <f t="shared" si="65"/>
        <v>0</v>
      </c>
      <c r="AJ56" s="174"/>
      <c r="AK56" s="84">
        <v>0</v>
      </c>
      <c r="AL56" s="84">
        <v>918</v>
      </c>
      <c r="AM56" s="77">
        <f t="shared" si="66"/>
        <v>918</v>
      </c>
      <c r="AN56" s="77"/>
      <c r="AO56" s="189">
        <v>0</v>
      </c>
      <c r="AP56" s="189">
        <v>0</v>
      </c>
      <c r="AQ56" s="77">
        <f t="shared" si="67"/>
        <v>0</v>
      </c>
      <c r="AR56" s="77"/>
      <c r="AS56" s="189">
        <v>0</v>
      </c>
      <c r="AT56" s="189">
        <v>0</v>
      </c>
      <c r="AU56" s="77">
        <f t="shared" si="68"/>
        <v>0</v>
      </c>
      <c r="AV56" s="77"/>
      <c r="AW56" s="77">
        <f t="shared" si="69"/>
        <v>0</v>
      </c>
      <c r="AX56" s="77">
        <f t="shared" si="70"/>
        <v>918</v>
      </c>
      <c r="AY56" s="77">
        <f t="shared" si="71"/>
        <v>918</v>
      </c>
      <c r="AZ56" s="77"/>
      <c r="BA56" s="77">
        <f t="shared" si="72"/>
        <v>0</v>
      </c>
      <c r="BB56" s="77">
        <f t="shared" si="73"/>
        <v>918</v>
      </c>
      <c r="BC56" s="77">
        <f t="shared" si="74"/>
        <v>918</v>
      </c>
      <c r="BD56" s="76"/>
      <c r="BE56" s="194">
        <v>0</v>
      </c>
      <c r="BF56" s="194">
        <v>1132</v>
      </c>
      <c r="BG56" s="194">
        <f t="shared" si="106"/>
        <v>1132</v>
      </c>
      <c r="BH56" s="194"/>
      <c r="BI56" s="194">
        <v>0</v>
      </c>
      <c r="BJ56" s="194">
        <v>2264</v>
      </c>
      <c r="BK56" s="194">
        <f t="shared" si="107"/>
        <v>2264</v>
      </c>
      <c r="BL56" s="194"/>
      <c r="BM56" s="194">
        <v>0</v>
      </c>
      <c r="BN56" s="194">
        <v>2264</v>
      </c>
      <c r="BO56" s="194">
        <f t="shared" si="108"/>
        <v>2264</v>
      </c>
      <c r="BP56" s="194"/>
      <c r="BQ56" s="194">
        <v>0</v>
      </c>
      <c r="BR56" s="194">
        <v>2264</v>
      </c>
      <c r="BS56" s="194">
        <f t="shared" si="109"/>
        <v>2264</v>
      </c>
      <c r="BT56" s="194"/>
      <c r="BU56" s="194">
        <v>0</v>
      </c>
      <c r="BV56" s="194">
        <v>2264</v>
      </c>
      <c r="BW56" s="194">
        <f t="shared" si="110"/>
        <v>2264</v>
      </c>
      <c r="BX56" s="194"/>
      <c r="BY56" s="194">
        <v>0</v>
      </c>
      <c r="BZ56" s="194">
        <v>2264</v>
      </c>
      <c r="CA56" s="194">
        <f t="shared" si="111"/>
        <v>2264</v>
      </c>
      <c r="CB56" s="194"/>
      <c r="CC56" s="194">
        <v>0</v>
      </c>
      <c r="CD56" s="194">
        <v>2264</v>
      </c>
      <c r="CE56" s="194">
        <f t="shared" si="112"/>
        <v>2264</v>
      </c>
      <c r="CF56" s="194"/>
      <c r="CG56" s="194">
        <v>0</v>
      </c>
      <c r="CH56" s="194">
        <v>2264</v>
      </c>
      <c r="CI56" s="194">
        <f t="shared" si="113"/>
        <v>2264</v>
      </c>
      <c r="CJ56" s="194"/>
      <c r="CK56" s="194">
        <v>0</v>
      </c>
      <c r="CL56" s="194">
        <v>2264</v>
      </c>
      <c r="CM56" s="194">
        <f t="shared" si="114"/>
        <v>2264</v>
      </c>
      <c r="CN56" s="194"/>
      <c r="CO56" s="194">
        <v>0</v>
      </c>
      <c r="CP56" s="194">
        <v>2264</v>
      </c>
      <c r="CQ56" s="194">
        <f t="shared" si="115"/>
        <v>2264</v>
      </c>
      <c r="CR56" s="194"/>
      <c r="CS56" s="194">
        <v>0</v>
      </c>
      <c r="CT56" s="194">
        <v>2264</v>
      </c>
      <c r="CU56" s="194">
        <f t="shared" si="75"/>
        <v>2264</v>
      </c>
      <c r="CV56" s="194"/>
      <c r="CW56" s="194">
        <v>0</v>
      </c>
      <c r="CX56" s="194">
        <v>2264</v>
      </c>
      <c r="CY56" s="194">
        <f t="shared" si="76"/>
        <v>2264</v>
      </c>
      <c r="CZ56" s="194"/>
      <c r="DA56" s="194">
        <v>0</v>
      </c>
      <c r="DB56" s="194">
        <v>2264</v>
      </c>
      <c r="DC56" s="194">
        <f t="shared" si="77"/>
        <v>2264</v>
      </c>
      <c r="DD56" s="194"/>
      <c r="DE56" s="194">
        <v>0</v>
      </c>
      <c r="DF56" s="194">
        <v>2264</v>
      </c>
      <c r="DG56" s="194">
        <f t="shared" si="78"/>
        <v>2264</v>
      </c>
      <c r="DH56" s="194"/>
      <c r="DI56" s="194">
        <v>0</v>
      </c>
      <c r="DJ56" s="194">
        <v>2264</v>
      </c>
      <c r="DK56" s="194">
        <f t="shared" si="79"/>
        <v>2264</v>
      </c>
      <c r="DL56" s="194"/>
      <c r="DM56" s="194">
        <v>27758.86969</v>
      </c>
      <c r="DN56" s="194">
        <v>2264</v>
      </c>
      <c r="DO56" s="194">
        <f t="shared" si="80"/>
        <v>30022.86969</v>
      </c>
      <c r="DP56" s="194"/>
      <c r="DQ56" s="194">
        <v>0</v>
      </c>
      <c r="DR56" s="194">
        <v>0</v>
      </c>
      <c r="DS56" s="194">
        <f t="shared" si="81"/>
        <v>0</v>
      </c>
      <c r="DT56" s="194"/>
      <c r="DU56" s="194">
        <v>0</v>
      </c>
      <c r="DV56" s="194">
        <v>0</v>
      </c>
      <c r="DW56" s="194">
        <f t="shared" si="82"/>
        <v>0</v>
      </c>
      <c r="DX56" s="194"/>
      <c r="DY56" s="194">
        <v>0</v>
      </c>
      <c r="DZ56" s="194">
        <v>0</v>
      </c>
      <c r="EA56" s="194">
        <f t="shared" si="83"/>
        <v>0</v>
      </c>
      <c r="EB56" s="194"/>
      <c r="EC56" s="194">
        <v>0</v>
      </c>
      <c r="ED56" s="194">
        <v>0</v>
      </c>
      <c r="EE56" s="194">
        <f t="shared" si="84"/>
        <v>0</v>
      </c>
      <c r="EF56" s="194"/>
      <c r="EG56" s="194">
        <v>0</v>
      </c>
      <c r="EH56" s="194">
        <v>0</v>
      </c>
      <c r="EI56" s="194">
        <f t="shared" si="85"/>
        <v>0</v>
      </c>
      <c r="EJ56" s="194"/>
      <c r="EK56" s="194">
        <v>0</v>
      </c>
      <c r="EL56" s="194">
        <v>0</v>
      </c>
      <c r="EM56" s="194">
        <f t="shared" si="86"/>
        <v>0</v>
      </c>
      <c r="EN56" s="194"/>
      <c r="EO56" s="194">
        <v>0</v>
      </c>
      <c r="EP56" s="194">
        <v>0</v>
      </c>
      <c r="EQ56" s="194">
        <f t="shared" si="87"/>
        <v>0</v>
      </c>
      <c r="ER56" s="194"/>
      <c r="ES56" s="194">
        <v>0</v>
      </c>
      <c r="ET56" s="194">
        <v>0</v>
      </c>
      <c r="EU56" s="194">
        <f t="shared" si="88"/>
        <v>0</v>
      </c>
      <c r="EV56" s="194"/>
      <c r="EW56" s="194">
        <v>0</v>
      </c>
      <c r="EX56" s="194">
        <v>0</v>
      </c>
      <c r="EY56" s="194">
        <f t="shared" si="89"/>
        <v>0</v>
      </c>
      <c r="EZ56" s="194"/>
      <c r="FA56" s="194">
        <v>0</v>
      </c>
      <c r="FB56" s="194">
        <v>0</v>
      </c>
      <c r="FC56" s="194">
        <f t="shared" si="90"/>
        <v>0</v>
      </c>
      <c r="FD56" s="194"/>
      <c r="FE56" s="194">
        <v>0</v>
      </c>
      <c r="FF56" s="194">
        <v>0</v>
      </c>
      <c r="FG56" s="194">
        <f t="shared" si="91"/>
        <v>0</v>
      </c>
      <c r="FH56" s="194"/>
      <c r="FI56" s="194">
        <v>0</v>
      </c>
      <c r="FJ56" s="194">
        <v>0</v>
      </c>
      <c r="FK56" s="194">
        <f t="shared" si="92"/>
        <v>0</v>
      </c>
      <c r="FL56" s="194"/>
      <c r="FM56" s="194">
        <v>0</v>
      </c>
      <c r="FN56" s="194">
        <v>0</v>
      </c>
      <c r="FO56" s="194">
        <f t="shared" si="93"/>
        <v>0</v>
      </c>
      <c r="FP56" s="194"/>
      <c r="FQ56" s="194">
        <v>0</v>
      </c>
      <c r="FR56" s="194">
        <v>0</v>
      </c>
      <c r="FS56" s="194">
        <f t="shared" si="94"/>
        <v>0</v>
      </c>
      <c r="FT56" s="194"/>
      <c r="FU56" s="194">
        <v>0</v>
      </c>
      <c r="FV56" s="194">
        <v>0</v>
      </c>
      <c r="FW56" s="194">
        <f t="shared" si="95"/>
        <v>0</v>
      </c>
      <c r="FX56" s="194"/>
      <c r="FY56" s="194">
        <v>0</v>
      </c>
      <c r="FZ56" s="194">
        <v>0</v>
      </c>
      <c r="GA56" s="194">
        <f t="shared" si="96"/>
        <v>0</v>
      </c>
      <c r="GB56" s="194"/>
      <c r="GC56" s="194">
        <v>0</v>
      </c>
      <c r="GD56" s="194">
        <v>0</v>
      </c>
      <c r="GE56" s="194">
        <f t="shared" si="97"/>
        <v>0</v>
      </c>
      <c r="GF56" s="194"/>
      <c r="GG56" s="194">
        <v>0</v>
      </c>
      <c r="GH56" s="194">
        <v>0</v>
      </c>
      <c r="GI56" s="194">
        <f t="shared" si="98"/>
        <v>0</v>
      </c>
      <c r="GJ56" s="194"/>
      <c r="GK56" s="194">
        <v>0</v>
      </c>
      <c r="GL56" s="194">
        <v>0</v>
      </c>
      <c r="GM56" s="194">
        <f t="shared" si="99"/>
        <v>0</v>
      </c>
      <c r="GN56" s="194"/>
      <c r="GO56" s="194">
        <v>0</v>
      </c>
      <c r="GP56" s="194">
        <v>0</v>
      </c>
      <c r="GQ56" s="194">
        <f t="shared" si="100"/>
        <v>0</v>
      </c>
      <c r="GR56" s="194"/>
      <c r="GS56" s="194">
        <v>0</v>
      </c>
      <c r="GT56" s="194">
        <v>0</v>
      </c>
      <c r="GU56" s="194">
        <f t="shared" si="101"/>
        <v>0</v>
      </c>
      <c r="GV56" s="194"/>
      <c r="GW56" s="194">
        <v>0</v>
      </c>
      <c r="GX56" s="194">
        <v>0</v>
      </c>
      <c r="GY56" s="194">
        <f t="shared" si="102"/>
        <v>0</v>
      </c>
      <c r="GZ56" s="76"/>
      <c r="HA56" s="76">
        <f t="shared" si="103"/>
        <v>27758.86969</v>
      </c>
      <c r="HB56" s="76">
        <f t="shared" si="104"/>
        <v>35092</v>
      </c>
      <c r="HC56" s="76">
        <f t="shared" si="105"/>
        <v>62850.86969</v>
      </c>
      <c r="HD56" s="86"/>
      <c r="HE56" s="86"/>
      <c r="HF56" s="86"/>
      <c r="HG56" s="32"/>
      <c r="HH56" s="32"/>
      <c r="HI56" s="32"/>
      <c r="HJ56" s="32"/>
      <c r="HK56" s="32"/>
    </row>
    <row r="57" spans="1:219" ht="15.75">
      <c r="A57" s="108" t="s">
        <v>25</v>
      </c>
      <c r="B57" s="106">
        <v>37275</v>
      </c>
      <c r="C57" s="106"/>
      <c r="D57" s="101" t="s">
        <v>18</v>
      </c>
      <c r="E57" s="102" t="s">
        <v>14</v>
      </c>
      <c r="F57" s="103">
        <v>0</v>
      </c>
      <c r="G57" s="103">
        <v>12.25</v>
      </c>
      <c r="H57" s="121"/>
      <c r="I57" s="108" t="s">
        <v>25</v>
      </c>
      <c r="J57" s="194">
        <v>12379.6081</v>
      </c>
      <c r="K57" s="76"/>
      <c r="L57" s="189">
        <v>0</v>
      </c>
      <c r="M57" s="189">
        <v>0</v>
      </c>
      <c r="N57" s="77">
        <f t="shared" si="58"/>
        <v>0</v>
      </c>
      <c r="O57" s="174"/>
      <c r="P57" s="189">
        <v>0</v>
      </c>
      <c r="Q57" s="189">
        <v>0</v>
      </c>
      <c r="R57" s="77">
        <f t="shared" si="59"/>
        <v>0</v>
      </c>
      <c r="S57" s="174"/>
      <c r="T57" s="189">
        <v>0</v>
      </c>
      <c r="U57" s="189">
        <v>0</v>
      </c>
      <c r="V57" s="77">
        <f t="shared" si="60"/>
        <v>0</v>
      </c>
      <c r="W57" s="174"/>
      <c r="X57" s="189">
        <v>0</v>
      </c>
      <c r="Y57" s="189">
        <v>0</v>
      </c>
      <c r="Z57" s="77">
        <f t="shared" si="61"/>
        <v>0</v>
      </c>
      <c r="AA57" s="174"/>
      <c r="AB57" s="77">
        <f t="shared" si="62"/>
        <v>0</v>
      </c>
      <c r="AC57" s="77">
        <f t="shared" si="63"/>
        <v>0</v>
      </c>
      <c r="AD57" s="77">
        <f t="shared" si="64"/>
        <v>0</v>
      </c>
      <c r="AE57" s="174"/>
      <c r="AF57" s="189">
        <v>0</v>
      </c>
      <c r="AG57" s="189"/>
      <c r="AH57" s="214">
        <v>709</v>
      </c>
      <c r="AI57" s="77">
        <f t="shared" si="65"/>
        <v>709</v>
      </c>
      <c r="AJ57" s="174"/>
      <c r="AK57" s="84">
        <v>0</v>
      </c>
      <c r="AL57" s="84">
        <v>0</v>
      </c>
      <c r="AM57" s="77">
        <f t="shared" si="66"/>
        <v>0</v>
      </c>
      <c r="AN57" s="77"/>
      <c r="AO57" s="189">
        <v>0</v>
      </c>
      <c r="AP57" s="189">
        <v>0</v>
      </c>
      <c r="AQ57" s="77">
        <f t="shared" si="67"/>
        <v>0</v>
      </c>
      <c r="AR57" s="77"/>
      <c r="AS57" s="189">
        <v>0</v>
      </c>
      <c r="AT57" s="189">
        <v>0</v>
      </c>
      <c r="AU57" s="77">
        <f t="shared" si="68"/>
        <v>0</v>
      </c>
      <c r="AV57" s="77"/>
      <c r="AW57" s="77">
        <f t="shared" si="69"/>
        <v>0</v>
      </c>
      <c r="AX57" s="77">
        <f t="shared" si="70"/>
        <v>709</v>
      </c>
      <c r="AY57" s="77">
        <f t="shared" si="71"/>
        <v>709</v>
      </c>
      <c r="AZ57" s="77"/>
      <c r="BA57" s="77">
        <f t="shared" si="72"/>
        <v>0</v>
      </c>
      <c r="BB57" s="77">
        <f t="shared" si="73"/>
        <v>709</v>
      </c>
      <c r="BC57" s="77">
        <f t="shared" si="74"/>
        <v>709</v>
      </c>
      <c r="BD57" s="76"/>
      <c r="BE57" s="194">
        <v>0</v>
      </c>
      <c r="BF57" s="194">
        <v>758</v>
      </c>
      <c r="BG57" s="194">
        <f t="shared" si="106"/>
        <v>758</v>
      </c>
      <c r="BH57" s="194"/>
      <c r="BI57" s="194">
        <v>0</v>
      </c>
      <c r="BJ57" s="194">
        <v>1516</v>
      </c>
      <c r="BK57" s="194">
        <f t="shared" si="107"/>
        <v>1516</v>
      </c>
      <c r="BL57" s="194"/>
      <c r="BM57" s="194">
        <v>12379.6081</v>
      </c>
      <c r="BN57" s="194">
        <v>1516</v>
      </c>
      <c r="BO57" s="194">
        <f t="shared" si="108"/>
        <v>13895.6081</v>
      </c>
      <c r="BP57" s="194"/>
      <c r="BQ57" s="194">
        <v>0</v>
      </c>
      <c r="BR57" s="194">
        <v>0</v>
      </c>
      <c r="BS57" s="194">
        <f t="shared" si="109"/>
        <v>0</v>
      </c>
      <c r="BT57" s="194"/>
      <c r="BU57" s="194">
        <v>0</v>
      </c>
      <c r="BV57" s="194">
        <v>0</v>
      </c>
      <c r="BW57" s="194">
        <f t="shared" si="110"/>
        <v>0</v>
      </c>
      <c r="BX57" s="194"/>
      <c r="BY57" s="194">
        <v>0</v>
      </c>
      <c r="BZ57" s="194">
        <v>0</v>
      </c>
      <c r="CA57" s="194">
        <f t="shared" si="111"/>
        <v>0</v>
      </c>
      <c r="CB57" s="194"/>
      <c r="CC57" s="194">
        <v>0</v>
      </c>
      <c r="CD57" s="194">
        <v>0</v>
      </c>
      <c r="CE57" s="194">
        <f t="shared" si="112"/>
        <v>0</v>
      </c>
      <c r="CF57" s="194"/>
      <c r="CG57" s="194">
        <v>0</v>
      </c>
      <c r="CH57" s="194">
        <v>0</v>
      </c>
      <c r="CI57" s="194">
        <f t="shared" si="113"/>
        <v>0</v>
      </c>
      <c r="CJ57" s="194"/>
      <c r="CK57" s="194">
        <v>0</v>
      </c>
      <c r="CL57" s="194">
        <v>0</v>
      </c>
      <c r="CM57" s="194">
        <f t="shared" si="114"/>
        <v>0</v>
      </c>
      <c r="CN57" s="194"/>
      <c r="CO57" s="194">
        <v>0</v>
      </c>
      <c r="CP57" s="194">
        <v>0</v>
      </c>
      <c r="CQ57" s="194">
        <f t="shared" si="115"/>
        <v>0</v>
      </c>
      <c r="CR57" s="194"/>
      <c r="CS57" s="194">
        <v>0</v>
      </c>
      <c r="CT57" s="194">
        <v>0</v>
      </c>
      <c r="CU57" s="194">
        <f t="shared" si="75"/>
        <v>0</v>
      </c>
      <c r="CV57" s="194"/>
      <c r="CW57" s="194">
        <v>0</v>
      </c>
      <c r="CX57" s="194">
        <v>0</v>
      </c>
      <c r="CY57" s="194">
        <f t="shared" si="76"/>
        <v>0</v>
      </c>
      <c r="CZ57" s="194"/>
      <c r="DA57" s="194">
        <v>0</v>
      </c>
      <c r="DB57" s="194">
        <v>0</v>
      </c>
      <c r="DC57" s="194">
        <f t="shared" si="77"/>
        <v>0</v>
      </c>
      <c r="DD57" s="194"/>
      <c r="DE57" s="194">
        <v>0</v>
      </c>
      <c r="DF57" s="194">
        <v>0</v>
      </c>
      <c r="DG57" s="194">
        <f t="shared" si="78"/>
        <v>0</v>
      </c>
      <c r="DH57" s="194"/>
      <c r="DI57" s="194">
        <v>0</v>
      </c>
      <c r="DJ57" s="194">
        <v>0</v>
      </c>
      <c r="DK57" s="194">
        <f t="shared" si="79"/>
        <v>0</v>
      </c>
      <c r="DL57" s="194"/>
      <c r="DM57" s="194">
        <v>0</v>
      </c>
      <c r="DN57" s="194">
        <v>0</v>
      </c>
      <c r="DO57" s="194">
        <f t="shared" si="80"/>
        <v>0</v>
      </c>
      <c r="DP57" s="194"/>
      <c r="DQ57" s="194">
        <v>0</v>
      </c>
      <c r="DR57" s="194">
        <v>0</v>
      </c>
      <c r="DS57" s="194">
        <f t="shared" si="81"/>
        <v>0</v>
      </c>
      <c r="DT57" s="194"/>
      <c r="DU57" s="194">
        <v>0</v>
      </c>
      <c r="DV57" s="194">
        <v>0</v>
      </c>
      <c r="DW57" s="194">
        <f t="shared" si="82"/>
        <v>0</v>
      </c>
      <c r="DX57" s="194"/>
      <c r="DY57" s="194">
        <v>0</v>
      </c>
      <c r="DZ57" s="194">
        <v>0</v>
      </c>
      <c r="EA57" s="194">
        <f t="shared" si="83"/>
        <v>0</v>
      </c>
      <c r="EB57" s="194"/>
      <c r="EC57" s="194">
        <v>0</v>
      </c>
      <c r="ED57" s="194">
        <v>0</v>
      </c>
      <c r="EE57" s="194">
        <f t="shared" si="84"/>
        <v>0</v>
      </c>
      <c r="EF57" s="194"/>
      <c r="EG57" s="194">
        <v>0</v>
      </c>
      <c r="EH57" s="194">
        <v>0</v>
      </c>
      <c r="EI57" s="194">
        <f t="shared" si="85"/>
        <v>0</v>
      </c>
      <c r="EJ57" s="194"/>
      <c r="EK57" s="194">
        <v>0</v>
      </c>
      <c r="EL57" s="194">
        <v>0</v>
      </c>
      <c r="EM57" s="194">
        <f t="shared" si="86"/>
        <v>0</v>
      </c>
      <c r="EN57" s="194"/>
      <c r="EO57" s="194">
        <v>0</v>
      </c>
      <c r="EP57" s="194">
        <v>0</v>
      </c>
      <c r="EQ57" s="194">
        <f t="shared" si="87"/>
        <v>0</v>
      </c>
      <c r="ER57" s="194"/>
      <c r="ES57" s="194">
        <v>0</v>
      </c>
      <c r="ET57" s="194">
        <v>0</v>
      </c>
      <c r="EU57" s="194">
        <f t="shared" si="88"/>
        <v>0</v>
      </c>
      <c r="EV57" s="194"/>
      <c r="EW57" s="194">
        <v>0</v>
      </c>
      <c r="EX57" s="194">
        <v>0</v>
      </c>
      <c r="EY57" s="194">
        <f t="shared" si="89"/>
        <v>0</v>
      </c>
      <c r="EZ57" s="194"/>
      <c r="FA57" s="194">
        <v>0</v>
      </c>
      <c r="FB57" s="194">
        <v>0</v>
      </c>
      <c r="FC57" s="194">
        <f t="shared" si="90"/>
        <v>0</v>
      </c>
      <c r="FD57" s="194"/>
      <c r="FE57" s="194">
        <v>0</v>
      </c>
      <c r="FF57" s="194">
        <v>0</v>
      </c>
      <c r="FG57" s="194">
        <f t="shared" si="91"/>
        <v>0</v>
      </c>
      <c r="FH57" s="194"/>
      <c r="FI57" s="194">
        <v>0</v>
      </c>
      <c r="FJ57" s="194">
        <v>0</v>
      </c>
      <c r="FK57" s="194">
        <f t="shared" si="92"/>
        <v>0</v>
      </c>
      <c r="FL57" s="194"/>
      <c r="FM57" s="194">
        <v>0</v>
      </c>
      <c r="FN57" s="194">
        <v>0</v>
      </c>
      <c r="FO57" s="194">
        <f t="shared" si="93"/>
        <v>0</v>
      </c>
      <c r="FP57" s="194"/>
      <c r="FQ57" s="194">
        <v>0</v>
      </c>
      <c r="FR57" s="194">
        <v>0</v>
      </c>
      <c r="FS57" s="194">
        <f t="shared" si="94"/>
        <v>0</v>
      </c>
      <c r="FT57" s="194"/>
      <c r="FU57" s="194">
        <v>0</v>
      </c>
      <c r="FV57" s="194">
        <v>0</v>
      </c>
      <c r="FW57" s="194">
        <f t="shared" si="95"/>
        <v>0</v>
      </c>
      <c r="FX57" s="194"/>
      <c r="FY57" s="194">
        <v>0</v>
      </c>
      <c r="FZ57" s="194">
        <v>0</v>
      </c>
      <c r="GA57" s="194">
        <f t="shared" si="96"/>
        <v>0</v>
      </c>
      <c r="GB57" s="194"/>
      <c r="GC57" s="194">
        <v>0</v>
      </c>
      <c r="GD57" s="194">
        <v>0</v>
      </c>
      <c r="GE57" s="194">
        <f t="shared" si="97"/>
        <v>0</v>
      </c>
      <c r="GF57" s="194"/>
      <c r="GG57" s="194">
        <v>0</v>
      </c>
      <c r="GH57" s="194">
        <v>0</v>
      </c>
      <c r="GI57" s="194">
        <f t="shared" si="98"/>
        <v>0</v>
      </c>
      <c r="GJ57" s="194"/>
      <c r="GK57" s="194">
        <v>0</v>
      </c>
      <c r="GL57" s="194">
        <v>0</v>
      </c>
      <c r="GM57" s="194">
        <f t="shared" si="99"/>
        <v>0</v>
      </c>
      <c r="GN57" s="194"/>
      <c r="GO57" s="194">
        <v>0</v>
      </c>
      <c r="GP57" s="194">
        <v>0</v>
      </c>
      <c r="GQ57" s="194">
        <f t="shared" si="100"/>
        <v>0</v>
      </c>
      <c r="GR57" s="194"/>
      <c r="GS57" s="194">
        <v>0</v>
      </c>
      <c r="GT57" s="194">
        <v>0</v>
      </c>
      <c r="GU57" s="194">
        <f t="shared" si="101"/>
        <v>0</v>
      </c>
      <c r="GV57" s="194"/>
      <c r="GW57" s="194">
        <v>0</v>
      </c>
      <c r="GX57" s="194">
        <v>0</v>
      </c>
      <c r="GY57" s="194">
        <f t="shared" si="102"/>
        <v>0</v>
      </c>
      <c r="GZ57" s="76"/>
      <c r="HA57" s="76">
        <f t="shared" si="103"/>
        <v>12379.6081</v>
      </c>
      <c r="HB57" s="76">
        <f t="shared" si="104"/>
        <v>3790</v>
      </c>
      <c r="HC57" s="76">
        <f t="shared" si="105"/>
        <v>16169.6081</v>
      </c>
      <c r="HD57" s="86"/>
      <c r="HE57" s="86"/>
      <c r="HF57" s="86"/>
      <c r="HG57" s="32"/>
      <c r="HH57" s="32"/>
      <c r="HI57" s="32"/>
      <c r="HJ57" s="32"/>
      <c r="HK57" s="32"/>
    </row>
    <row r="58" spans="1:219" ht="15.75">
      <c r="A58" s="108" t="s">
        <v>25</v>
      </c>
      <c r="B58" s="106">
        <v>59930</v>
      </c>
      <c r="C58" s="106"/>
      <c r="D58" s="101" t="s">
        <v>33</v>
      </c>
      <c r="E58" s="102" t="s">
        <v>14</v>
      </c>
      <c r="F58" s="103">
        <v>0</v>
      </c>
      <c r="G58" s="173" t="s">
        <v>43</v>
      </c>
      <c r="H58" s="121"/>
      <c r="I58" s="108" t="s">
        <v>25</v>
      </c>
      <c r="J58" s="194">
        <v>23524.43157</v>
      </c>
      <c r="K58" s="76"/>
      <c r="L58" s="189">
        <v>0</v>
      </c>
      <c r="M58" s="189">
        <v>0</v>
      </c>
      <c r="N58" s="77">
        <f t="shared" si="58"/>
        <v>0</v>
      </c>
      <c r="O58" s="174"/>
      <c r="P58" s="189">
        <v>0</v>
      </c>
      <c r="Q58" s="189">
        <v>0</v>
      </c>
      <c r="R58" s="77">
        <f t="shared" si="59"/>
        <v>0</v>
      </c>
      <c r="S58" s="174"/>
      <c r="T58" s="189">
        <v>0</v>
      </c>
      <c r="U58" s="189">
        <v>0</v>
      </c>
      <c r="V58" s="77">
        <f t="shared" si="60"/>
        <v>0</v>
      </c>
      <c r="W58" s="174"/>
      <c r="X58" s="189">
        <v>0</v>
      </c>
      <c r="Y58" s="189">
        <v>0</v>
      </c>
      <c r="Z58" s="77">
        <f t="shared" si="61"/>
        <v>0</v>
      </c>
      <c r="AA58" s="174"/>
      <c r="AB58" s="77">
        <f t="shared" si="62"/>
        <v>0</v>
      </c>
      <c r="AC58" s="77">
        <f t="shared" si="63"/>
        <v>0</v>
      </c>
      <c r="AD58" s="77">
        <f t="shared" si="64"/>
        <v>0</v>
      </c>
      <c r="AE58" s="174"/>
      <c r="AF58" s="189">
        <v>0</v>
      </c>
      <c r="AG58" s="189"/>
      <c r="AH58" s="214">
        <v>650</v>
      </c>
      <c r="AI58" s="77">
        <f t="shared" si="65"/>
        <v>650</v>
      </c>
      <c r="AJ58" s="174"/>
      <c r="AK58" s="84">
        <v>0</v>
      </c>
      <c r="AL58" s="84">
        <v>0</v>
      </c>
      <c r="AM58" s="77">
        <f t="shared" si="66"/>
        <v>0</v>
      </c>
      <c r="AN58" s="77"/>
      <c r="AO58" s="189">
        <v>0</v>
      </c>
      <c r="AP58" s="189">
        <v>0</v>
      </c>
      <c r="AQ58" s="77">
        <f t="shared" si="67"/>
        <v>0</v>
      </c>
      <c r="AR58" s="77"/>
      <c r="AS58" s="189">
        <v>0</v>
      </c>
      <c r="AT58" s="189">
        <v>0</v>
      </c>
      <c r="AU58" s="77">
        <f t="shared" si="68"/>
        <v>0</v>
      </c>
      <c r="AV58" s="77"/>
      <c r="AW58" s="77">
        <f t="shared" si="69"/>
        <v>0</v>
      </c>
      <c r="AX58" s="77">
        <f t="shared" si="70"/>
        <v>650</v>
      </c>
      <c r="AY58" s="77">
        <f t="shared" si="71"/>
        <v>650</v>
      </c>
      <c r="AZ58" s="77"/>
      <c r="BA58" s="77">
        <f t="shared" si="72"/>
        <v>0</v>
      </c>
      <c r="BB58" s="77">
        <f t="shared" si="73"/>
        <v>650</v>
      </c>
      <c r="BC58" s="77">
        <f t="shared" si="74"/>
        <v>650</v>
      </c>
      <c r="BD58" s="76"/>
      <c r="BE58" s="194">
        <v>0</v>
      </c>
      <c r="BF58" s="194">
        <v>680</v>
      </c>
      <c r="BG58" s="194">
        <f t="shared" si="106"/>
        <v>680</v>
      </c>
      <c r="BH58" s="194"/>
      <c r="BI58" s="194">
        <v>0</v>
      </c>
      <c r="BJ58" s="194">
        <v>1652</v>
      </c>
      <c r="BK58" s="194">
        <f t="shared" si="107"/>
        <v>1652</v>
      </c>
      <c r="BL58" s="194"/>
      <c r="BM58" s="194">
        <v>0</v>
      </c>
      <c r="BN58" s="194">
        <v>1652</v>
      </c>
      <c r="BO58" s="194">
        <f t="shared" si="108"/>
        <v>1652</v>
      </c>
      <c r="BP58" s="194"/>
      <c r="BQ58" s="194">
        <v>0</v>
      </c>
      <c r="BR58" s="194">
        <v>1652</v>
      </c>
      <c r="BS58" s="194">
        <f t="shared" si="109"/>
        <v>1652</v>
      </c>
      <c r="BT58" s="194"/>
      <c r="BU58" s="194">
        <v>0</v>
      </c>
      <c r="BV58" s="194">
        <v>1652</v>
      </c>
      <c r="BW58" s="194">
        <f t="shared" si="110"/>
        <v>1652</v>
      </c>
      <c r="BX58" s="194"/>
      <c r="BY58" s="194">
        <v>23524.43157</v>
      </c>
      <c r="BZ58" s="194">
        <v>826</v>
      </c>
      <c r="CA58" s="194">
        <f t="shared" si="111"/>
        <v>24350.43157</v>
      </c>
      <c r="CB58" s="194"/>
      <c r="CC58" s="194">
        <v>0</v>
      </c>
      <c r="CD58" s="194">
        <v>0</v>
      </c>
      <c r="CE58" s="194">
        <f t="shared" si="112"/>
        <v>0</v>
      </c>
      <c r="CF58" s="194"/>
      <c r="CG58" s="194">
        <v>0</v>
      </c>
      <c r="CH58" s="194">
        <v>0</v>
      </c>
      <c r="CI58" s="194">
        <f t="shared" si="113"/>
        <v>0</v>
      </c>
      <c r="CJ58" s="194"/>
      <c r="CK58" s="194">
        <v>0</v>
      </c>
      <c r="CL58" s="194">
        <v>0</v>
      </c>
      <c r="CM58" s="194">
        <f t="shared" si="114"/>
        <v>0</v>
      </c>
      <c r="CN58" s="194"/>
      <c r="CO58" s="194">
        <v>0</v>
      </c>
      <c r="CP58" s="194">
        <v>0</v>
      </c>
      <c r="CQ58" s="194">
        <f t="shared" si="115"/>
        <v>0</v>
      </c>
      <c r="CR58" s="194"/>
      <c r="CS58" s="194">
        <v>0</v>
      </c>
      <c r="CT58" s="194">
        <v>0</v>
      </c>
      <c r="CU58" s="194">
        <f t="shared" si="75"/>
        <v>0</v>
      </c>
      <c r="CV58" s="194"/>
      <c r="CW58" s="194">
        <v>0</v>
      </c>
      <c r="CX58" s="194">
        <v>0</v>
      </c>
      <c r="CY58" s="194">
        <f t="shared" si="76"/>
        <v>0</v>
      </c>
      <c r="CZ58" s="194"/>
      <c r="DA58" s="194">
        <v>0</v>
      </c>
      <c r="DB58" s="194">
        <v>0</v>
      </c>
      <c r="DC58" s="194">
        <f t="shared" si="77"/>
        <v>0</v>
      </c>
      <c r="DD58" s="194"/>
      <c r="DE58" s="194">
        <v>0</v>
      </c>
      <c r="DF58" s="194">
        <v>0</v>
      </c>
      <c r="DG58" s="194">
        <f t="shared" si="78"/>
        <v>0</v>
      </c>
      <c r="DH58" s="194"/>
      <c r="DI58" s="194">
        <v>0</v>
      </c>
      <c r="DJ58" s="194">
        <v>0</v>
      </c>
      <c r="DK58" s="194">
        <f t="shared" si="79"/>
        <v>0</v>
      </c>
      <c r="DL58" s="194"/>
      <c r="DM58" s="194">
        <v>0</v>
      </c>
      <c r="DN58" s="194">
        <v>0</v>
      </c>
      <c r="DO58" s="194">
        <f t="shared" si="80"/>
        <v>0</v>
      </c>
      <c r="DP58" s="194"/>
      <c r="DQ58" s="194">
        <v>0</v>
      </c>
      <c r="DR58" s="194">
        <v>0</v>
      </c>
      <c r="DS58" s="194">
        <f t="shared" si="81"/>
        <v>0</v>
      </c>
      <c r="DT58" s="194"/>
      <c r="DU58" s="194">
        <v>0</v>
      </c>
      <c r="DV58" s="194">
        <v>0</v>
      </c>
      <c r="DW58" s="194">
        <f t="shared" si="82"/>
        <v>0</v>
      </c>
      <c r="DX58" s="194"/>
      <c r="DY58" s="194">
        <v>0</v>
      </c>
      <c r="DZ58" s="194">
        <v>0</v>
      </c>
      <c r="EA58" s="194">
        <f t="shared" si="83"/>
        <v>0</v>
      </c>
      <c r="EB58" s="194"/>
      <c r="EC58" s="194">
        <v>0</v>
      </c>
      <c r="ED58" s="194">
        <v>0</v>
      </c>
      <c r="EE58" s="194">
        <f t="shared" si="84"/>
        <v>0</v>
      </c>
      <c r="EF58" s="194"/>
      <c r="EG58" s="194">
        <v>0</v>
      </c>
      <c r="EH58" s="194">
        <v>0</v>
      </c>
      <c r="EI58" s="194">
        <f t="shared" si="85"/>
        <v>0</v>
      </c>
      <c r="EJ58" s="194"/>
      <c r="EK58" s="194">
        <v>0</v>
      </c>
      <c r="EL58" s="194">
        <v>0</v>
      </c>
      <c r="EM58" s="194">
        <f t="shared" si="86"/>
        <v>0</v>
      </c>
      <c r="EN58" s="194"/>
      <c r="EO58" s="194">
        <v>0</v>
      </c>
      <c r="EP58" s="194">
        <v>0</v>
      </c>
      <c r="EQ58" s="194">
        <f t="shared" si="87"/>
        <v>0</v>
      </c>
      <c r="ER58" s="194"/>
      <c r="ES58" s="194">
        <v>0</v>
      </c>
      <c r="ET58" s="194">
        <v>0</v>
      </c>
      <c r="EU58" s="194">
        <f t="shared" si="88"/>
        <v>0</v>
      </c>
      <c r="EV58" s="194"/>
      <c r="EW58" s="194">
        <v>0</v>
      </c>
      <c r="EX58" s="194">
        <v>0</v>
      </c>
      <c r="EY58" s="194">
        <f t="shared" si="89"/>
        <v>0</v>
      </c>
      <c r="EZ58" s="194"/>
      <c r="FA58" s="194">
        <v>0</v>
      </c>
      <c r="FB58" s="194">
        <v>0</v>
      </c>
      <c r="FC58" s="194">
        <f t="shared" si="90"/>
        <v>0</v>
      </c>
      <c r="FD58" s="194"/>
      <c r="FE58" s="194">
        <v>0</v>
      </c>
      <c r="FF58" s="194">
        <v>0</v>
      </c>
      <c r="FG58" s="194">
        <f t="shared" si="91"/>
        <v>0</v>
      </c>
      <c r="FH58" s="194"/>
      <c r="FI58" s="194">
        <v>0</v>
      </c>
      <c r="FJ58" s="194">
        <v>0</v>
      </c>
      <c r="FK58" s="194">
        <f t="shared" si="92"/>
        <v>0</v>
      </c>
      <c r="FL58" s="194"/>
      <c r="FM58" s="194">
        <v>0</v>
      </c>
      <c r="FN58" s="194">
        <v>0</v>
      </c>
      <c r="FO58" s="194">
        <f t="shared" si="93"/>
        <v>0</v>
      </c>
      <c r="FP58" s="194"/>
      <c r="FQ58" s="194">
        <v>0</v>
      </c>
      <c r="FR58" s="194">
        <v>0</v>
      </c>
      <c r="FS58" s="194">
        <f t="shared" si="94"/>
        <v>0</v>
      </c>
      <c r="FT58" s="194"/>
      <c r="FU58" s="194">
        <v>0</v>
      </c>
      <c r="FV58" s="194">
        <v>0</v>
      </c>
      <c r="FW58" s="194">
        <f t="shared" si="95"/>
        <v>0</v>
      </c>
      <c r="FX58" s="194"/>
      <c r="FY58" s="194">
        <v>0</v>
      </c>
      <c r="FZ58" s="194">
        <v>0</v>
      </c>
      <c r="GA58" s="194">
        <f t="shared" si="96"/>
        <v>0</v>
      </c>
      <c r="GB58" s="194"/>
      <c r="GC58" s="194">
        <v>0</v>
      </c>
      <c r="GD58" s="194">
        <v>0</v>
      </c>
      <c r="GE58" s="194">
        <f t="shared" si="97"/>
        <v>0</v>
      </c>
      <c r="GF58" s="194"/>
      <c r="GG58" s="194">
        <v>0</v>
      </c>
      <c r="GH58" s="194">
        <v>0</v>
      </c>
      <c r="GI58" s="194">
        <f t="shared" si="98"/>
        <v>0</v>
      </c>
      <c r="GJ58" s="194"/>
      <c r="GK58" s="194">
        <v>0</v>
      </c>
      <c r="GL58" s="194">
        <v>0</v>
      </c>
      <c r="GM58" s="194">
        <f t="shared" si="99"/>
        <v>0</v>
      </c>
      <c r="GN58" s="194"/>
      <c r="GO58" s="194">
        <v>0</v>
      </c>
      <c r="GP58" s="194">
        <v>0</v>
      </c>
      <c r="GQ58" s="194">
        <f t="shared" si="100"/>
        <v>0</v>
      </c>
      <c r="GR58" s="194"/>
      <c r="GS58" s="194">
        <v>0</v>
      </c>
      <c r="GT58" s="194">
        <v>0</v>
      </c>
      <c r="GU58" s="194">
        <f t="shared" si="101"/>
        <v>0</v>
      </c>
      <c r="GV58" s="194"/>
      <c r="GW58" s="194">
        <v>0</v>
      </c>
      <c r="GX58" s="194">
        <v>0</v>
      </c>
      <c r="GY58" s="194">
        <f t="shared" si="102"/>
        <v>0</v>
      </c>
      <c r="GZ58" s="76"/>
      <c r="HA58" s="76">
        <f t="shared" si="103"/>
        <v>23524.43157</v>
      </c>
      <c r="HB58" s="76">
        <f t="shared" si="104"/>
        <v>8114</v>
      </c>
      <c r="HC58" s="76">
        <f t="shared" si="105"/>
        <v>31638.43157</v>
      </c>
      <c r="HD58" s="86"/>
      <c r="HE58" s="86"/>
      <c r="HF58" s="86"/>
      <c r="HG58" s="32"/>
      <c r="HH58" s="32"/>
      <c r="HI58" s="32"/>
      <c r="HJ58" s="32"/>
      <c r="HK58" s="32"/>
    </row>
    <row r="59" spans="1:219" ht="15.75">
      <c r="A59" s="108" t="s">
        <v>25</v>
      </c>
      <c r="B59" s="106">
        <v>62500</v>
      </c>
      <c r="C59" s="106"/>
      <c r="D59" s="101" t="s">
        <v>64</v>
      </c>
      <c r="E59" s="102" t="s">
        <v>14</v>
      </c>
      <c r="F59" s="103">
        <v>0</v>
      </c>
      <c r="G59" s="173" t="s">
        <v>47</v>
      </c>
      <c r="H59" s="121"/>
      <c r="I59" s="108" t="s">
        <v>25</v>
      </c>
      <c r="J59" s="194">
        <v>23766.15556</v>
      </c>
      <c r="K59" s="76"/>
      <c r="L59" s="189">
        <v>0</v>
      </c>
      <c r="M59" s="189">
        <v>0</v>
      </c>
      <c r="N59" s="77">
        <f t="shared" si="58"/>
        <v>0</v>
      </c>
      <c r="O59" s="174"/>
      <c r="P59" s="189">
        <v>0</v>
      </c>
      <c r="Q59" s="189">
        <v>0</v>
      </c>
      <c r="R59" s="77">
        <f t="shared" si="59"/>
        <v>0</v>
      </c>
      <c r="S59" s="174"/>
      <c r="T59" s="189">
        <v>0</v>
      </c>
      <c r="U59" s="189">
        <v>0</v>
      </c>
      <c r="V59" s="77">
        <f t="shared" si="60"/>
        <v>0</v>
      </c>
      <c r="W59" s="174"/>
      <c r="X59" s="189">
        <v>0</v>
      </c>
      <c r="Y59" s="189">
        <v>0</v>
      </c>
      <c r="Z59" s="77">
        <f t="shared" si="61"/>
        <v>0</v>
      </c>
      <c r="AA59" s="174"/>
      <c r="AB59" s="77">
        <f t="shared" si="62"/>
        <v>0</v>
      </c>
      <c r="AC59" s="77">
        <f t="shared" si="63"/>
        <v>0</v>
      </c>
      <c r="AD59" s="77">
        <f t="shared" si="64"/>
        <v>0</v>
      </c>
      <c r="AE59" s="174"/>
      <c r="AF59" s="189">
        <v>0</v>
      </c>
      <c r="AG59" s="189"/>
      <c r="AH59" s="214">
        <v>0.0014399999999999999</v>
      </c>
      <c r="AI59" s="77">
        <f t="shared" si="65"/>
        <v>0.0014399999999999999</v>
      </c>
      <c r="AJ59" s="174"/>
      <c r="AK59" s="84">
        <v>0</v>
      </c>
      <c r="AL59" s="84">
        <v>786</v>
      </c>
      <c r="AM59" s="77">
        <f t="shared" si="66"/>
        <v>786</v>
      </c>
      <c r="AN59" s="77"/>
      <c r="AO59" s="189">
        <v>0</v>
      </c>
      <c r="AP59" s="189">
        <v>0</v>
      </c>
      <c r="AQ59" s="77">
        <f t="shared" si="67"/>
        <v>0</v>
      </c>
      <c r="AR59" s="77"/>
      <c r="AS59" s="189">
        <v>0</v>
      </c>
      <c r="AT59" s="189">
        <v>0</v>
      </c>
      <c r="AU59" s="77">
        <f t="shared" si="68"/>
        <v>0</v>
      </c>
      <c r="AV59" s="77"/>
      <c r="AW59" s="77">
        <f t="shared" si="69"/>
        <v>0</v>
      </c>
      <c r="AX59" s="77">
        <f t="shared" si="70"/>
        <v>786.00144</v>
      </c>
      <c r="AY59" s="77">
        <f t="shared" si="71"/>
        <v>786.00144</v>
      </c>
      <c r="AZ59" s="77"/>
      <c r="BA59" s="77">
        <f t="shared" si="72"/>
        <v>0</v>
      </c>
      <c r="BB59" s="77">
        <f t="shared" si="73"/>
        <v>786.00144</v>
      </c>
      <c r="BC59" s="77">
        <f t="shared" si="74"/>
        <v>786.00144</v>
      </c>
      <c r="BD59" s="76"/>
      <c r="BE59" s="194">
        <v>0</v>
      </c>
      <c r="BF59" s="194">
        <v>969</v>
      </c>
      <c r="BG59" s="194">
        <f t="shared" si="106"/>
        <v>969</v>
      </c>
      <c r="BH59" s="194"/>
      <c r="BI59" s="194">
        <v>0</v>
      </c>
      <c r="BJ59" s="194">
        <v>1938</v>
      </c>
      <c r="BK59" s="194">
        <f t="shared" si="107"/>
        <v>1938</v>
      </c>
      <c r="BL59" s="194"/>
      <c r="BM59" s="194">
        <v>0</v>
      </c>
      <c r="BN59" s="194">
        <v>1938</v>
      </c>
      <c r="BO59" s="194">
        <f t="shared" si="108"/>
        <v>1938</v>
      </c>
      <c r="BP59" s="194"/>
      <c r="BQ59" s="194">
        <v>0</v>
      </c>
      <c r="BR59" s="194">
        <v>1938</v>
      </c>
      <c r="BS59" s="194">
        <f t="shared" si="109"/>
        <v>1938</v>
      </c>
      <c r="BT59" s="194"/>
      <c r="BU59" s="194">
        <v>0</v>
      </c>
      <c r="BV59" s="194">
        <v>1938</v>
      </c>
      <c r="BW59" s="194">
        <f t="shared" si="110"/>
        <v>1938</v>
      </c>
      <c r="BX59" s="194"/>
      <c r="BY59" s="194">
        <v>0</v>
      </c>
      <c r="BZ59" s="194">
        <v>1938</v>
      </c>
      <c r="CA59" s="194">
        <f t="shared" si="111"/>
        <v>1938</v>
      </c>
      <c r="CB59" s="194"/>
      <c r="CC59" s="194">
        <v>0</v>
      </c>
      <c r="CD59" s="194">
        <v>1938</v>
      </c>
      <c r="CE59" s="194">
        <f t="shared" si="112"/>
        <v>1938</v>
      </c>
      <c r="CF59" s="194"/>
      <c r="CG59" s="194">
        <v>0</v>
      </c>
      <c r="CH59" s="194">
        <v>1938</v>
      </c>
      <c r="CI59" s="194">
        <f t="shared" si="113"/>
        <v>1938</v>
      </c>
      <c r="CJ59" s="194"/>
      <c r="CK59" s="194">
        <v>0</v>
      </c>
      <c r="CL59" s="194">
        <v>1938</v>
      </c>
      <c r="CM59" s="194">
        <f t="shared" si="114"/>
        <v>1938</v>
      </c>
      <c r="CN59" s="194"/>
      <c r="CO59" s="194">
        <v>0</v>
      </c>
      <c r="CP59" s="194">
        <v>1938</v>
      </c>
      <c r="CQ59" s="194">
        <f t="shared" si="115"/>
        <v>1938</v>
      </c>
      <c r="CR59" s="194"/>
      <c r="CS59" s="194">
        <v>0</v>
      </c>
      <c r="CT59" s="194">
        <v>1938</v>
      </c>
      <c r="CU59" s="194">
        <f t="shared" si="75"/>
        <v>1938</v>
      </c>
      <c r="CV59" s="194"/>
      <c r="CW59" s="194">
        <v>0</v>
      </c>
      <c r="CX59" s="194">
        <v>1938</v>
      </c>
      <c r="CY59" s="194">
        <f t="shared" si="76"/>
        <v>1938</v>
      </c>
      <c r="CZ59" s="194"/>
      <c r="DA59" s="194">
        <v>0</v>
      </c>
      <c r="DB59" s="194">
        <v>1938</v>
      </c>
      <c r="DC59" s="194">
        <f t="shared" si="77"/>
        <v>1938</v>
      </c>
      <c r="DD59" s="194"/>
      <c r="DE59" s="194">
        <v>0</v>
      </c>
      <c r="DF59" s="194">
        <v>1938</v>
      </c>
      <c r="DG59" s="194">
        <f t="shared" si="78"/>
        <v>1938</v>
      </c>
      <c r="DH59" s="194"/>
      <c r="DI59" s="194">
        <v>0</v>
      </c>
      <c r="DJ59" s="194">
        <v>1938</v>
      </c>
      <c r="DK59" s="194">
        <f t="shared" si="79"/>
        <v>1938</v>
      </c>
      <c r="DL59" s="194"/>
      <c r="DM59" s="194">
        <v>23766.15556</v>
      </c>
      <c r="DN59" s="194">
        <v>1938</v>
      </c>
      <c r="DO59" s="194">
        <f t="shared" si="80"/>
        <v>25704.15556</v>
      </c>
      <c r="DP59" s="194"/>
      <c r="DQ59" s="194">
        <v>0</v>
      </c>
      <c r="DR59" s="194">
        <v>0</v>
      </c>
      <c r="DS59" s="194">
        <f t="shared" si="81"/>
        <v>0</v>
      </c>
      <c r="DT59" s="194"/>
      <c r="DU59" s="194">
        <v>0</v>
      </c>
      <c r="DV59" s="194">
        <v>0</v>
      </c>
      <c r="DW59" s="194">
        <f t="shared" si="82"/>
        <v>0</v>
      </c>
      <c r="DX59" s="194"/>
      <c r="DY59" s="194">
        <v>0</v>
      </c>
      <c r="DZ59" s="194">
        <v>0</v>
      </c>
      <c r="EA59" s="194">
        <f t="shared" si="83"/>
        <v>0</v>
      </c>
      <c r="EB59" s="194"/>
      <c r="EC59" s="194">
        <v>0</v>
      </c>
      <c r="ED59" s="194">
        <v>0</v>
      </c>
      <c r="EE59" s="194">
        <f t="shared" si="84"/>
        <v>0</v>
      </c>
      <c r="EF59" s="194"/>
      <c r="EG59" s="194">
        <v>0</v>
      </c>
      <c r="EH59" s="194">
        <v>0</v>
      </c>
      <c r="EI59" s="194">
        <f t="shared" si="85"/>
        <v>0</v>
      </c>
      <c r="EJ59" s="194"/>
      <c r="EK59" s="194">
        <v>0</v>
      </c>
      <c r="EL59" s="194">
        <v>0</v>
      </c>
      <c r="EM59" s="194">
        <f t="shared" si="86"/>
        <v>0</v>
      </c>
      <c r="EN59" s="194"/>
      <c r="EO59" s="194">
        <v>0</v>
      </c>
      <c r="EP59" s="194">
        <v>0</v>
      </c>
      <c r="EQ59" s="194">
        <f t="shared" si="87"/>
        <v>0</v>
      </c>
      <c r="ER59" s="194"/>
      <c r="ES59" s="194">
        <v>0</v>
      </c>
      <c r="ET59" s="194">
        <v>0</v>
      </c>
      <c r="EU59" s="194">
        <f t="shared" si="88"/>
        <v>0</v>
      </c>
      <c r="EV59" s="194"/>
      <c r="EW59" s="194">
        <v>0</v>
      </c>
      <c r="EX59" s="194">
        <v>0</v>
      </c>
      <c r="EY59" s="194">
        <f t="shared" si="89"/>
        <v>0</v>
      </c>
      <c r="EZ59" s="194"/>
      <c r="FA59" s="194">
        <v>0</v>
      </c>
      <c r="FB59" s="194">
        <v>0</v>
      </c>
      <c r="FC59" s="194">
        <f t="shared" si="90"/>
        <v>0</v>
      </c>
      <c r="FD59" s="194"/>
      <c r="FE59" s="194">
        <v>0</v>
      </c>
      <c r="FF59" s="194">
        <v>0</v>
      </c>
      <c r="FG59" s="194">
        <f t="shared" si="91"/>
        <v>0</v>
      </c>
      <c r="FH59" s="194"/>
      <c r="FI59" s="194">
        <v>0</v>
      </c>
      <c r="FJ59" s="194">
        <v>0</v>
      </c>
      <c r="FK59" s="194">
        <f t="shared" si="92"/>
        <v>0</v>
      </c>
      <c r="FL59" s="194"/>
      <c r="FM59" s="194">
        <v>0</v>
      </c>
      <c r="FN59" s="194">
        <v>0</v>
      </c>
      <c r="FO59" s="194">
        <f t="shared" si="93"/>
        <v>0</v>
      </c>
      <c r="FP59" s="194"/>
      <c r="FQ59" s="194">
        <v>0</v>
      </c>
      <c r="FR59" s="194">
        <v>0</v>
      </c>
      <c r="FS59" s="194">
        <f t="shared" si="94"/>
        <v>0</v>
      </c>
      <c r="FT59" s="194"/>
      <c r="FU59" s="194">
        <v>0</v>
      </c>
      <c r="FV59" s="194">
        <v>0</v>
      </c>
      <c r="FW59" s="194">
        <f t="shared" si="95"/>
        <v>0</v>
      </c>
      <c r="FX59" s="194"/>
      <c r="FY59" s="194">
        <v>0</v>
      </c>
      <c r="FZ59" s="194">
        <v>0</v>
      </c>
      <c r="GA59" s="194">
        <f t="shared" si="96"/>
        <v>0</v>
      </c>
      <c r="GB59" s="194"/>
      <c r="GC59" s="194">
        <v>0</v>
      </c>
      <c r="GD59" s="194">
        <v>0</v>
      </c>
      <c r="GE59" s="194">
        <f t="shared" si="97"/>
        <v>0</v>
      </c>
      <c r="GF59" s="194"/>
      <c r="GG59" s="194">
        <v>0</v>
      </c>
      <c r="GH59" s="194">
        <v>0</v>
      </c>
      <c r="GI59" s="194">
        <f t="shared" si="98"/>
        <v>0</v>
      </c>
      <c r="GJ59" s="194"/>
      <c r="GK59" s="194">
        <v>0</v>
      </c>
      <c r="GL59" s="194">
        <v>0</v>
      </c>
      <c r="GM59" s="194">
        <f t="shared" si="99"/>
        <v>0</v>
      </c>
      <c r="GN59" s="194"/>
      <c r="GO59" s="194">
        <v>0</v>
      </c>
      <c r="GP59" s="194">
        <v>0</v>
      </c>
      <c r="GQ59" s="194">
        <f t="shared" si="100"/>
        <v>0</v>
      </c>
      <c r="GR59" s="194"/>
      <c r="GS59" s="194">
        <v>0</v>
      </c>
      <c r="GT59" s="194">
        <v>0</v>
      </c>
      <c r="GU59" s="194">
        <f t="shared" si="101"/>
        <v>0</v>
      </c>
      <c r="GV59" s="194"/>
      <c r="GW59" s="194">
        <v>0</v>
      </c>
      <c r="GX59" s="194">
        <v>0</v>
      </c>
      <c r="GY59" s="194">
        <f t="shared" si="102"/>
        <v>0</v>
      </c>
      <c r="GZ59" s="76"/>
      <c r="HA59" s="76">
        <f t="shared" si="103"/>
        <v>23766.15556</v>
      </c>
      <c r="HB59" s="76">
        <f t="shared" si="104"/>
        <v>30039</v>
      </c>
      <c r="HC59" s="76">
        <f t="shared" si="105"/>
        <v>53805.15556</v>
      </c>
      <c r="HD59" s="86"/>
      <c r="HE59" s="86"/>
      <c r="HF59" s="86"/>
      <c r="HG59" s="32"/>
      <c r="HH59" s="32"/>
      <c r="HI59" s="32"/>
      <c r="HJ59" s="32"/>
      <c r="HK59" s="32"/>
    </row>
    <row r="60" spans="1:219" ht="15.75">
      <c r="A60" s="108" t="s">
        <v>25</v>
      </c>
      <c r="B60" s="106">
        <v>42000</v>
      </c>
      <c r="C60" s="106"/>
      <c r="D60" s="101" t="s">
        <v>33</v>
      </c>
      <c r="E60" s="102" t="s">
        <v>14</v>
      </c>
      <c r="F60" s="103">
        <v>0</v>
      </c>
      <c r="G60" s="173" t="s">
        <v>43</v>
      </c>
      <c r="H60" s="121"/>
      <c r="I60" s="108" t="s">
        <v>25</v>
      </c>
      <c r="J60" s="194">
        <v>10990.89077</v>
      </c>
      <c r="K60" s="76"/>
      <c r="L60" s="189">
        <v>0</v>
      </c>
      <c r="M60" s="189">
        <v>0</v>
      </c>
      <c r="N60" s="77">
        <f t="shared" si="58"/>
        <v>0</v>
      </c>
      <c r="O60" s="174"/>
      <c r="P60" s="189">
        <v>0</v>
      </c>
      <c r="Q60" s="189">
        <v>0</v>
      </c>
      <c r="R60" s="77">
        <f t="shared" si="59"/>
        <v>0</v>
      </c>
      <c r="S60" s="174"/>
      <c r="T60" s="189">
        <v>0</v>
      </c>
      <c r="U60" s="189">
        <v>0</v>
      </c>
      <c r="V60" s="77">
        <f t="shared" si="60"/>
        <v>0</v>
      </c>
      <c r="W60" s="174"/>
      <c r="X60" s="189">
        <v>0</v>
      </c>
      <c r="Y60" s="189">
        <v>0</v>
      </c>
      <c r="Z60" s="77">
        <f t="shared" si="61"/>
        <v>0</v>
      </c>
      <c r="AA60" s="174"/>
      <c r="AB60" s="77">
        <f t="shared" si="62"/>
        <v>0</v>
      </c>
      <c r="AC60" s="77">
        <f t="shared" si="63"/>
        <v>0</v>
      </c>
      <c r="AD60" s="77">
        <f t="shared" si="64"/>
        <v>0</v>
      </c>
      <c r="AE60" s="174"/>
      <c r="AF60" s="189">
        <v>0</v>
      </c>
      <c r="AG60" s="189"/>
      <c r="AH60" s="214">
        <v>304</v>
      </c>
      <c r="AI60" s="77">
        <f t="shared" si="65"/>
        <v>304</v>
      </c>
      <c r="AJ60" s="174"/>
      <c r="AK60" s="84">
        <v>0</v>
      </c>
      <c r="AL60" s="84">
        <v>0</v>
      </c>
      <c r="AM60" s="77">
        <f t="shared" si="66"/>
        <v>0</v>
      </c>
      <c r="AN60" s="77"/>
      <c r="AO60" s="189">
        <v>0</v>
      </c>
      <c r="AP60" s="189">
        <v>0</v>
      </c>
      <c r="AQ60" s="77">
        <f t="shared" si="67"/>
        <v>0</v>
      </c>
      <c r="AR60" s="77"/>
      <c r="AS60" s="189">
        <v>0</v>
      </c>
      <c r="AT60" s="189">
        <v>0</v>
      </c>
      <c r="AU60" s="77">
        <f t="shared" si="68"/>
        <v>0</v>
      </c>
      <c r="AV60" s="77"/>
      <c r="AW60" s="77">
        <f t="shared" si="69"/>
        <v>0</v>
      </c>
      <c r="AX60" s="77">
        <f t="shared" si="70"/>
        <v>304</v>
      </c>
      <c r="AY60" s="77">
        <f t="shared" si="71"/>
        <v>304</v>
      </c>
      <c r="AZ60" s="77"/>
      <c r="BA60" s="77">
        <f t="shared" si="72"/>
        <v>0</v>
      </c>
      <c r="BB60" s="77">
        <f t="shared" si="73"/>
        <v>304</v>
      </c>
      <c r="BC60" s="77">
        <f t="shared" si="74"/>
        <v>304</v>
      </c>
      <c r="BD60" s="76"/>
      <c r="BE60" s="194">
        <v>0</v>
      </c>
      <c r="BF60" s="194">
        <v>318</v>
      </c>
      <c r="BG60" s="194">
        <f t="shared" si="106"/>
        <v>318</v>
      </c>
      <c r="BH60" s="194"/>
      <c r="BI60" s="194">
        <v>0</v>
      </c>
      <c r="BJ60" s="194">
        <v>772</v>
      </c>
      <c r="BK60" s="194">
        <f t="shared" si="107"/>
        <v>772</v>
      </c>
      <c r="BL60" s="194"/>
      <c r="BM60" s="194">
        <v>0</v>
      </c>
      <c r="BN60" s="194">
        <v>772</v>
      </c>
      <c r="BO60" s="194">
        <f t="shared" si="108"/>
        <v>772</v>
      </c>
      <c r="BP60" s="194"/>
      <c r="BQ60" s="194">
        <v>0</v>
      </c>
      <c r="BR60" s="194">
        <v>772</v>
      </c>
      <c r="BS60" s="194">
        <f t="shared" si="109"/>
        <v>772</v>
      </c>
      <c r="BT60" s="194"/>
      <c r="BU60" s="194">
        <v>0</v>
      </c>
      <c r="BV60" s="194">
        <v>772</v>
      </c>
      <c r="BW60" s="194">
        <f t="shared" si="110"/>
        <v>772</v>
      </c>
      <c r="BX60" s="194"/>
      <c r="BY60" s="194">
        <v>10990.89077</v>
      </c>
      <c r="BZ60" s="194">
        <v>386</v>
      </c>
      <c r="CA60" s="194">
        <f t="shared" si="111"/>
        <v>11376.89077</v>
      </c>
      <c r="CB60" s="194"/>
      <c r="CC60" s="194">
        <v>0</v>
      </c>
      <c r="CD60" s="194">
        <v>0</v>
      </c>
      <c r="CE60" s="194">
        <f t="shared" si="112"/>
        <v>0</v>
      </c>
      <c r="CF60" s="194"/>
      <c r="CG60" s="194">
        <v>0</v>
      </c>
      <c r="CH60" s="194">
        <v>0</v>
      </c>
      <c r="CI60" s="194">
        <f t="shared" si="113"/>
        <v>0</v>
      </c>
      <c r="CJ60" s="194"/>
      <c r="CK60" s="194">
        <v>0</v>
      </c>
      <c r="CL60" s="194">
        <v>0</v>
      </c>
      <c r="CM60" s="194">
        <f t="shared" si="114"/>
        <v>0</v>
      </c>
      <c r="CN60" s="194"/>
      <c r="CO60" s="194">
        <v>0</v>
      </c>
      <c r="CP60" s="194">
        <v>0</v>
      </c>
      <c r="CQ60" s="194">
        <f t="shared" si="115"/>
        <v>0</v>
      </c>
      <c r="CR60" s="194"/>
      <c r="CS60" s="194">
        <v>0</v>
      </c>
      <c r="CT60" s="194">
        <v>0</v>
      </c>
      <c r="CU60" s="194">
        <f t="shared" si="75"/>
        <v>0</v>
      </c>
      <c r="CV60" s="194"/>
      <c r="CW60" s="194">
        <v>0</v>
      </c>
      <c r="CX60" s="194">
        <v>0</v>
      </c>
      <c r="CY60" s="194">
        <f t="shared" si="76"/>
        <v>0</v>
      </c>
      <c r="CZ60" s="194"/>
      <c r="DA60" s="194">
        <v>0</v>
      </c>
      <c r="DB60" s="194">
        <v>0</v>
      </c>
      <c r="DC60" s="194">
        <f t="shared" si="77"/>
        <v>0</v>
      </c>
      <c r="DD60" s="194"/>
      <c r="DE60" s="194">
        <v>0</v>
      </c>
      <c r="DF60" s="194">
        <v>0</v>
      </c>
      <c r="DG60" s="194">
        <f t="shared" si="78"/>
        <v>0</v>
      </c>
      <c r="DH60" s="194"/>
      <c r="DI60" s="194">
        <v>0</v>
      </c>
      <c r="DJ60" s="194">
        <v>0</v>
      </c>
      <c r="DK60" s="194">
        <f t="shared" si="79"/>
        <v>0</v>
      </c>
      <c r="DL60" s="194"/>
      <c r="DM60" s="194">
        <v>0</v>
      </c>
      <c r="DN60" s="194">
        <v>0</v>
      </c>
      <c r="DO60" s="194">
        <f t="shared" si="80"/>
        <v>0</v>
      </c>
      <c r="DP60" s="194"/>
      <c r="DQ60" s="194">
        <v>0</v>
      </c>
      <c r="DR60" s="194">
        <v>0</v>
      </c>
      <c r="DS60" s="194">
        <f t="shared" si="81"/>
        <v>0</v>
      </c>
      <c r="DT60" s="194"/>
      <c r="DU60" s="194">
        <v>0</v>
      </c>
      <c r="DV60" s="194">
        <v>0</v>
      </c>
      <c r="DW60" s="194">
        <f t="shared" si="82"/>
        <v>0</v>
      </c>
      <c r="DX60" s="194"/>
      <c r="DY60" s="194">
        <v>0</v>
      </c>
      <c r="DZ60" s="194">
        <v>0</v>
      </c>
      <c r="EA60" s="194">
        <f t="shared" si="83"/>
        <v>0</v>
      </c>
      <c r="EB60" s="194"/>
      <c r="EC60" s="194">
        <v>0</v>
      </c>
      <c r="ED60" s="194">
        <v>0</v>
      </c>
      <c r="EE60" s="194">
        <f t="shared" si="84"/>
        <v>0</v>
      </c>
      <c r="EF60" s="194"/>
      <c r="EG60" s="194">
        <v>0</v>
      </c>
      <c r="EH60" s="194">
        <v>0</v>
      </c>
      <c r="EI60" s="194">
        <f t="shared" si="85"/>
        <v>0</v>
      </c>
      <c r="EJ60" s="194"/>
      <c r="EK60" s="194">
        <v>0</v>
      </c>
      <c r="EL60" s="194">
        <v>0</v>
      </c>
      <c r="EM60" s="194">
        <f t="shared" si="86"/>
        <v>0</v>
      </c>
      <c r="EN60" s="194"/>
      <c r="EO60" s="194">
        <v>0</v>
      </c>
      <c r="EP60" s="194">
        <v>0</v>
      </c>
      <c r="EQ60" s="194">
        <f t="shared" si="87"/>
        <v>0</v>
      </c>
      <c r="ER60" s="194"/>
      <c r="ES60" s="194">
        <v>0</v>
      </c>
      <c r="ET60" s="194">
        <v>0</v>
      </c>
      <c r="EU60" s="194">
        <f t="shared" si="88"/>
        <v>0</v>
      </c>
      <c r="EV60" s="194"/>
      <c r="EW60" s="194">
        <v>0</v>
      </c>
      <c r="EX60" s="194">
        <v>0</v>
      </c>
      <c r="EY60" s="194">
        <f t="shared" si="89"/>
        <v>0</v>
      </c>
      <c r="EZ60" s="194"/>
      <c r="FA60" s="194">
        <v>0</v>
      </c>
      <c r="FB60" s="194">
        <v>0</v>
      </c>
      <c r="FC60" s="194">
        <f t="shared" si="90"/>
        <v>0</v>
      </c>
      <c r="FD60" s="194"/>
      <c r="FE60" s="194">
        <v>0</v>
      </c>
      <c r="FF60" s="194">
        <v>0</v>
      </c>
      <c r="FG60" s="194">
        <f t="shared" si="91"/>
        <v>0</v>
      </c>
      <c r="FH60" s="194"/>
      <c r="FI60" s="194">
        <v>0</v>
      </c>
      <c r="FJ60" s="194">
        <v>0</v>
      </c>
      <c r="FK60" s="194">
        <f t="shared" si="92"/>
        <v>0</v>
      </c>
      <c r="FL60" s="194"/>
      <c r="FM60" s="194">
        <v>0</v>
      </c>
      <c r="FN60" s="194">
        <v>0</v>
      </c>
      <c r="FO60" s="194">
        <f t="shared" si="93"/>
        <v>0</v>
      </c>
      <c r="FP60" s="194"/>
      <c r="FQ60" s="194">
        <v>0</v>
      </c>
      <c r="FR60" s="194">
        <v>0</v>
      </c>
      <c r="FS60" s="194">
        <f t="shared" si="94"/>
        <v>0</v>
      </c>
      <c r="FT60" s="194"/>
      <c r="FU60" s="194">
        <v>0</v>
      </c>
      <c r="FV60" s="194">
        <v>0</v>
      </c>
      <c r="FW60" s="194">
        <f t="shared" si="95"/>
        <v>0</v>
      </c>
      <c r="FX60" s="194"/>
      <c r="FY60" s="194">
        <v>0</v>
      </c>
      <c r="FZ60" s="194">
        <v>0</v>
      </c>
      <c r="GA60" s="194">
        <f t="shared" si="96"/>
        <v>0</v>
      </c>
      <c r="GB60" s="194"/>
      <c r="GC60" s="194">
        <v>0</v>
      </c>
      <c r="GD60" s="194">
        <v>0</v>
      </c>
      <c r="GE60" s="194">
        <f t="shared" si="97"/>
        <v>0</v>
      </c>
      <c r="GF60" s="194"/>
      <c r="GG60" s="194">
        <v>0</v>
      </c>
      <c r="GH60" s="194">
        <v>0</v>
      </c>
      <c r="GI60" s="194">
        <f t="shared" si="98"/>
        <v>0</v>
      </c>
      <c r="GJ60" s="194"/>
      <c r="GK60" s="194">
        <v>0</v>
      </c>
      <c r="GL60" s="194">
        <v>0</v>
      </c>
      <c r="GM60" s="194">
        <f t="shared" si="99"/>
        <v>0</v>
      </c>
      <c r="GN60" s="194"/>
      <c r="GO60" s="194">
        <v>0</v>
      </c>
      <c r="GP60" s="194">
        <v>0</v>
      </c>
      <c r="GQ60" s="194">
        <f t="shared" si="100"/>
        <v>0</v>
      </c>
      <c r="GR60" s="194"/>
      <c r="GS60" s="194">
        <v>0</v>
      </c>
      <c r="GT60" s="194">
        <v>0</v>
      </c>
      <c r="GU60" s="194">
        <f t="shared" si="101"/>
        <v>0</v>
      </c>
      <c r="GV60" s="194"/>
      <c r="GW60" s="194">
        <v>0</v>
      </c>
      <c r="GX60" s="194">
        <v>0</v>
      </c>
      <c r="GY60" s="194">
        <f t="shared" si="102"/>
        <v>0</v>
      </c>
      <c r="GZ60" s="76"/>
      <c r="HA60" s="76">
        <f t="shared" si="103"/>
        <v>10990.89077</v>
      </c>
      <c r="HB60" s="76">
        <f t="shared" si="104"/>
        <v>3792</v>
      </c>
      <c r="HC60" s="76">
        <f t="shared" si="105"/>
        <v>14782.89077</v>
      </c>
      <c r="HD60" s="86"/>
      <c r="HE60" s="86"/>
      <c r="HF60" s="86"/>
      <c r="HG60" s="32"/>
      <c r="HH60" s="32"/>
      <c r="HI60" s="32"/>
      <c r="HJ60" s="32"/>
      <c r="HK60" s="32"/>
    </row>
    <row r="61" spans="1:219" ht="15.75">
      <c r="A61" s="108" t="s">
        <v>25</v>
      </c>
      <c r="B61" s="106">
        <v>45000</v>
      </c>
      <c r="C61" s="106"/>
      <c r="D61" s="101" t="s">
        <v>18</v>
      </c>
      <c r="E61" s="102" t="s">
        <v>14</v>
      </c>
      <c r="F61" s="103">
        <v>0</v>
      </c>
      <c r="G61" s="103">
        <v>12.25</v>
      </c>
      <c r="H61" s="121"/>
      <c r="I61" s="108" t="s">
        <v>25</v>
      </c>
      <c r="J61" s="194">
        <v>14945.200929999999</v>
      </c>
      <c r="K61" s="76"/>
      <c r="L61" s="189">
        <v>0</v>
      </c>
      <c r="M61" s="189">
        <v>0</v>
      </c>
      <c r="N61" s="77">
        <f t="shared" si="58"/>
        <v>0</v>
      </c>
      <c r="O61" s="174"/>
      <c r="P61" s="189">
        <v>0</v>
      </c>
      <c r="Q61" s="189">
        <v>0</v>
      </c>
      <c r="R61" s="77">
        <f t="shared" si="59"/>
        <v>0</v>
      </c>
      <c r="S61" s="174"/>
      <c r="T61" s="189">
        <v>0</v>
      </c>
      <c r="U61" s="189">
        <v>0</v>
      </c>
      <c r="V61" s="77">
        <f t="shared" si="60"/>
        <v>0</v>
      </c>
      <c r="W61" s="174"/>
      <c r="X61" s="189">
        <v>0</v>
      </c>
      <c r="Y61" s="189">
        <v>0</v>
      </c>
      <c r="Z61" s="77">
        <f t="shared" si="61"/>
        <v>0</v>
      </c>
      <c r="AA61" s="174"/>
      <c r="AB61" s="77">
        <f t="shared" si="62"/>
        <v>0</v>
      </c>
      <c r="AC61" s="77">
        <f t="shared" si="63"/>
        <v>0</v>
      </c>
      <c r="AD61" s="77">
        <f t="shared" si="64"/>
        <v>0</v>
      </c>
      <c r="AE61" s="174"/>
      <c r="AF61" s="189">
        <v>0</v>
      </c>
      <c r="AG61" s="189"/>
      <c r="AH61" s="214">
        <v>856</v>
      </c>
      <c r="AI61" s="77">
        <f t="shared" si="65"/>
        <v>856</v>
      </c>
      <c r="AJ61" s="174"/>
      <c r="AK61" s="84">
        <v>0</v>
      </c>
      <c r="AL61" s="84">
        <v>0</v>
      </c>
      <c r="AM61" s="77">
        <f t="shared" si="66"/>
        <v>0</v>
      </c>
      <c r="AN61" s="77"/>
      <c r="AO61" s="189">
        <v>0</v>
      </c>
      <c r="AP61" s="189">
        <v>0</v>
      </c>
      <c r="AQ61" s="77">
        <f t="shared" si="67"/>
        <v>0</v>
      </c>
      <c r="AR61" s="77"/>
      <c r="AS61" s="189">
        <v>0</v>
      </c>
      <c r="AT61" s="189">
        <v>0</v>
      </c>
      <c r="AU61" s="77">
        <f t="shared" si="68"/>
        <v>0</v>
      </c>
      <c r="AV61" s="77"/>
      <c r="AW61" s="77">
        <f t="shared" si="69"/>
        <v>0</v>
      </c>
      <c r="AX61" s="77">
        <f t="shared" si="70"/>
        <v>856</v>
      </c>
      <c r="AY61" s="77">
        <f t="shared" si="71"/>
        <v>856</v>
      </c>
      <c r="AZ61" s="77"/>
      <c r="BA61" s="77">
        <f t="shared" si="72"/>
        <v>0</v>
      </c>
      <c r="BB61" s="77">
        <f t="shared" si="73"/>
        <v>856</v>
      </c>
      <c r="BC61" s="77">
        <f t="shared" si="74"/>
        <v>856</v>
      </c>
      <c r="BD61" s="76"/>
      <c r="BE61" s="194">
        <v>0</v>
      </c>
      <c r="BF61" s="194">
        <v>915</v>
      </c>
      <c r="BG61" s="194">
        <f t="shared" si="106"/>
        <v>915</v>
      </c>
      <c r="BH61" s="194"/>
      <c r="BI61" s="194">
        <v>0</v>
      </c>
      <c r="BJ61" s="194">
        <v>1830</v>
      </c>
      <c r="BK61" s="194">
        <f t="shared" si="107"/>
        <v>1830</v>
      </c>
      <c r="BL61" s="194"/>
      <c r="BM61" s="194">
        <v>14945.200929999999</v>
      </c>
      <c r="BN61" s="194">
        <v>1830</v>
      </c>
      <c r="BO61" s="194">
        <f t="shared" si="108"/>
        <v>16775.20093</v>
      </c>
      <c r="BP61" s="194"/>
      <c r="BQ61" s="194">
        <v>0</v>
      </c>
      <c r="BR61" s="194">
        <v>0</v>
      </c>
      <c r="BS61" s="194">
        <f t="shared" si="109"/>
        <v>0</v>
      </c>
      <c r="BT61" s="194"/>
      <c r="BU61" s="194">
        <v>0</v>
      </c>
      <c r="BV61" s="194">
        <v>0</v>
      </c>
      <c r="BW61" s="194">
        <f t="shared" si="110"/>
        <v>0</v>
      </c>
      <c r="BX61" s="194"/>
      <c r="BY61" s="194">
        <v>0</v>
      </c>
      <c r="BZ61" s="194">
        <v>0</v>
      </c>
      <c r="CA61" s="194">
        <f t="shared" si="111"/>
        <v>0</v>
      </c>
      <c r="CB61" s="194"/>
      <c r="CC61" s="194">
        <v>0</v>
      </c>
      <c r="CD61" s="194">
        <v>0</v>
      </c>
      <c r="CE61" s="194">
        <f t="shared" si="112"/>
        <v>0</v>
      </c>
      <c r="CF61" s="194"/>
      <c r="CG61" s="194">
        <v>0</v>
      </c>
      <c r="CH61" s="194">
        <v>0</v>
      </c>
      <c r="CI61" s="194">
        <f t="shared" si="113"/>
        <v>0</v>
      </c>
      <c r="CJ61" s="194"/>
      <c r="CK61" s="194">
        <v>0</v>
      </c>
      <c r="CL61" s="194">
        <v>0</v>
      </c>
      <c r="CM61" s="194">
        <f t="shared" si="114"/>
        <v>0</v>
      </c>
      <c r="CN61" s="194"/>
      <c r="CO61" s="194">
        <v>0</v>
      </c>
      <c r="CP61" s="194">
        <v>0</v>
      </c>
      <c r="CQ61" s="194">
        <f t="shared" si="115"/>
        <v>0</v>
      </c>
      <c r="CR61" s="194"/>
      <c r="CS61" s="194">
        <v>0</v>
      </c>
      <c r="CT61" s="194">
        <v>0</v>
      </c>
      <c r="CU61" s="194">
        <f t="shared" si="75"/>
        <v>0</v>
      </c>
      <c r="CV61" s="194"/>
      <c r="CW61" s="194">
        <v>0</v>
      </c>
      <c r="CX61" s="194">
        <v>0</v>
      </c>
      <c r="CY61" s="194">
        <f t="shared" si="76"/>
        <v>0</v>
      </c>
      <c r="CZ61" s="194"/>
      <c r="DA61" s="194">
        <v>0</v>
      </c>
      <c r="DB61" s="194">
        <v>0</v>
      </c>
      <c r="DC61" s="194">
        <f t="shared" si="77"/>
        <v>0</v>
      </c>
      <c r="DD61" s="194"/>
      <c r="DE61" s="194">
        <v>0</v>
      </c>
      <c r="DF61" s="194">
        <v>0</v>
      </c>
      <c r="DG61" s="194">
        <f t="shared" si="78"/>
        <v>0</v>
      </c>
      <c r="DH61" s="194"/>
      <c r="DI61" s="194">
        <v>0</v>
      </c>
      <c r="DJ61" s="194">
        <v>0</v>
      </c>
      <c r="DK61" s="194">
        <f t="shared" si="79"/>
        <v>0</v>
      </c>
      <c r="DL61" s="194"/>
      <c r="DM61" s="194">
        <v>0</v>
      </c>
      <c r="DN61" s="194">
        <v>0</v>
      </c>
      <c r="DO61" s="194">
        <f t="shared" si="80"/>
        <v>0</v>
      </c>
      <c r="DP61" s="194"/>
      <c r="DQ61" s="194">
        <v>0</v>
      </c>
      <c r="DR61" s="194">
        <v>0</v>
      </c>
      <c r="DS61" s="194">
        <f t="shared" si="81"/>
        <v>0</v>
      </c>
      <c r="DT61" s="194"/>
      <c r="DU61" s="194">
        <v>0</v>
      </c>
      <c r="DV61" s="194">
        <v>0</v>
      </c>
      <c r="DW61" s="194">
        <f t="shared" si="82"/>
        <v>0</v>
      </c>
      <c r="DX61" s="194"/>
      <c r="DY61" s="194">
        <v>0</v>
      </c>
      <c r="DZ61" s="194">
        <v>0</v>
      </c>
      <c r="EA61" s="194">
        <f t="shared" si="83"/>
        <v>0</v>
      </c>
      <c r="EB61" s="194"/>
      <c r="EC61" s="194">
        <v>0</v>
      </c>
      <c r="ED61" s="194">
        <v>0</v>
      </c>
      <c r="EE61" s="194">
        <f t="shared" si="84"/>
        <v>0</v>
      </c>
      <c r="EF61" s="194"/>
      <c r="EG61" s="194">
        <v>0</v>
      </c>
      <c r="EH61" s="194">
        <v>0</v>
      </c>
      <c r="EI61" s="194">
        <f t="shared" si="85"/>
        <v>0</v>
      </c>
      <c r="EJ61" s="194"/>
      <c r="EK61" s="194">
        <v>0</v>
      </c>
      <c r="EL61" s="194">
        <v>0</v>
      </c>
      <c r="EM61" s="194">
        <f t="shared" si="86"/>
        <v>0</v>
      </c>
      <c r="EN61" s="194"/>
      <c r="EO61" s="194">
        <v>0</v>
      </c>
      <c r="EP61" s="194">
        <v>0</v>
      </c>
      <c r="EQ61" s="194">
        <f t="shared" si="87"/>
        <v>0</v>
      </c>
      <c r="ER61" s="194"/>
      <c r="ES61" s="194">
        <v>0</v>
      </c>
      <c r="ET61" s="194">
        <v>0</v>
      </c>
      <c r="EU61" s="194">
        <f t="shared" si="88"/>
        <v>0</v>
      </c>
      <c r="EV61" s="194"/>
      <c r="EW61" s="194">
        <v>0</v>
      </c>
      <c r="EX61" s="194">
        <v>0</v>
      </c>
      <c r="EY61" s="194">
        <f t="shared" si="89"/>
        <v>0</v>
      </c>
      <c r="EZ61" s="194"/>
      <c r="FA61" s="194">
        <v>0</v>
      </c>
      <c r="FB61" s="194">
        <v>0</v>
      </c>
      <c r="FC61" s="194">
        <f t="shared" si="90"/>
        <v>0</v>
      </c>
      <c r="FD61" s="194"/>
      <c r="FE61" s="194">
        <v>0</v>
      </c>
      <c r="FF61" s="194">
        <v>0</v>
      </c>
      <c r="FG61" s="194">
        <f t="shared" si="91"/>
        <v>0</v>
      </c>
      <c r="FH61" s="194"/>
      <c r="FI61" s="194">
        <v>0</v>
      </c>
      <c r="FJ61" s="194">
        <v>0</v>
      </c>
      <c r="FK61" s="194">
        <f t="shared" si="92"/>
        <v>0</v>
      </c>
      <c r="FL61" s="194"/>
      <c r="FM61" s="194">
        <v>0</v>
      </c>
      <c r="FN61" s="194">
        <v>0</v>
      </c>
      <c r="FO61" s="194">
        <f t="shared" si="93"/>
        <v>0</v>
      </c>
      <c r="FP61" s="194"/>
      <c r="FQ61" s="194">
        <v>0</v>
      </c>
      <c r="FR61" s="194">
        <v>0</v>
      </c>
      <c r="FS61" s="194">
        <f t="shared" si="94"/>
        <v>0</v>
      </c>
      <c r="FT61" s="194"/>
      <c r="FU61" s="194">
        <v>0</v>
      </c>
      <c r="FV61" s="194">
        <v>0</v>
      </c>
      <c r="FW61" s="194">
        <f t="shared" si="95"/>
        <v>0</v>
      </c>
      <c r="FX61" s="194"/>
      <c r="FY61" s="194">
        <v>0</v>
      </c>
      <c r="FZ61" s="194">
        <v>0</v>
      </c>
      <c r="GA61" s="194">
        <f t="shared" si="96"/>
        <v>0</v>
      </c>
      <c r="GB61" s="194"/>
      <c r="GC61" s="194">
        <v>0</v>
      </c>
      <c r="GD61" s="194">
        <v>0</v>
      </c>
      <c r="GE61" s="194">
        <f t="shared" si="97"/>
        <v>0</v>
      </c>
      <c r="GF61" s="194"/>
      <c r="GG61" s="194">
        <v>0</v>
      </c>
      <c r="GH61" s="194">
        <v>0</v>
      </c>
      <c r="GI61" s="194">
        <f t="shared" si="98"/>
        <v>0</v>
      </c>
      <c r="GJ61" s="194"/>
      <c r="GK61" s="194">
        <v>0</v>
      </c>
      <c r="GL61" s="194">
        <v>0</v>
      </c>
      <c r="GM61" s="194">
        <f t="shared" si="99"/>
        <v>0</v>
      </c>
      <c r="GN61" s="194"/>
      <c r="GO61" s="194">
        <v>0</v>
      </c>
      <c r="GP61" s="194">
        <v>0</v>
      </c>
      <c r="GQ61" s="194">
        <f t="shared" si="100"/>
        <v>0</v>
      </c>
      <c r="GR61" s="194"/>
      <c r="GS61" s="194">
        <v>0</v>
      </c>
      <c r="GT61" s="194">
        <v>0</v>
      </c>
      <c r="GU61" s="194">
        <f t="shared" si="101"/>
        <v>0</v>
      </c>
      <c r="GV61" s="194"/>
      <c r="GW61" s="194">
        <v>0</v>
      </c>
      <c r="GX61" s="194">
        <v>0</v>
      </c>
      <c r="GY61" s="194">
        <f t="shared" si="102"/>
        <v>0</v>
      </c>
      <c r="GZ61" s="76"/>
      <c r="HA61" s="76">
        <f t="shared" si="103"/>
        <v>14945.200929999999</v>
      </c>
      <c r="HB61" s="76">
        <f t="shared" si="104"/>
        <v>4575</v>
      </c>
      <c r="HC61" s="76">
        <f t="shared" si="105"/>
        <v>19520.20093</v>
      </c>
      <c r="HD61" s="86"/>
      <c r="HE61" s="86"/>
      <c r="HF61" s="86"/>
      <c r="HG61" s="32"/>
      <c r="HH61" s="32"/>
      <c r="HI61" s="32"/>
      <c r="HJ61" s="32"/>
      <c r="HK61" s="32"/>
    </row>
    <row r="62" spans="1:219" ht="15.75">
      <c r="A62" s="108" t="s">
        <v>25</v>
      </c>
      <c r="B62" s="106">
        <v>19500</v>
      </c>
      <c r="C62" s="106"/>
      <c r="D62" s="101" t="s">
        <v>63</v>
      </c>
      <c r="E62" s="102" t="s">
        <v>14</v>
      </c>
      <c r="F62" s="103">
        <v>0</v>
      </c>
      <c r="G62" s="173" t="s">
        <v>46</v>
      </c>
      <c r="H62" s="121"/>
      <c r="I62" s="108" t="s">
        <v>25</v>
      </c>
      <c r="J62" s="194">
        <v>3249.0596499999997</v>
      </c>
      <c r="K62" s="76"/>
      <c r="L62" s="189">
        <v>0</v>
      </c>
      <c r="M62" s="189">
        <v>0</v>
      </c>
      <c r="N62" s="77">
        <f t="shared" si="58"/>
        <v>0</v>
      </c>
      <c r="O62" s="174"/>
      <c r="P62" s="189">
        <v>0</v>
      </c>
      <c r="Q62" s="189">
        <v>0</v>
      </c>
      <c r="R62" s="77">
        <f t="shared" si="59"/>
        <v>0</v>
      </c>
      <c r="S62" s="174"/>
      <c r="T62" s="189">
        <v>0</v>
      </c>
      <c r="U62" s="189">
        <v>0</v>
      </c>
      <c r="V62" s="77">
        <f t="shared" si="60"/>
        <v>0</v>
      </c>
      <c r="W62" s="174"/>
      <c r="X62" s="189">
        <v>0</v>
      </c>
      <c r="Y62" s="189">
        <v>0</v>
      </c>
      <c r="Z62" s="77">
        <f t="shared" si="61"/>
        <v>0</v>
      </c>
      <c r="AA62" s="174"/>
      <c r="AB62" s="77">
        <f t="shared" si="62"/>
        <v>0</v>
      </c>
      <c r="AC62" s="77">
        <f t="shared" si="63"/>
        <v>0</v>
      </c>
      <c r="AD62" s="77">
        <f t="shared" si="64"/>
        <v>0</v>
      </c>
      <c r="AE62" s="174"/>
      <c r="AF62" s="189">
        <v>0</v>
      </c>
      <c r="AG62" s="189"/>
      <c r="AH62" s="214">
        <v>115</v>
      </c>
      <c r="AI62" s="77">
        <f t="shared" si="65"/>
        <v>115</v>
      </c>
      <c r="AJ62" s="174"/>
      <c r="AK62" s="84">
        <v>0</v>
      </c>
      <c r="AL62" s="84">
        <v>0</v>
      </c>
      <c r="AM62" s="77">
        <f t="shared" si="66"/>
        <v>0</v>
      </c>
      <c r="AN62" s="77"/>
      <c r="AO62" s="189">
        <v>0</v>
      </c>
      <c r="AP62" s="189">
        <v>0</v>
      </c>
      <c r="AQ62" s="77">
        <f t="shared" si="67"/>
        <v>0</v>
      </c>
      <c r="AR62" s="77"/>
      <c r="AS62" s="189">
        <v>0</v>
      </c>
      <c r="AT62" s="189">
        <v>0</v>
      </c>
      <c r="AU62" s="77">
        <f t="shared" si="68"/>
        <v>0</v>
      </c>
      <c r="AV62" s="77"/>
      <c r="AW62" s="77">
        <f t="shared" si="69"/>
        <v>0</v>
      </c>
      <c r="AX62" s="77">
        <f t="shared" si="70"/>
        <v>115</v>
      </c>
      <c r="AY62" s="77">
        <f t="shared" si="71"/>
        <v>115</v>
      </c>
      <c r="AZ62" s="77"/>
      <c r="BA62" s="77">
        <f t="shared" si="72"/>
        <v>0</v>
      </c>
      <c r="BB62" s="77">
        <f t="shared" si="73"/>
        <v>115</v>
      </c>
      <c r="BC62" s="77">
        <f t="shared" si="74"/>
        <v>115</v>
      </c>
      <c r="BD62" s="76"/>
      <c r="BE62" s="194">
        <v>0</v>
      </c>
      <c r="BF62" s="194">
        <v>120</v>
      </c>
      <c r="BG62" s="194">
        <f t="shared" si="106"/>
        <v>120</v>
      </c>
      <c r="BH62" s="194"/>
      <c r="BI62" s="194">
        <v>0</v>
      </c>
      <c r="BJ62" s="194">
        <v>280</v>
      </c>
      <c r="BK62" s="194">
        <f t="shared" si="107"/>
        <v>280</v>
      </c>
      <c r="BL62" s="194"/>
      <c r="BM62" s="194">
        <v>0</v>
      </c>
      <c r="BN62" s="194">
        <v>280</v>
      </c>
      <c r="BO62" s="194">
        <f t="shared" si="108"/>
        <v>280</v>
      </c>
      <c r="BP62" s="194"/>
      <c r="BQ62" s="194">
        <v>0</v>
      </c>
      <c r="BR62" s="194">
        <v>280</v>
      </c>
      <c r="BS62" s="194">
        <f t="shared" si="109"/>
        <v>280</v>
      </c>
      <c r="BT62" s="194"/>
      <c r="BU62" s="194">
        <v>0</v>
      </c>
      <c r="BV62" s="194">
        <v>280</v>
      </c>
      <c r="BW62" s="194">
        <f t="shared" si="110"/>
        <v>280</v>
      </c>
      <c r="BX62" s="194"/>
      <c r="BY62" s="194">
        <v>0</v>
      </c>
      <c r="BZ62" s="194">
        <v>280</v>
      </c>
      <c r="CA62" s="194">
        <f t="shared" si="111"/>
        <v>280</v>
      </c>
      <c r="CB62" s="194"/>
      <c r="CC62" s="194">
        <v>0</v>
      </c>
      <c r="CD62" s="194">
        <v>280</v>
      </c>
      <c r="CE62" s="194">
        <f t="shared" si="112"/>
        <v>280</v>
      </c>
      <c r="CF62" s="194"/>
      <c r="CG62" s="194">
        <v>0</v>
      </c>
      <c r="CH62" s="194">
        <v>280</v>
      </c>
      <c r="CI62" s="194">
        <f t="shared" si="113"/>
        <v>280</v>
      </c>
      <c r="CJ62" s="194"/>
      <c r="CK62" s="194">
        <v>0</v>
      </c>
      <c r="CL62" s="194">
        <v>280</v>
      </c>
      <c r="CM62" s="194">
        <f t="shared" si="114"/>
        <v>280</v>
      </c>
      <c r="CN62" s="194"/>
      <c r="CO62" s="194">
        <v>0</v>
      </c>
      <c r="CP62" s="194">
        <v>280</v>
      </c>
      <c r="CQ62" s="194">
        <f t="shared" si="115"/>
        <v>280</v>
      </c>
      <c r="CR62" s="194"/>
      <c r="CS62" s="194">
        <v>3249.0596499999997</v>
      </c>
      <c r="CT62" s="194">
        <v>280</v>
      </c>
      <c r="CU62" s="194">
        <f t="shared" si="75"/>
        <v>3529.0596499999997</v>
      </c>
      <c r="CV62" s="194"/>
      <c r="CW62" s="194">
        <v>0</v>
      </c>
      <c r="CX62" s="194">
        <v>0</v>
      </c>
      <c r="CY62" s="194">
        <f t="shared" si="76"/>
        <v>0</v>
      </c>
      <c r="CZ62" s="194"/>
      <c r="DA62" s="194">
        <v>0</v>
      </c>
      <c r="DB62" s="194">
        <v>0</v>
      </c>
      <c r="DC62" s="194">
        <f t="shared" si="77"/>
        <v>0</v>
      </c>
      <c r="DD62" s="194"/>
      <c r="DE62" s="194">
        <v>0</v>
      </c>
      <c r="DF62" s="194">
        <v>0</v>
      </c>
      <c r="DG62" s="194">
        <f t="shared" si="78"/>
        <v>0</v>
      </c>
      <c r="DH62" s="194"/>
      <c r="DI62" s="194">
        <v>0</v>
      </c>
      <c r="DJ62" s="194">
        <v>0</v>
      </c>
      <c r="DK62" s="194">
        <f t="shared" si="79"/>
        <v>0</v>
      </c>
      <c r="DL62" s="194"/>
      <c r="DM62" s="194">
        <v>0</v>
      </c>
      <c r="DN62" s="194">
        <v>0</v>
      </c>
      <c r="DO62" s="194">
        <f t="shared" si="80"/>
        <v>0</v>
      </c>
      <c r="DP62" s="194"/>
      <c r="DQ62" s="194">
        <v>0</v>
      </c>
      <c r="DR62" s="194">
        <v>0</v>
      </c>
      <c r="DS62" s="194">
        <f t="shared" si="81"/>
        <v>0</v>
      </c>
      <c r="DT62" s="194"/>
      <c r="DU62" s="194">
        <v>0</v>
      </c>
      <c r="DV62" s="194">
        <v>0</v>
      </c>
      <c r="DW62" s="194">
        <f t="shared" si="82"/>
        <v>0</v>
      </c>
      <c r="DX62" s="194"/>
      <c r="DY62" s="194">
        <v>0</v>
      </c>
      <c r="DZ62" s="194">
        <v>0</v>
      </c>
      <c r="EA62" s="194">
        <f t="shared" si="83"/>
        <v>0</v>
      </c>
      <c r="EB62" s="194"/>
      <c r="EC62" s="194">
        <v>0</v>
      </c>
      <c r="ED62" s="194">
        <v>0</v>
      </c>
      <c r="EE62" s="194">
        <f t="shared" si="84"/>
        <v>0</v>
      </c>
      <c r="EF62" s="194"/>
      <c r="EG62" s="194">
        <v>0</v>
      </c>
      <c r="EH62" s="194">
        <v>0</v>
      </c>
      <c r="EI62" s="194">
        <f t="shared" si="85"/>
        <v>0</v>
      </c>
      <c r="EJ62" s="194"/>
      <c r="EK62" s="194">
        <v>0</v>
      </c>
      <c r="EL62" s="194">
        <v>0</v>
      </c>
      <c r="EM62" s="194">
        <f t="shared" si="86"/>
        <v>0</v>
      </c>
      <c r="EN62" s="194"/>
      <c r="EO62" s="194">
        <v>0</v>
      </c>
      <c r="EP62" s="194">
        <v>0</v>
      </c>
      <c r="EQ62" s="194">
        <f t="shared" si="87"/>
        <v>0</v>
      </c>
      <c r="ER62" s="194"/>
      <c r="ES62" s="194">
        <v>0</v>
      </c>
      <c r="ET62" s="194">
        <v>0</v>
      </c>
      <c r="EU62" s="194">
        <f t="shared" si="88"/>
        <v>0</v>
      </c>
      <c r="EV62" s="194"/>
      <c r="EW62" s="194">
        <v>0</v>
      </c>
      <c r="EX62" s="194">
        <v>0</v>
      </c>
      <c r="EY62" s="194">
        <f t="shared" si="89"/>
        <v>0</v>
      </c>
      <c r="EZ62" s="194"/>
      <c r="FA62" s="194">
        <v>0</v>
      </c>
      <c r="FB62" s="194">
        <v>0</v>
      </c>
      <c r="FC62" s="194">
        <f t="shared" si="90"/>
        <v>0</v>
      </c>
      <c r="FD62" s="194"/>
      <c r="FE62" s="194">
        <v>0</v>
      </c>
      <c r="FF62" s="194">
        <v>0</v>
      </c>
      <c r="FG62" s="194">
        <f t="shared" si="91"/>
        <v>0</v>
      </c>
      <c r="FH62" s="194"/>
      <c r="FI62" s="194">
        <v>0</v>
      </c>
      <c r="FJ62" s="194">
        <v>0</v>
      </c>
      <c r="FK62" s="194">
        <f t="shared" si="92"/>
        <v>0</v>
      </c>
      <c r="FL62" s="194"/>
      <c r="FM62" s="194">
        <v>0</v>
      </c>
      <c r="FN62" s="194">
        <v>0</v>
      </c>
      <c r="FO62" s="194">
        <f t="shared" si="93"/>
        <v>0</v>
      </c>
      <c r="FP62" s="194"/>
      <c r="FQ62" s="194">
        <v>0</v>
      </c>
      <c r="FR62" s="194">
        <v>0</v>
      </c>
      <c r="FS62" s="194">
        <f t="shared" si="94"/>
        <v>0</v>
      </c>
      <c r="FT62" s="194"/>
      <c r="FU62" s="194">
        <v>0</v>
      </c>
      <c r="FV62" s="194">
        <v>0</v>
      </c>
      <c r="FW62" s="194">
        <f t="shared" si="95"/>
        <v>0</v>
      </c>
      <c r="FX62" s="194"/>
      <c r="FY62" s="194">
        <v>0</v>
      </c>
      <c r="FZ62" s="194">
        <v>0</v>
      </c>
      <c r="GA62" s="194">
        <f t="shared" si="96"/>
        <v>0</v>
      </c>
      <c r="GB62" s="194"/>
      <c r="GC62" s="194">
        <v>0</v>
      </c>
      <c r="GD62" s="194">
        <v>0</v>
      </c>
      <c r="GE62" s="194">
        <f t="shared" si="97"/>
        <v>0</v>
      </c>
      <c r="GF62" s="194"/>
      <c r="GG62" s="194">
        <v>0</v>
      </c>
      <c r="GH62" s="194">
        <v>0</v>
      </c>
      <c r="GI62" s="194">
        <f t="shared" si="98"/>
        <v>0</v>
      </c>
      <c r="GJ62" s="194"/>
      <c r="GK62" s="194">
        <v>0</v>
      </c>
      <c r="GL62" s="194">
        <v>0</v>
      </c>
      <c r="GM62" s="194">
        <f t="shared" si="99"/>
        <v>0</v>
      </c>
      <c r="GN62" s="194"/>
      <c r="GO62" s="194">
        <v>0</v>
      </c>
      <c r="GP62" s="194">
        <v>0</v>
      </c>
      <c r="GQ62" s="194">
        <f t="shared" si="100"/>
        <v>0</v>
      </c>
      <c r="GR62" s="194"/>
      <c r="GS62" s="194">
        <v>0</v>
      </c>
      <c r="GT62" s="194">
        <v>0</v>
      </c>
      <c r="GU62" s="194">
        <f t="shared" si="101"/>
        <v>0</v>
      </c>
      <c r="GV62" s="194"/>
      <c r="GW62" s="194">
        <v>0</v>
      </c>
      <c r="GX62" s="194">
        <v>0</v>
      </c>
      <c r="GY62" s="194">
        <f t="shared" si="102"/>
        <v>0</v>
      </c>
      <c r="GZ62" s="76"/>
      <c r="HA62" s="76">
        <f t="shared" si="103"/>
        <v>3249.0596499999997</v>
      </c>
      <c r="HB62" s="76">
        <f t="shared" si="104"/>
        <v>2920</v>
      </c>
      <c r="HC62" s="76">
        <f t="shared" si="105"/>
        <v>6169.059649999999</v>
      </c>
      <c r="HD62" s="86"/>
      <c r="HE62" s="86"/>
      <c r="HF62" s="86"/>
      <c r="HG62" s="32"/>
      <c r="HH62" s="32"/>
      <c r="HI62" s="32"/>
      <c r="HJ62" s="32"/>
      <c r="HK62" s="32"/>
    </row>
    <row r="63" spans="1:219" ht="15.75">
      <c r="A63" s="108" t="s">
        <v>25</v>
      </c>
      <c r="B63" s="106">
        <v>192300</v>
      </c>
      <c r="C63" s="106"/>
      <c r="D63" s="101" t="s">
        <v>18</v>
      </c>
      <c r="E63" s="102" t="s">
        <v>14</v>
      </c>
      <c r="F63" s="103">
        <v>0</v>
      </c>
      <c r="G63" s="173" t="s">
        <v>41</v>
      </c>
      <c r="H63" s="121"/>
      <c r="I63" s="108" t="s">
        <v>25</v>
      </c>
      <c r="J63" s="194">
        <v>23670.04972</v>
      </c>
      <c r="K63" s="76"/>
      <c r="L63" s="189">
        <v>0</v>
      </c>
      <c r="M63" s="189">
        <v>0</v>
      </c>
      <c r="N63" s="77">
        <f t="shared" si="58"/>
        <v>0</v>
      </c>
      <c r="O63" s="174"/>
      <c r="P63" s="189">
        <v>0</v>
      </c>
      <c r="Q63" s="189">
        <v>0</v>
      </c>
      <c r="R63" s="77">
        <f t="shared" si="59"/>
        <v>0</v>
      </c>
      <c r="S63" s="174"/>
      <c r="T63" s="189">
        <v>0</v>
      </c>
      <c r="U63" s="189">
        <v>0</v>
      </c>
      <c r="V63" s="77">
        <f t="shared" si="60"/>
        <v>0</v>
      </c>
      <c r="W63" s="174"/>
      <c r="X63" s="189">
        <v>0</v>
      </c>
      <c r="Y63" s="189">
        <v>0</v>
      </c>
      <c r="Z63" s="77">
        <f t="shared" si="61"/>
        <v>0</v>
      </c>
      <c r="AA63" s="174"/>
      <c r="AB63" s="77">
        <f t="shared" si="62"/>
        <v>0</v>
      </c>
      <c r="AC63" s="77">
        <f t="shared" si="63"/>
        <v>0</v>
      </c>
      <c r="AD63" s="77">
        <f t="shared" si="64"/>
        <v>0</v>
      </c>
      <c r="AE63" s="174"/>
      <c r="AF63" s="189">
        <v>0</v>
      </c>
      <c r="AG63" s="189"/>
      <c r="AH63" s="214">
        <v>733</v>
      </c>
      <c r="AI63" s="77">
        <f t="shared" si="65"/>
        <v>733</v>
      </c>
      <c r="AJ63" s="174"/>
      <c r="AK63" s="84">
        <v>0</v>
      </c>
      <c r="AL63" s="84">
        <v>0</v>
      </c>
      <c r="AM63" s="77">
        <f t="shared" si="66"/>
        <v>0</v>
      </c>
      <c r="AN63" s="77"/>
      <c r="AO63" s="189">
        <v>0</v>
      </c>
      <c r="AP63" s="189">
        <v>0</v>
      </c>
      <c r="AQ63" s="77">
        <f t="shared" si="67"/>
        <v>0</v>
      </c>
      <c r="AR63" s="77"/>
      <c r="AS63" s="189">
        <v>0</v>
      </c>
      <c r="AT63" s="189">
        <v>0</v>
      </c>
      <c r="AU63" s="77">
        <f t="shared" si="68"/>
        <v>0</v>
      </c>
      <c r="AV63" s="77"/>
      <c r="AW63" s="77">
        <f t="shared" si="69"/>
        <v>0</v>
      </c>
      <c r="AX63" s="77">
        <f t="shared" si="70"/>
        <v>733</v>
      </c>
      <c r="AY63" s="77">
        <f t="shared" si="71"/>
        <v>733</v>
      </c>
      <c r="AZ63" s="77"/>
      <c r="BA63" s="77">
        <f t="shared" si="72"/>
        <v>0</v>
      </c>
      <c r="BB63" s="77">
        <f t="shared" si="73"/>
        <v>733</v>
      </c>
      <c r="BC63" s="77">
        <f t="shared" si="74"/>
        <v>733</v>
      </c>
      <c r="BD63" s="76"/>
      <c r="BE63" s="194">
        <v>0</v>
      </c>
      <c r="BF63" s="194">
        <v>950</v>
      </c>
      <c r="BG63" s="194">
        <f t="shared" si="106"/>
        <v>950</v>
      </c>
      <c r="BH63" s="194"/>
      <c r="BI63" s="194">
        <v>0</v>
      </c>
      <c r="BJ63" s="194">
        <v>1900</v>
      </c>
      <c r="BK63" s="194">
        <f t="shared" si="107"/>
        <v>1900</v>
      </c>
      <c r="BL63" s="194"/>
      <c r="BM63" s="194">
        <v>23670.04972</v>
      </c>
      <c r="BN63" s="194">
        <v>950</v>
      </c>
      <c r="BO63" s="194">
        <f t="shared" si="108"/>
        <v>24620.04972</v>
      </c>
      <c r="BP63" s="194"/>
      <c r="BQ63" s="194">
        <v>0</v>
      </c>
      <c r="BR63" s="194">
        <v>0</v>
      </c>
      <c r="BS63" s="194">
        <f t="shared" si="109"/>
        <v>0</v>
      </c>
      <c r="BT63" s="194"/>
      <c r="BU63" s="194">
        <v>0</v>
      </c>
      <c r="BV63" s="194">
        <v>0</v>
      </c>
      <c r="BW63" s="194">
        <f t="shared" si="110"/>
        <v>0</v>
      </c>
      <c r="BX63" s="194"/>
      <c r="BY63" s="194">
        <v>0</v>
      </c>
      <c r="BZ63" s="194">
        <v>0</v>
      </c>
      <c r="CA63" s="194">
        <f t="shared" si="111"/>
        <v>0</v>
      </c>
      <c r="CB63" s="194"/>
      <c r="CC63" s="194">
        <v>0</v>
      </c>
      <c r="CD63" s="194">
        <v>0</v>
      </c>
      <c r="CE63" s="194">
        <f t="shared" si="112"/>
        <v>0</v>
      </c>
      <c r="CF63" s="194"/>
      <c r="CG63" s="194">
        <v>0</v>
      </c>
      <c r="CH63" s="194">
        <v>0</v>
      </c>
      <c r="CI63" s="194">
        <f t="shared" si="113"/>
        <v>0</v>
      </c>
      <c r="CJ63" s="194"/>
      <c r="CK63" s="194">
        <v>0</v>
      </c>
      <c r="CL63" s="194">
        <v>0</v>
      </c>
      <c r="CM63" s="194">
        <f t="shared" si="114"/>
        <v>0</v>
      </c>
      <c r="CN63" s="194"/>
      <c r="CO63" s="194">
        <v>0</v>
      </c>
      <c r="CP63" s="194">
        <v>0</v>
      </c>
      <c r="CQ63" s="194">
        <f t="shared" si="115"/>
        <v>0</v>
      </c>
      <c r="CR63" s="194"/>
      <c r="CS63" s="194">
        <v>0</v>
      </c>
      <c r="CT63" s="194">
        <v>0</v>
      </c>
      <c r="CU63" s="194">
        <f t="shared" si="75"/>
        <v>0</v>
      </c>
      <c r="CV63" s="194"/>
      <c r="CW63" s="194">
        <v>0</v>
      </c>
      <c r="CX63" s="194">
        <v>0</v>
      </c>
      <c r="CY63" s="194">
        <f t="shared" si="76"/>
        <v>0</v>
      </c>
      <c r="CZ63" s="194"/>
      <c r="DA63" s="194">
        <v>0</v>
      </c>
      <c r="DB63" s="194">
        <v>0</v>
      </c>
      <c r="DC63" s="194">
        <f t="shared" si="77"/>
        <v>0</v>
      </c>
      <c r="DD63" s="194"/>
      <c r="DE63" s="194">
        <v>0</v>
      </c>
      <c r="DF63" s="194">
        <v>0</v>
      </c>
      <c r="DG63" s="194">
        <f t="shared" si="78"/>
        <v>0</v>
      </c>
      <c r="DH63" s="194"/>
      <c r="DI63" s="194">
        <v>0</v>
      </c>
      <c r="DJ63" s="194">
        <v>0</v>
      </c>
      <c r="DK63" s="194">
        <f t="shared" si="79"/>
        <v>0</v>
      </c>
      <c r="DL63" s="194"/>
      <c r="DM63" s="194">
        <v>0</v>
      </c>
      <c r="DN63" s="194">
        <v>0</v>
      </c>
      <c r="DO63" s="194">
        <f t="shared" si="80"/>
        <v>0</v>
      </c>
      <c r="DP63" s="194"/>
      <c r="DQ63" s="194">
        <v>0</v>
      </c>
      <c r="DR63" s="194">
        <v>0</v>
      </c>
      <c r="DS63" s="194">
        <f t="shared" si="81"/>
        <v>0</v>
      </c>
      <c r="DT63" s="194"/>
      <c r="DU63" s="194">
        <v>0</v>
      </c>
      <c r="DV63" s="194">
        <v>0</v>
      </c>
      <c r="DW63" s="194">
        <f t="shared" si="82"/>
        <v>0</v>
      </c>
      <c r="DX63" s="194"/>
      <c r="DY63" s="194">
        <v>0</v>
      </c>
      <c r="DZ63" s="194">
        <v>0</v>
      </c>
      <c r="EA63" s="194">
        <f t="shared" si="83"/>
        <v>0</v>
      </c>
      <c r="EB63" s="194"/>
      <c r="EC63" s="194">
        <v>0</v>
      </c>
      <c r="ED63" s="194">
        <v>0</v>
      </c>
      <c r="EE63" s="194">
        <f t="shared" si="84"/>
        <v>0</v>
      </c>
      <c r="EF63" s="194"/>
      <c r="EG63" s="194">
        <v>0</v>
      </c>
      <c r="EH63" s="194">
        <v>0</v>
      </c>
      <c r="EI63" s="194">
        <f t="shared" si="85"/>
        <v>0</v>
      </c>
      <c r="EJ63" s="194"/>
      <c r="EK63" s="194">
        <v>0</v>
      </c>
      <c r="EL63" s="194">
        <v>0</v>
      </c>
      <c r="EM63" s="194">
        <f t="shared" si="86"/>
        <v>0</v>
      </c>
      <c r="EN63" s="194"/>
      <c r="EO63" s="194">
        <v>0</v>
      </c>
      <c r="EP63" s="194">
        <v>0</v>
      </c>
      <c r="EQ63" s="194">
        <f t="shared" si="87"/>
        <v>0</v>
      </c>
      <c r="ER63" s="194"/>
      <c r="ES63" s="194">
        <v>0</v>
      </c>
      <c r="ET63" s="194">
        <v>0</v>
      </c>
      <c r="EU63" s="194">
        <f t="shared" si="88"/>
        <v>0</v>
      </c>
      <c r="EV63" s="194"/>
      <c r="EW63" s="194">
        <v>0</v>
      </c>
      <c r="EX63" s="194">
        <v>0</v>
      </c>
      <c r="EY63" s="194">
        <f t="shared" si="89"/>
        <v>0</v>
      </c>
      <c r="EZ63" s="194"/>
      <c r="FA63" s="194">
        <v>0</v>
      </c>
      <c r="FB63" s="194">
        <v>0</v>
      </c>
      <c r="FC63" s="194">
        <f t="shared" si="90"/>
        <v>0</v>
      </c>
      <c r="FD63" s="194"/>
      <c r="FE63" s="194">
        <v>0</v>
      </c>
      <c r="FF63" s="194">
        <v>0</v>
      </c>
      <c r="FG63" s="194">
        <f t="shared" si="91"/>
        <v>0</v>
      </c>
      <c r="FH63" s="194"/>
      <c r="FI63" s="194">
        <v>0</v>
      </c>
      <c r="FJ63" s="194">
        <v>0</v>
      </c>
      <c r="FK63" s="194">
        <f t="shared" si="92"/>
        <v>0</v>
      </c>
      <c r="FL63" s="194"/>
      <c r="FM63" s="194">
        <v>0</v>
      </c>
      <c r="FN63" s="194">
        <v>0</v>
      </c>
      <c r="FO63" s="194">
        <f t="shared" si="93"/>
        <v>0</v>
      </c>
      <c r="FP63" s="194"/>
      <c r="FQ63" s="194">
        <v>0</v>
      </c>
      <c r="FR63" s="194">
        <v>0</v>
      </c>
      <c r="FS63" s="194">
        <f t="shared" si="94"/>
        <v>0</v>
      </c>
      <c r="FT63" s="194"/>
      <c r="FU63" s="194">
        <v>0</v>
      </c>
      <c r="FV63" s="194">
        <v>0</v>
      </c>
      <c r="FW63" s="194">
        <f t="shared" si="95"/>
        <v>0</v>
      </c>
      <c r="FX63" s="194"/>
      <c r="FY63" s="194">
        <v>0</v>
      </c>
      <c r="FZ63" s="194">
        <v>0</v>
      </c>
      <c r="GA63" s="194">
        <f t="shared" si="96"/>
        <v>0</v>
      </c>
      <c r="GB63" s="194"/>
      <c r="GC63" s="194">
        <v>0</v>
      </c>
      <c r="GD63" s="194">
        <v>0</v>
      </c>
      <c r="GE63" s="194">
        <f t="shared" si="97"/>
        <v>0</v>
      </c>
      <c r="GF63" s="194"/>
      <c r="GG63" s="194">
        <v>0</v>
      </c>
      <c r="GH63" s="194">
        <v>0</v>
      </c>
      <c r="GI63" s="194">
        <f t="shared" si="98"/>
        <v>0</v>
      </c>
      <c r="GJ63" s="194"/>
      <c r="GK63" s="194">
        <v>0</v>
      </c>
      <c r="GL63" s="194">
        <v>0</v>
      </c>
      <c r="GM63" s="194">
        <f t="shared" si="99"/>
        <v>0</v>
      </c>
      <c r="GN63" s="194"/>
      <c r="GO63" s="194">
        <v>0</v>
      </c>
      <c r="GP63" s="194">
        <v>0</v>
      </c>
      <c r="GQ63" s="194">
        <f t="shared" si="100"/>
        <v>0</v>
      </c>
      <c r="GR63" s="194"/>
      <c r="GS63" s="194">
        <v>0</v>
      </c>
      <c r="GT63" s="194">
        <v>0</v>
      </c>
      <c r="GU63" s="194">
        <f t="shared" si="101"/>
        <v>0</v>
      </c>
      <c r="GV63" s="194"/>
      <c r="GW63" s="194">
        <v>0</v>
      </c>
      <c r="GX63" s="194">
        <v>0</v>
      </c>
      <c r="GY63" s="194">
        <f t="shared" si="102"/>
        <v>0</v>
      </c>
      <c r="GZ63" s="76"/>
      <c r="HA63" s="76">
        <f t="shared" si="103"/>
        <v>23670.04972</v>
      </c>
      <c r="HB63" s="76">
        <f t="shared" si="104"/>
        <v>3800</v>
      </c>
      <c r="HC63" s="76">
        <f t="shared" si="105"/>
        <v>27470.04972</v>
      </c>
      <c r="HD63" s="86"/>
      <c r="HE63" s="86"/>
      <c r="HF63" s="86"/>
      <c r="HG63" s="32"/>
      <c r="HH63" s="32"/>
      <c r="HI63" s="32"/>
      <c r="HJ63" s="32"/>
      <c r="HK63" s="32"/>
    </row>
    <row r="64" spans="1:219" ht="15.75">
      <c r="A64" s="108" t="s">
        <v>25</v>
      </c>
      <c r="B64" s="106">
        <v>367797</v>
      </c>
      <c r="C64" s="106"/>
      <c r="D64" s="101" t="s">
        <v>18</v>
      </c>
      <c r="E64" s="102" t="s">
        <v>14</v>
      </c>
      <c r="F64" s="103">
        <v>0</v>
      </c>
      <c r="G64" s="103">
        <v>12.25</v>
      </c>
      <c r="H64" s="121"/>
      <c r="I64" s="108" t="s">
        <v>25</v>
      </c>
      <c r="J64" s="194">
        <v>122151.11259</v>
      </c>
      <c r="K64" s="76"/>
      <c r="L64" s="189">
        <v>0</v>
      </c>
      <c r="M64" s="189">
        <v>0</v>
      </c>
      <c r="N64" s="77">
        <f t="shared" si="58"/>
        <v>0</v>
      </c>
      <c r="O64" s="174"/>
      <c r="P64" s="189">
        <v>0</v>
      </c>
      <c r="Q64" s="189">
        <v>0</v>
      </c>
      <c r="R64" s="77">
        <f t="shared" si="59"/>
        <v>0</v>
      </c>
      <c r="S64" s="174"/>
      <c r="T64" s="189">
        <v>0</v>
      </c>
      <c r="U64" s="189">
        <v>0</v>
      </c>
      <c r="V64" s="77">
        <f t="shared" si="60"/>
        <v>0</v>
      </c>
      <c r="W64" s="174"/>
      <c r="X64" s="189">
        <v>0</v>
      </c>
      <c r="Y64" s="189">
        <v>0</v>
      </c>
      <c r="Z64" s="77">
        <f t="shared" si="61"/>
        <v>0</v>
      </c>
      <c r="AA64" s="174"/>
      <c r="AB64" s="77">
        <f t="shared" si="62"/>
        <v>0</v>
      </c>
      <c r="AC64" s="77">
        <f t="shared" si="63"/>
        <v>0</v>
      </c>
      <c r="AD64" s="77">
        <f t="shared" si="64"/>
        <v>0</v>
      </c>
      <c r="AE64" s="174"/>
      <c r="AF64" s="189">
        <v>0</v>
      </c>
      <c r="AG64" s="189"/>
      <c r="AH64" s="214">
        <v>6996</v>
      </c>
      <c r="AI64" s="77">
        <f t="shared" si="65"/>
        <v>6996</v>
      </c>
      <c r="AJ64" s="174"/>
      <c r="AK64" s="84">
        <v>0</v>
      </c>
      <c r="AL64" s="84">
        <v>0</v>
      </c>
      <c r="AM64" s="77">
        <f t="shared" si="66"/>
        <v>0</v>
      </c>
      <c r="AN64" s="77"/>
      <c r="AO64" s="189">
        <v>0</v>
      </c>
      <c r="AP64" s="189">
        <v>0</v>
      </c>
      <c r="AQ64" s="77">
        <f t="shared" si="67"/>
        <v>0</v>
      </c>
      <c r="AR64" s="77"/>
      <c r="AS64" s="189">
        <v>0</v>
      </c>
      <c r="AT64" s="189">
        <v>0</v>
      </c>
      <c r="AU64" s="77">
        <f t="shared" si="68"/>
        <v>0</v>
      </c>
      <c r="AV64" s="77"/>
      <c r="AW64" s="77">
        <f t="shared" si="69"/>
        <v>0</v>
      </c>
      <c r="AX64" s="77">
        <f t="shared" si="70"/>
        <v>6996</v>
      </c>
      <c r="AY64" s="77">
        <f t="shared" si="71"/>
        <v>6996</v>
      </c>
      <c r="AZ64" s="77"/>
      <c r="BA64" s="77">
        <f t="shared" si="72"/>
        <v>0</v>
      </c>
      <c r="BB64" s="77">
        <f t="shared" si="73"/>
        <v>6996</v>
      </c>
      <c r="BC64" s="77">
        <f t="shared" si="74"/>
        <v>6996</v>
      </c>
      <c r="BD64" s="76"/>
      <c r="BE64" s="194">
        <v>0</v>
      </c>
      <c r="BF64" s="194">
        <v>7482</v>
      </c>
      <c r="BG64" s="194">
        <f t="shared" si="106"/>
        <v>7482</v>
      </c>
      <c r="BH64" s="194"/>
      <c r="BI64" s="194">
        <v>0</v>
      </c>
      <c r="BJ64" s="194">
        <v>14964</v>
      </c>
      <c r="BK64" s="194">
        <f t="shared" si="107"/>
        <v>14964</v>
      </c>
      <c r="BL64" s="194"/>
      <c r="BM64" s="194">
        <v>122151.11259</v>
      </c>
      <c r="BN64" s="194">
        <v>14964</v>
      </c>
      <c r="BO64" s="194">
        <f t="shared" si="108"/>
        <v>137115.11259</v>
      </c>
      <c r="BP64" s="194"/>
      <c r="BQ64" s="194">
        <v>0</v>
      </c>
      <c r="BR64" s="194">
        <v>0</v>
      </c>
      <c r="BS64" s="194">
        <f t="shared" si="109"/>
        <v>0</v>
      </c>
      <c r="BT64" s="194"/>
      <c r="BU64" s="194">
        <v>0</v>
      </c>
      <c r="BV64" s="194">
        <v>0</v>
      </c>
      <c r="BW64" s="194">
        <f t="shared" si="110"/>
        <v>0</v>
      </c>
      <c r="BX64" s="194"/>
      <c r="BY64" s="194">
        <v>0</v>
      </c>
      <c r="BZ64" s="194">
        <v>0</v>
      </c>
      <c r="CA64" s="194">
        <f t="shared" si="111"/>
        <v>0</v>
      </c>
      <c r="CB64" s="194"/>
      <c r="CC64" s="194">
        <v>0</v>
      </c>
      <c r="CD64" s="194">
        <v>0</v>
      </c>
      <c r="CE64" s="194">
        <f t="shared" si="112"/>
        <v>0</v>
      </c>
      <c r="CF64" s="194"/>
      <c r="CG64" s="194">
        <v>0</v>
      </c>
      <c r="CH64" s="194">
        <v>0</v>
      </c>
      <c r="CI64" s="194">
        <f t="shared" si="113"/>
        <v>0</v>
      </c>
      <c r="CJ64" s="194"/>
      <c r="CK64" s="194">
        <v>0</v>
      </c>
      <c r="CL64" s="194">
        <v>0</v>
      </c>
      <c r="CM64" s="194">
        <f t="shared" si="114"/>
        <v>0</v>
      </c>
      <c r="CN64" s="194"/>
      <c r="CO64" s="194">
        <v>0</v>
      </c>
      <c r="CP64" s="194">
        <v>0</v>
      </c>
      <c r="CQ64" s="194">
        <f t="shared" si="115"/>
        <v>0</v>
      </c>
      <c r="CR64" s="194"/>
      <c r="CS64" s="194">
        <v>0</v>
      </c>
      <c r="CT64" s="194">
        <v>0</v>
      </c>
      <c r="CU64" s="194">
        <f t="shared" si="75"/>
        <v>0</v>
      </c>
      <c r="CV64" s="194"/>
      <c r="CW64" s="194">
        <v>0</v>
      </c>
      <c r="CX64" s="194">
        <v>0</v>
      </c>
      <c r="CY64" s="194">
        <f t="shared" si="76"/>
        <v>0</v>
      </c>
      <c r="CZ64" s="194"/>
      <c r="DA64" s="194">
        <v>0</v>
      </c>
      <c r="DB64" s="194">
        <v>0</v>
      </c>
      <c r="DC64" s="194">
        <f t="shared" si="77"/>
        <v>0</v>
      </c>
      <c r="DD64" s="194"/>
      <c r="DE64" s="194">
        <v>0</v>
      </c>
      <c r="DF64" s="194">
        <v>0</v>
      </c>
      <c r="DG64" s="194">
        <f t="shared" si="78"/>
        <v>0</v>
      </c>
      <c r="DH64" s="194"/>
      <c r="DI64" s="194">
        <v>0</v>
      </c>
      <c r="DJ64" s="194">
        <v>0</v>
      </c>
      <c r="DK64" s="194">
        <f t="shared" si="79"/>
        <v>0</v>
      </c>
      <c r="DL64" s="194"/>
      <c r="DM64" s="194">
        <v>0</v>
      </c>
      <c r="DN64" s="194">
        <v>0</v>
      </c>
      <c r="DO64" s="194">
        <f t="shared" si="80"/>
        <v>0</v>
      </c>
      <c r="DP64" s="194"/>
      <c r="DQ64" s="194">
        <v>0</v>
      </c>
      <c r="DR64" s="194">
        <v>0</v>
      </c>
      <c r="DS64" s="194">
        <f t="shared" si="81"/>
        <v>0</v>
      </c>
      <c r="DT64" s="194"/>
      <c r="DU64" s="194">
        <v>0</v>
      </c>
      <c r="DV64" s="194">
        <v>0</v>
      </c>
      <c r="DW64" s="194">
        <f t="shared" si="82"/>
        <v>0</v>
      </c>
      <c r="DX64" s="194"/>
      <c r="DY64" s="194">
        <v>0</v>
      </c>
      <c r="DZ64" s="194">
        <v>0</v>
      </c>
      <c r="EA64" s="194">
        <f t="shared" si="83"/>
        <v>0</v>
      </c>
      <c r="EB64" s="194"/>
      <c r="EC64" s="194">
        <v>0</v>
      </c>
      <c r="ED64" s="194">
        <v>0</v>
      </c>
      <c r="EE64" s="194">
        <f t="shared" si="84"/>
        <v>0</v>
      </c>
      <c r="EF64" s="194"/>
      <c r="EG64" s="194">
        <v>0</v>
      </c>
      <c r="EH64" s="194">
        <v>0</v>
      </c>
      <c r="EI64" s="194">
        <f t="shared" si="85"/>
        <v>0</v>
      </c>
      <c r="EJ64" s="194"/>
      <c r="EK64" s="194">
        <v>0</v>
      </c>
      <c r="EL64" s="194">
        <v>0</v>
      </c>
      <c r="EM64" s="194">
        <f t="shared" si="86"/>
        <v>0</v>
      </c>
      <c r="EN64" s="194"/>
      <c r="EO64" s="194">
        <v>0</v>
      </c>
      <c r="EP64" s="194">
        <v>0</v>
      </c>
      <c r="EQ64" s="194">
        <f t="shared" si="87"/>
        <v>0</v>
      </c>
      <c r="ER64" s="194"/>
      <c r="ES64" s="194">
        <v>0</v>
      </c>
      <c r="ET64" s="194">
        <v>0</v>
      </c>
      <c r="EU64" s="194">
        <f t="shared" si="88"/>
        <v>0</v>
      </c>
      <c r="EV64" s="194"/>
      <c r="EW64" s="194">
        <v>0</v>
      </c>
      <c r="EX64" s="194">
        <v>0</v>
      </c>
      <c r="EY64" s="194">
        <f t="shared" si="89"/>
        <v>0</v>
      </c>
      <c r="EZ64" s="194"/>
      <c r="FA64" s="194">
        <v>0</v>
      </c>
      <c r="FB64" s="194">
        <v>0</v>
      </c>
      <c r="FC64" s="194">
        <f t="shared" si="90"/>
        <v>0</v>
      </c>
      <c r="FD64" s="194"/>
      <c r="FE64" s="194">
        <v>0</v>
      </c>
      <c r="FF64" s="194">
        <v>0</v>
      </c>
      <c r="FG64" s="194">
        <f t="shared" si="91"/>
        <v>0</v>
      </c>
      <c r="FH64" s="194"/>
      <c r="FI64" s="194">
        <v>0</v>
      </c>
      <c r="FJ64" s="194">
        <v>0</v>
      </c>
      <c r="FK64" s="194">
        <f t="shared" si="92"/>
        <v>0</v>
      </c>
      <c r="FL64" s="194"/>
      <c r="FM64" s="194">
        <v>0</v>
      </c>
      <c r="FN64" s="194">
        <v>0</v>
      </c>
      <c r="FO64" s="194">
        <f t="shared" si="93"/>
        <v>0</v>
      </c>
      <c r="FP64" s="194"/>
      <c r="FQ64" s="194">
        <v>0</v>
      </c>
      <c r="FR64" s="194">
        <v>0</v>
      </c>
      <c r="FS64" s="194">
        <f t="shared" si="94"/>
        <v>0</v>
      </c>
      <c r="FT64" s="194"/>
      <c r="FU64" s="194">
        <v>0</v>
      </c>
      <c r="FV64" s="194">
        <v>0</v>
      </c>
      <c r="FW64" s="194">
        <f t="shared" si="95"/>
        <v>0</v>
      </c>
      <c r="FX64" s="194"/>
      <c r="FY64" s="194">
        <v>0</v>
      </c>
      <c r="FZ64" s="194">
        <v>0</v>
      </c>
      <c r="GA64" s="194">
        <f t="shared" si="96"/>
        <v>0</v>
      </c>
      <c r="GB64" s="194"/>
      <c r="GC64" s="194">
        <v>0</v>
      </c>
      <c r="GD64" s="194">
        <v>0</v>
      </c>
      <c r="GE64" s="194">
        <f t="shared" si="97"/>
        <v>0</v>
      </c>
      <c r="GF64" s="194"/>
      <c r="GG64" s="194">
        <v>0</v>
      </c>
      <c r="GH64" s="194">
        <v>0</v>
      </c>
      <c r="GI64" s="194">
        <f t="shared" si="98"/>
        <v>0</v>
      </c>
      <c r="GJ64" s="194"/>
      <c r="GK64" s="194">
        <v>0</v>
      </c>
      <c r="GL64" s="194">
        <v>0</v>
      </c>
      <c r="GM64" s="194">
        <f t="shared" si="99"/>
        <v>0</v>
      </c>
      <c r="GN64" s="194"/>
      <c r="GO64" s="194">
        <v>0</v>
      </c>
      <c r="GP64" s="194">
        <v>0</v>
      </c>
      <c r="GQ64" s="194">
        <f t="shared" si="100"/>
        <v>0</v>
      </c>
      <c r="GR64" s="194"/>
      <c r="GS64" s="194">
        <v>0</v>
      </c>
      <c r="GT64" s="194">
        <v>0</v>
      </c>
      <c r="GU64" s="194">
        <f t="shared" si="101"/>
        <v>0</v>
      </c>
      <c r="GV64" s="194"/>
      <c r="GW64" s="194">
        <v>0</v>
      </c>
      <c r="GX64" s="194">
        <v>0</v>
      </c>
      <c r="GY64" s="194">
        <f t="shared" si="102"/>
        <v>0</v>
      </c>
      <c r="GZ64" s="76"/>
      <c r="HA64" s="76">
        <f t="shared" si="103"/>
        <v>122151.11259</v>
      </c>
      <c r="HB64" s="76">
        <f t="shared" si="104"/>
        <v>37410</v>
      </c>
      <c r="HC64" s="76">
        <f t="shared" si="105"/>
        <v>159561.11259</v>
      </c>
      <c r="HD64" s="86"/>
      <c r="HE64" s="86"/>
      <c r="HF64" s="86"/>
      <c r="HG64" s="32"/>
      <c r="HH64" s="32"/>
      <c r="HI64" s="32"/>
      <c r="HJ64" s="32"/>
      <c r="HK64" s="32"/>
    </row>
    <row r="65" spans="1:219" ht="15.75">
      <c r="A65" s="108" t="s">
        <v>25</v>
      </c>
      <c r="B65" s="106">
        <v>28683</v>
      </c>
      <c r="C65" s="106"/>
      <c r="D65" s="101" t="s">
        <v>64</v>
      </c>
      <c r="E65" s="102" t="s">
        <v>14</v>
      </c>
      <c r="F65" s="103">
        <v>0</v>
      </c>
      <c r="G65" s="173" t="s">
        <v>47</v>
      </c>
      <c r="H65" s="121"/>
      <c r="I65" s="108" t="s">
        <v>25</v>
      </c>
      <c r="J65" s="194">
        <v>10906.954240000001</v>
      </c>
      <c r="K65" s="76"/>
      <c r="L65" s="189">
        <v>0</v>
      </c>
      <c r="M65" s="189">
        <v>0</v>
      </c>
      <c r="N65" s="77">
        <f t="shared" si="58"/>
        <v>0</v>
      </c>
      <c r="O65" s="174"/>
      <c r="P65" s="189">
        <v>0</v>
      </c>
      <c r="Q65" s="189">
        <v>0</v>
      </c>
      <c r="R65" s="77">
        <f t="shared" si="59"/>
        <v>0</v>
      </c>
      <c r="S65" s="174"/>
      <c r="T65" s="189">
        <v>0</v>
      </c>
      <c r="U65" s="189">
        <v>0</v>
      </c>
      <c r="V65" s="77">
        <f t="shared" si="60"/>
        <v>0</v>
      </c>
      <c r="W65" s="174"/>
      <c r="X65" s="189">
        <v>0</v>
      </c>
      <c r="Y65" s="189">
        <v>0</v>
      </c>
      <c r="Z65" s="77">
        <f t="shared" si="61"/>
        <v>0</v>
      </c>
      <c r="AA65" s="174"/>
      <c r="AB65" s="77">
        <f t="shared" si="62"/>
        <v>0</v>
      </c>
      <c r="AC65" s="77">
        <f t="shared" si="63"/>
        <v>0</v>
      </c>
      <c r="AD65" s="77">
        <f t="shared" si="64"/>
        <v>0</v>
      </c>
      <c r="AE65" s="174"/>
      <c r="AF65" s="189">
        <v>0</v>
      </c>
      <c r="AG65" s="189"/>
      <c r="AH65" s="214">
        <v>0.0014399999999999999</v>
      </c>
      <c r="AI65" s="77">
        <f t="shared" si="65"/>
        <v>0.0014399999999999999</v>
      </c>
      <c r="AJ65" s="174"/>
      <c r="AK65" s="84">
        <v>0</v>
      </c>
      <c r="AL65" s="84">
        <v>361</v>
      </c>
      <c r="AM65" s="77">
        <f t="shared" si="66"/>
        <v>361</v>
      </c>
      <c r="AN65" s="77"/>
      <c r="AO65" s="189">
        <v>0</v>
      </c>
      <c r="AP65" s="189">
        <v>0</v>
      </c>
      <c r="AQ65" s="77">
        <f t="shared" si="67"/>
        <v>0</v>
      </c>
      <c r="AR65" s="77"/>
      <c r="AS65" s="189">
        <v>0</v>
      </c>
      <c r="AT65" s="189">
        <v>0</v>
      </c>
      <c r="AU65" s="77">
        <f t="shared" si="68"/>
        <v>0</v>
      </c>
      <c r="AV65" s="77"/>
      <c r="AW65" s="77">
        <f t="shared" si="69"/>
        <v>0</v>
      </c>
      <c r="AX65" s="77">
        <f t="shared" si="70"/>
        <v>361.00144</v>
      </c>
      <c r="AY65" s="77">
        <f t="shared" si="71"/>
        <v>361.00144</v>
      </c>
      <c r="AZ65" s="77"/>
      <c r="BA65" s="77">
        <f t="shared" si="72"/>
        <v>0</v>
      </c>
      <c r="BB65" s="77">
        <f t="shared" si="73"/>
        <v>361.00144</v>
      </c>
      <c r="BC65" s="77">
        <f t="shared" si="74"/>
        <v>361.00144</v>
      </c>
      <c r="BD65" s="76"/>
      <c r="BE65" s="194">
        <v>0</v>
      </c>
      <c r="BF65" s="194">
        <v>445</v>
      </c>
      <c r="BG65" s="194">
        <f t="shared" si="106"/>
        <v>445</v>
      </c>
      <c r="BH65" s="194"/>
      <c r="BI65" s="194">
        <v>0</v>
      </c>
      <c r="BJ65" s="194">
        <v>890</v>
      </c>
      <c r="BK65" s="194">
        <f t="shared" si="107"/>
        <v>890</v>
      </c>
      <c r="BL65" s="194"/>
      <c r="BM65" s="194">
        <v>0</v>
      </c>
      <c r="BN65" s="194">
        <v>890</v>
      </c>
      <c r="BO65" s="194">
        <f t="shared" si="108"/>
        <v>890</v>
      </c>
      <c r="BP65" s="194"/>
      <c r="BQ65" s="194">
        <v>0</v>
      </c>
      <c r="BR65" s="194">
        <v>890</v>
      </c>
      <c r="BS65" s="194">
        <f t="shared" si="109"/>
        <v>890</v>
      </c>
      <c r="BT65" s="194"/>
      <c r="BU65" s="194">
        <v>0</v>
      </c>
      <c r="BV65" s="194">
        <v>890</v>
      </c>
      <c r="BW65" s="194">
        <f t="shared" si="110"/>
        <v>890</v>
      </c>
      <c r="BX65" s="194"/>
      <c r="BY65" s="194">
        <v>0</v>
      </c>
      <c r="BZ65" s="194">
        <v>890</v>
      </c>
      <c r="CA65" s="194">
        <f t="shared" si="111"/>
        <v>890</v>
      </c>
      <c r="CB65" s="194"/>
      <c r="CC65" s="194">
        <v>0</v>
      </c>
      <c r="CD65" s="194">
        <v>890</v>
      </c>
      <c r="CE65" s="194">
        <f t="shared" si="112"/>
        <v>890</v>
      </c>
      <c r="CF65" s="194"/>
      <c r="CG65" s="194">
        <v>0</v>
      </c>
      <c r="CH65" s="194">
        <v>890</v>
      </c>
      <c r="CI65" s="194">
        <f t="shared" si="113"/>
        <v>890</v>
      </c>
      <c r="CJ65" s="194"/>
      <c r="CK65" s="194">
        <v>0</v>
      </c>
      <c r="CL65" s="194">
        <v>890</v>
      </c>
      <c r="CM65" s="194">
        <f t="shared" si="114"/>
        <v>890</v>
      </c>
      <c r="CN65" s="194"/>
      <c r="CO65" s="194">
        <v>0</v>
      </c>
      <c r="CP65" s="194">
        <v>890</v>
      </c>
      <c r="CQ65" s="194">
        <f t="shared" si="115"/>
        <v>890</v>
      </c>
      <c r="CR65" s="194"/>
      <c r="CS65" s="194">
        <v>0</v>
      </c>
      <c r="CT65" s="194">
        <v>890</v>
      </c>
      <c r="CU65" s="194">
        <f t="shared" si="75"/>
        <v>890</v>
      </c>
      <c r="CV65" s="194"/>
      <c r="CW65" s="194">
        <v>0</v>
      </c>
      <c r="CX65" s="194">
        <v>890</v>
      </c>
      <c r="CY65" s="194">
        <f t="shared" si="76"/>
        <v>890</v>
      </c>
      <c r="CZ65" s="194"/>
      <c r="DA65" s="194">
        <v>0</v>
      </c>
      <c r="DB65" s="194">
        <v>890</v>
      </c>
      <c r="DC65" s="194">
        <f t="shared" si="77"/>
        <v>890</v>
      </c>
      <c r="DD65" s="194"/>
      <c r="DE65" s="194">
        <v>0</v>
      </c>
      <c r="DF65" s="194">
        <v>890</v>
      </c>
      <c r="DG65" s="194">
        <f t="shared" si="78"/>
        <v>890</v>
      </c>
      <c r="DH65" s="194"/>
      <c r="DI65" s="194">
        <v>0</v>
      </c>
      <c r="DJ65" s="194">
        <v>890</v>
      </c>
      <c r="DK65" s="194">
        <f t="shared" si="79"/>
        <v>890</v>
      </c>
      <c r="DL65" s="194"/>
      <c r="DM65" s="194">
        <v>10906.954240000001</v>
      </c>
      <c r="DN65" s="194">
        <v>890</v>
      </c>
      <c r="DO65" s="194">
        <f t="shared" si="80"/>
        <v>11796.954240000001</v>
      </c>
      <c r="DP65" s="194"/>
      <c r="DQ65" s="194">
        <v>0</v>
      </c>
      <c r="DR65" s="194">
        <v>0</v>
      </c>
      <c r="DS65" s="194">
        <f t="shared" si="81"/>
        <v>0</v>
      </c>
      <c r="DT65" s="194"/>
      <c r="DU65" s="194">
        <v>0</v>
      </c>
      <c r="DV65" s="194">
        <v>0</v>
      </c>
      <c r="DW65" s="194">
        <f t="shared" si="82"/>
        <v>0</v>
      </c>
      <c r="DX65" s="194"/>
      <c r="DY65" s="194">
        <v>0</v>
      </c>
      <c r="DZ65" s="194">
        <v>0</v>
      </c>
      <c r="EA65" s="194">
        <f t="shared" si="83"/>
        <v>0</v>
      </c>
      <c r="EB65" s="194"/>
      <c r="EC65" s="194">
        <v>0</v>
      </c>
      <c r="ED65" s="194">
        <v>0</v>
      </c>
      <c r="EE65" s="194">
        <f t="shared" si="84"/>
        <v>0</v>
      </c>
      <c r="EF65" s="194"/>
      <c r="EG65" s="194">
        <v>0</v>
      </c>
      <c r="EH65" s="194">
        <v>0</v>
      </c>
      <c r="EI65" s="194">
        <f t="shared" si="85"/>
        <v>0</v>
      </c>
      <c r="EJ65" s="194"/>
      <c r="EK65" s="194">
        <v>0</v>
      </c>
      <c r="EL65" s="194">
        <v>0</v>
      </c>
      <c r="EM65" s="194">
        <f t="shared" si="86"/>
        <v>0</v>
      </c>
      <c r="EN65" s="194"/>
      <c r="EO65" s="194">
        <v>0</v>
      </c>
      <c r="EP65" s="194">
        <v>0</v>
      </c>
      <c r="EQ65" s="194">
        <f t="shared" si="87"/>
        <v>0</v>
      </c>
      <c r="ER65" s="194"/>
      <c r="ES65" s="194">
        <v>0</v>
      </c>
      <c r="ET65" s="194">
        <v>0</v>
      </c>
      <c r="EU65" s="194">
        <f t="shared" si="88"/>
        <v>0</v>
      </c>
      <c r="EV65" s="194"/>
      <c r="EW65" s="194">
        <v>0</v>
      </c>
      <c r="EX65" s="194">
        <v>0</v>
      </c>
      <c r="EY65" s="194">
        <f t="shared" si="89"/>
        <v>0</v>
      </c>
      <c r="EZ65" s="194"/>
      <c r="FA65" s="194">
        <v>0</v>
      </c>
      <c r="FB65" s="194">
        <v>0</v>
      </c>
      <c r="FC65" s="194">
        <f t="shared" si="90"/>
        <v>0</v>
      </c>
      <c r="FD65" s="194"/>
      <c r="FE65" s="194">
        <v>0</v>
      </c>
      <c r="FF65" s="194">
        <v>0</v>
      </c>
      <c r="FG65" s="194">
        <f t="shared" si="91"/>
        <v>0</v>
      </c>
      <c r="FH65" s="194"/>
      <c r="FI65" s="194">
        <v>0</v>
      </c>
      <c r="FJ65" s="194">
        <v>0</v>
      </c>
      <c r="FK65" s="194">
        <f t="shared" si="92"/>
        <v>0</v>
      </c>
      <c r="FL65" s="194"/>
      <c r="FM65" s="194">
        <v>0</v>
      </c>
      <c r="FN65" s="194">
        <v>0</v>
      </c>
      <c r="FO65" s="194">
        <f t="shared" si="93"/>
        <v>0</v>
      </c>
      <c r="FP65" s="194"/>
      <c r="FQ65" s="194">
        <v>0</v>
      </c>
      <c r="FR65" s="194">
        <v>0</v>
      </c>
      <c r="FS65" s="194">
        <f t="shared" si="94"/>
        <v>0</v>
      </c>
      <c r="FT65" s="194"/>
      <c r="FU65" s="194">
        <v>0</v>
      </c>
      <c r="FV65" s="194">
        <v>0</v>
      </c>
      <c r="FW65" s="194">
        <f t="shared" si="95"/>
        <v>0</v>
      </c>
      <c r="FX65" s="194"/>
      <c r="FY65" s="194">
        <v>0</v>
      </c>
      <c r="FZ65" s="194">
        <v>0</v>
      </c>
      <c r="GA65" s="194">
        <f t="shared" si="96"/>
        <v>0</v>
      </c>
      <c r="GB65" s="194"/>
      <c r="GC65" s="194">
        <v>0</v>
      </c>
      <c r="GD65" s="194">
        <v>0</v>
      </c>
      <c r="GE65" s="194">
        <f t="shared" si="97"/>
        <v>0</v>
      </c>
      <c r="GF65" s="194"/>
      <c r="GG65" s="194">
        <v>0</v>
      </c>
      <c r="GH65" s="194">
        <v>0</v>
      </c>
      <c r="GI65" s="194">
        <f t="shared" si="98"/>
        <v>0</v>
      </c>
      <c r="GJ65" s="194"/>
      <c r="GK65" s="194">
        <v>0</v>
      </c>
      <c r="GL65" s="194">
        <v>0</v>
      </c>
      <c r="GM65" s="194">
        <f t="shared" si="99"/>
        <v>0</v>
      </c>
      <c r="GN65" s="194"/>
      <c r="GO65" s="194">
        <v>0</v>
      </c>
      <c r="GP65" s="194">
        <v>0</v>
      </c>
      <c r="GQ65" s="194">
        <f t="shared" si="100"/>
        <v>0</v>
      </c>
      <c r="GR65" s="194"/>
      <c r="GS65" s="194">
        <v>0</v>
      </c>
      <c r="GT65" s="194">
        <v>0</v>
      </c>
      <c r="GU65" s="194">
        <f t="shared" si="101"/>
        <v>0</v>
      </c>
      <c r="GV65" s="194"/>
      <c r="GW65" s="194">
        <v>0</v>
      </c>
      <c r="GX65" s="194">
        <v>0</v>
      </c>
      <c r="GY65" s="194">
        <f t="shared" si="102"/>
        <v>0</v>
      </c>
      <c r="GZ65" s="76"/>
      <c r="HA65" s="76">
        <f t="shared" si="103"/>
        <v>10906.954240000001</v>
      </c>
      <c r="HB65" s="76">
        <f t="shared" si="104"/>
        <v>13795</v>
      </c>
      <c r="HC65" s="76">
        <f t="shared" si="105"/>
        <v>24701.95424</v>
      </c>
      <c r="HD65" s="86"/>
      <c r="HE65" s="86"/>
      <c r="HF65" s="86"/>
      <c r="HG65" s="32"/>
      <c r="HH65" s="32"/>
      <c r="HI65" s="32"/>
      <c r="HJ65" s="32"/>
      <c r="HK65" s="32"/>
    </row>
    <row r="66" spans="1:219" ht="15.75">
      <c r="A66" s="108" t="s">
        <v>25</v>
      </c>
      <c r="B66" s="106">
        <v>60000</v>
      </c>
      <c r="C66" s="106"/>
      <c r="D66" s="101" t="s">
        <v>19</v>
      </c>
      <c r="E66" s="102" t="s">
        <v>14</v>
      </c>
      <c r="F66" s="103">
        <v>0</v>
      </c>
      <c r="G66" s="103">
        <v>9</v>
      </c>
      <c r="H66" s="121"/>
      <c r="I66" s="108" t="s">
        <v>25</v>
      </c>
      <c r="J66" s="194">
        <v>3055.4633</v>
      </c>
      <c r="K66" s="76"/>
      <c r="L66" s="189">
        <v>0</v>
      </c>
      <c r="M66" s="189">
        <v>0</v>
      </c>
      <c r="N66" s="77">
        <f t="shared" si="58"/>
        <v>0</v>
      </c>
      <c r="O66" s="174"/>
      <c r="P66" s="189">
        <v>0</v>
      </c>
      <c r="Q66" s="189">
        <v>0</v>
      </c>
      <c r="R66" s="77">
        <f t="shared" si="59"/>
        <v>0</v>
      </c>
      <c r="S66" s="174"/>
      <c r="T66" s="189">
        <v>0</v>
      </c>
      <c r="U66" s="189">
        <v>0</v>
      </c>
      <c r="V66" s="77">
        <f t="shared" si="60"/>
        <v>0</v>
      </c>
      <c r="W66" s="174"/>
      <c r="X66" s="189">
        <v>0</v>
      </c>
      <c r="Y66" s="189">
        <v>0</v>
      </c>
      <c r="Z66" s="77">
        <f t="shared" si="61"/>
        <v>0</v>
      </c>
      <c r="AA66" s="174"/>
      <c r="AB66" s="77">
        <f t="shared" si="62"/>
        <v>0</v>
      </c>
      <c r="AC66" s="77">
        <f t="shared" si="63"/>
        <v>0</v>
      </c>
      <c r="AD66" s="77">
        <f t="shared" si="64"/>
        <v>0</v>
      </c>
      <c r="AE66" s="174"/>
      <c r="AF66" s="189">
        <v>0</v>
      </c>
      <c r="AG66" s="189"/>
      <c r="AH66" s="214">
        <v>130</v>
      </c>
      <c r="AI66" s="77">
        <f t="shared" si="65"/>
        <v>130</v>
      </c>
      <c r="AJ66" s="174"/>
      <c r="AK66" s="84">
        <v>0</v>
      </c>
      <c r="AL66" s="84">
        <v>0</v>
      </c>
      <c r="AM66" s="77">
        <f t="shared" si="66"/>
        <v>0</v>
      </c>
      <c r="AN66" s="77"/>
      <c r="AO66" s="189">
        <v>0</v>
      </c>
      <c r="AP66" s="189">
        <v>0</v>
      </c>
      <c r="AQ66" s="77">
        <f t="shared" si="67"/>
        <v>0</v>
      </c>
      <c r="AR66" s="77"/>
      <c r="AS66" s="189">
        <v>0</v>
      </c>
      <c r="AT66" s="189">
        <v>0</v>
      </c>
      <c r="AU66" s="77">
        <f t="shared" si="68"/>
        <v>0</v>
      </c>
      <c r="AV66" s="77"/>
      <c r="AW66" s="77">
        <f t="shared" si="69"/>
        <v>0</v>
      </c>
      <c r="AX66" s="77">
        <f t="shared" si="70"/>
        <v>130</v>
      </c>
      <c r="AY66" s="77">
        <f t="shared" si="71"/>
        <v>130</v>
      </c>
      <c r="AZ66" s="77"/>
      <c r="BA66" s="77">
        <f t="shared" si="72"/>
        <v>0</v>
      </c>
      <c r="BB66" s="77">
        <f t="shared" si="73"/>
        <v>130</v>
      </c>
      <c r="BC66" s="77">
        <f t="shared" si="74"/>
        <v>130</v>
      </c>
      <c r="BD66" s="76"/>
      <c r="BE66" s="194">
        <v>0</v>
      </c>
      <c r="BF66" s="194">
        <v>137</v>
      </c>
      <c r="BG66" s="194">
        <f t="shared" si="106"/>
        <v>137</v>
      </c>
      <c r="BH66" s="194"/>
      <c r="BI66" s="194">
        <v>0</v>
      </c>
      <c r="BJ66" s="194">
        <v>274</v>
      </c>
      <c r="BK66" s="194">
        <f t="shared" si="107"/>
        <v>274</v>
      </c>
      <c r="BL66" s="194"/>
      <c r="BM66" s="194">
        <v>0</v>
      </c>
      <c r="BN66" s="194">
        <v>274</v>
      </c>
      <c r="BO66" s="194">
        <f t="shared" si="108"/>
        <v>274</v>
      </c>
      <c r="BP66" s="194"/>
      <c r="BQ66" s="194">
        <v>3055.4633</v>
      </c>
      <c r="BR66" s="194">
        <v>137</v>
      </c>
      <c r="BS66" s="194">
        <f t="shared" si="109"/>
        <v>3192.4633</v>
      </c>
      <c r="BT66" s="194"/>
      <c r="BU66" s="194">
        <v>0</v>
      </c>
      <c r="BV66" s="194">
        <v>0</v>
      </c>
      <c r="BW66" s="194">
        <f t="shared" si="110"/>
        <v>0</v>
      </c>
      <c r="BX66" s="194"/>
      <c r="BY66" s="194">
        <v>0</v>
      </c>
      <c r="BZ66" s="194">
        <v>0</v>
      </c>
      <c r="CA66" s="194">
        <f t="shared" si="111"/>
        <v>0</v>
      </c>
      <c r="CB66" s="194"/>
      <c r="CC66" s="194">
        <v>0</v>
      </c>
      <c r="CD66" s="194">
        <v>0</v>
      </c>
      <c r="CE66" s="194">
        <f t="shared" si="112"/>
        <v>0</v>
      </c>
      <c r="CF66" s="194"/>
      <c r="CG66" s="194">
        <v>0</v>
      </c>
      <c r="CH66" s="194">
        <v>0</v>
      </c>
      <c r="CI66" s="194">
        <f t="shared" si="113"/>
        <v>0</v>
      </c>
      <c r="CJ66" s="194"/>
      <c r="CK66" s="194">
        <v>0</v>
      </c>
      <c r="CL66" s="194">
        <v>0</v>
      </c>
      <c r="CM66" s="194">
        <f t="shared" si="114"/>
        <v>0</v>
      </c>
      <c r="CN66" s="194"/>
      <c r="CO66" s="194">
        <v>0</v>
      </c>
      <c r="CP66" s="194">
        <v>0</v>
      </c>
      <c r="CQ66" s="194">
        <f t="shared" si="115"/>
        <v>0</v>
      </c>
      <c r="CR66" s="194"/>
      <c r="CS66" s="194">
        <v>0</v>
      </c>
      <c r="CT66" s="194">
        <v>0</v>
      </c>
      <c r="CU66" s="194">
        <f t="shared" si="75"/>
        <v>0</v>
      </c>
      <c r="CV66" s="194"/>
      <c r="CW66" s="194">
        <v>0</v>
      </c>
      <c r="CX66" s="194">
        <v>0</v>
      </c>
      <c r="CY66" s="194">
        <f t="shared" si="76"/>
        <v>0</v>
      </c>
      <c r="CZ66" s="194"/>
      <c r="DA66" s="194">
        <v>0</v>
      </c>
      <c r="DB66" s="194">
        <v>0</v>
      </c>
      <c r="DC66" s="194">
        <f t="shared" si="77"/>
        <v>0</v>
      </c>
      <c r="DD66" s="194"/>
      <c r="DE66" s="194">
        <v>0</v>
      </c>
      <c r="DF66" s="194">
        <v>0</v>
      </c>
      <c r="DG66" s="194">
        <f t="shared" si="78"/>
        <v>0</v>
      </c>
      <c r="DH66" s="194"/>
      <c r="DI66" s="194">
        <v>0</v>
      </c>
      <c r="DJ66" s="194">
        <v>0</v>
      </c>
      <c r="DK66" s="194">
        <f t="shared" si="79"/>
        <v>0</v>
      </c>
      <c r="DL66" s="194"/>
      <c r="DM66" s="194">
        <v>0</v>
      </c>
      <c r="DN66" s="194">
        <v>0</v>
      </c>
      <c r="DO66" s="194">
        <f t="shared" si="80"/>
        <v>0</v>
      </c>
      <c r="DP66" s="194"/>
      <c r="DQ66" s="194">
        <v>0</v>
      </c>
      <c r="DR66" s="194">
        <v>0</v>
      </c>
      <c r="DS66" s="194">
        <f t="shared" si="81"/>
        <v>0</v>
      </c>
      <c r="DT66" s="194"/>
      <c r="DU66" s="194">
        <v>0</v>
      </c>
      <c r="DV66" s="194">
        <v>0</v>
      </c>
      <c r="DW66" s="194">
        <f t="shared" si="82"/>
        <v>0</v>
      </c>
      <c r="DX66" s="194"/>
      <c r="DY66" s="194">
        <v>0</v>
      </c>
      <c r="DZ66" s="194">
        <v>0</v>
      </c>
      <c r="EA66" s="194">
        <f t="shared" si="83"/>
        <v>0</v>
      </c>
      <c r="EB66" s="194"/>
      <c r="EC66" s="194">
        <v>0</v>
      </c>
      <c r="ED66" s="194">
        <v>0</v>
      </c>
      <c r="EE66" s="194">
        <f t="shared" si="84"/>
        <v>0</v>
      </c>
      <c r="EF66" s="194"/>
      <c r="EG66" s="194">
        <v>0</v>
      </c>
      <c r="EH66" s="194">
        <v>0</v>
      </c>
      <c r="EI66" s="194">
        <f t="shared" si="85"/>
        <v>0</v>
      </c>
      <c r="EJ66" s="194"/>
      <c r="EK66" s="194">
        <v>0</v>
      </c>
      <c r="EL66" s="194">
        <v>0</v>
      </c>
      <c r="EM66" s="194">
        <f t="shared" si="86"/>
        <v>0</v>
      </c>
      <c r="EN66" s="194"/>
      <c r="EO66" s="194">
        <v>0</v>
      </c>
      <c r="EP66" s="194">
        <v>0</v>
      </c>
      <c r="EQ66" s="194">
        <f t="shared" si="87"/>
        <v>0</v>
      </c>
      <c r="ER66" s="194"/>
      <c r="ES66" s="194">
        <v>0</v>
      </c>
      <c r="ET66" s="194">
        <v>0</v>
      </c>
      <c r="EU66" s="194">
        <f t="shared" si="88"/>
        <v>0</v>
      </c>
      <c r="EV66" s="194"/>
      <c r="EW66" s="194">
        <v>0</v>
      </c>
      <c r="EX66" s="194">
        <v>0</v>
      </c>
      <c r="EY66" s="194">
        <f t="shared" si="89"/>
        <v>0</v>
      </c>
      <c r="EZ66" s="194"/>
      <c r="FA66" s="194">
        <v>0</v>
      </c>
      <c r="FB66" s="194">
        <v>0</v>
      </c>
      <c r="FC66" s="194">
        <f t="shared" si="90"/>
        <v>0</v>
      </c>
      <c r="FD66" s="194"/>
      <c r="FE66" s="194">
        <v>0</v>
      </c>
      <c r="FF66" s="194">
        <v>0</v>
      </c>
      <c r="FG66" s="194">
        <f t="shared" si="91"/>
        <v>0</v>
      </c>
      <c r="FH66" s="194"/>
      <c r="FI66" s="194">
        <v>0</v>
      </c>
      <c r="FJ66" s="194">
        <v>0</v>
      </c>
      <c r="FK66" s="194">
        <f t="shared" si="92"/>
        <v>0</v>
      </c>
      <c r="FL66" s="194"/>
      <c r="FM66" s="194">
        <v>0</v>
      </c>
      <c r="FN66" s="194">
        <v>0</v>
      </c>
      <c r="FO66" s="194">
        <f t="shared" si="93"/>
        <v>0</v>
      </c>
      <c r="FP66" s="194"/>
      <c r="FQ66" s="194">
        <v>0</v>
      </c>
      <c r="FR66" s="194">
        <v>0</v>
      </c>
      <c r="FS66" s="194">
        <f t="shared" si="94"/>
        <v>0</v>
      </c>
      <c r="FT66" s="194"/>
      <c r="FU66" s="194">
        <v>0</v>
      </c>
      <c r="FV66" s="194">
        <v>0</v>
      </c>
      <c r="FW66" s="194">
        <f t="shared" si="95"/>
        <v>0</v>
      </c>
      <c r="FX66" s="194"/>
      <c r="FY66" s="194">
        <v>0</v>
      </c>
      <c r="FZ66" s="194">
        <v>0</v>
      </c>
      <c r="GA66" s="194">
        <f t="shared" si="96"/>
        <v>0</v>
      </c>
      <c r="GB66" s="194"/>
      <c r="GC66" s="194">
        <v>0</v>
      </c>
      <c r="GD66" s="194">
        <v>0</v>
      </c>
      <c r="GE66" s="194">
        <f t="shared" si="97"/>
        <v>0</v>
      </c>
      <c r="GF66" s="194"/>
      <c r="GG66" s="194">
        <v>0</v>
      </c>
      <c r="GH66" s="194">
        <v>0</v>
      </c>
      <c r="GI66" s="194">
        <f t="shared" si="98"/>
        <v>0</v>
      </c>
      <c r="GJ66" s="194"/>
      <c r="GK66" s="194">
        <v>0</v>
      </c>
      <c r="GL66" s="194">
        <v>0</v>
      </c>
      <c r="GM66" s="194">
        <f t="shared" si="99"/>
        <v>0</v>
      </c>
      <c r="GN66" s="194"/>
      <c r="GO66" s="194">
        <v>0</v>
      </c>
      <c r="GP66" s="194">
        <v>0</v>
      </c>
      <c r="GQ66" s="194">
        <f t="shared" si="100"/>
        <v>0</v>
      </c>
      <c r="GR66" s="194"/>
      <c r="GS66" s="194">
        <v>0</v>
      </c>
      <c r="GT66" s="194">
        <v>0</v>
      </c>
      <c r="GU66" s="194">
        <f t="shared" si="101"/>
        <v>0</v>
      </c>
      <c r="GV66" s="194"/>
      <c r="GW66" s="194">
        <v>0</v>
      </c>
      <c r="GX66" s="194">
        <v>0</v>
      </c>
      <c r="GY66" s="194">
        <f t="shared" si="102"/>
        <v>0</v>
      </c>
      <c r="GZ66" s="76"/>
      <c r="HA66" s="76">
        <f t="shared" si="103"/>
        <v>3055.4633</v>
      </c>
      <c r="HB66" s="76">
        <f t="shared" si="104"/>
        <v>822</v>
      </c>
      <c r="HC66" s="76">
        <f t="shared" si="105"/>
        <v>3877.4633</v>
      </c>
      <c r="HD66" s="86"/>
      <c r="HE66" s="86"/>
      <c r="HF66" s="86"/>
      <c r="HG66" s="32"/>
      <c r="HH66" s="32"/>
      <c r="HI66" s="32"/>
      <c r="HJ66" s="32"/>
      <c r="HK66" s="32"/>
    </row>
    <row r="67" spans="1:219" ht="15.75">
      <c r="A67" s="108" t="s">
        <v>25</v>
      </c>
      <c r="B67" s="106">
        <v>62500</v>
      </c>
      <c r="C67" s="106"/>
      <c r="D67" s="101" t="s">
        <v>65</v>
      </c>
      <c r="E67" s="102" t="s">
        <v>14</v>
      </c>
      <c r="F67" s="103">
        <v>0</v>
      </c>
      <c r="G67" s="173" t="s">
        <v>48</v>
      </c>
      <c r="H67" s="121"/>
      <c r="I67" s="108" t="s">
        <v>25</v>
      </c>
      <c r="J67" s="194">
        <v>23703.98643</v>
      </c>
      <c r="K67" s="76"/>
      <c r="L67" s="189">
        <v>0</v>
      </c>
      <c r="M67" s="189">
        <v>0</v>
      </c>
      <c r="N67" s="77">
        <f t="shared" si="58"/>
        <v>0</v>
      </c>
      <c r="O67" s="174"/>
      <c r="P67" s="189">
        <v>0</v>
      </c>
      <c r="Q67" s="189">
        <v>0</v>
      </c>
      <c r="R67" s="77">
        <f t="shared" si="59"/>
        <v>0</v>
      </c>
      <c r="S67" s="174"/>
      <c r="T67" s="189">
        <v>0</v>
      </c>
      <c r="U67" s="189">
        <v>0</v>
      </c>
      <c r="V67" s="77">
        <f t="shared" si="60"/>
        <v>0</v>
      </c>
      <c r="W67" s="174"/>
      <c r="X67" s="189">
        <v>0</v>
      </c>
      <c r="Y67" s="189">
        <v>0</v>
      </c>
      <c r="Z67" s="77">
        <f t="shared" si="61"/>
        <v>0</v>
      </c>
      <c r="AA67" s="174"/>
      <c r="AB67" s="77">
        <f t="shared" si="62"/>
        <v>0</v>
      </c>
      <c r="AC67" s="77">
        <f t="shared" si="63"/>
        <v>0</v>
      </c>
      <c r="AD67" s="77">
        <f t="shared" si="64"/>
        <v>0</v>
      </c>
      <c r="AE67" s="174"/>
      <c r="AF67" s="189">
        <v>0</v>
      </c>
      <c r="AG67" s="189"/>
      <c r="AH67" s="214">
        <v>828</v>
      </c>
      <c r="AI67" s="77">
        <f t="shared" si="65"/>
        <v>828</v>
      </c>
      <c r="AJ67" s="174"/>
      <c r="AK67" s="84">
        <v>0</v>
      </c>
      <c r="AL67" s="84">
        <v>0</v>
      </c>
      <c r="AM67" s="77">
        <f t="shared" si="66"/>
        <v>0</v>
      </c>
      <c r="AN67" s="77"/>
      <c r="AO67" s="189">
        <v>0</v>
      </c>
      <c r="AP67" s="189">
        <v>0</v>
      </c>
      <c r="AQ67" s="77">
        <f t="shared" si="67"/>
        <v>0</v>
      </c>
      <c r="AR67" s="77"/>
      <c r="AS67" s="189">
        <v>0</v>
      </c>
      <c r="AT67" s="189">
        <v>0</v>
      </c>
      <c r="AU67" s="77">
        <f t="shared" si="68"/>
        <v>0</v>
      </c>
      <c r="AV67" s="77"/>
      <c r="AW67" s="77">
        <f t="shared" si="69"/>
        <v>0</v>
      </c>
      <c r="AX67" s="77">
        <f t="shared" si="70"/>
        <v>828</v>
      </c>
      <c r="AY67" s="77">
        <f t="shared" si="71"/>
        <v>828</v>
      </c>
      <c r="AZ67" s="77"/>
      <c r="BA67" s="77">
        <f t="shared" si="72"/>
        <v>0</v>
      </c>
      <c r="BB67" s="77">
        <f t="shared" si="73"/>
        <v>828</v>
      </c>
      <c r="BC67" s="77">
        <f t="shared" si="74"/>
        <v>828</v>
      </c>
      <c r="BD67" s="76"/>
      <c r="BE67" s="194">
        <v>0</v>
      </c>
      <c r="BF67" s="194">
        <v>873</v>
      </c>
      <c r="BG67" s="194">
        <f t="shared" si="106"/>
        <v>873</v>
      </c>
      <c r="BH67" s="194"/>
      <c r="BI67" s="194">
        <v>0</v>
      </c>
      <c r="BJ67" s="194">
        <v>2052</v>
      </c>
      <c r="BK67" s="194">
        <f t="shared" si="107"/>
        <v>2052</v>
      </c>
      <c r="BL67" s="194"/>
      <c r="BM67" s="194">
        <v>0</v>
      </c>
      <c r="BN67" s="194">
        <v>2052</v>
      </c>
      <c r="BO67" s="194">
        <f t="shared" si="108"/>
        <v>2052</v>
      </c>
      <c r="BP67" s="194"/>
      <c r="BQ67" s="194">
        <v>0</v>
      </c>
      <c r="BR67" s="194">
        <v>2052</v>
      </c>
      <c r="BS67" s="194">
        <f t="shared" si="109"/>
        <v>2052</v>
      </c>
      <c r="BT67" s="194"/>
      <c r="BU67" s="194">
        <v>0</v>
      </c>
      <c r="BV67" s="194">
        <v>2052</v>
      </c>
      <c r="BW67" s="194">
        <f t="shared" si="110"/>
        <v>2052</v>
      </c>
      <c r="BX67" s="194"/>
      <c r="BY67" s="194">
        <v>0</v>
      </c>
      <c r="BZ67" s="194">
        <v>2052</v>
      </c>
      <c r="CA67" s="194">
        <f t="shared" si="111"/>
        <v>2052</v>
      </c>
      <c r="CB67" s="194"/>
      <c r="CC67" s="194">
        <v>0</v>
      </c>
      <c r="CD67" s="194">
        <v>2052</v>
      </c>
      <c r="CE67" s="194">
        <f t="shared" si="112"/>
        <v>2052</v>
      </c>
      <c r="CF67" s="194"/>
      <c r="CG67" s="194">
        <v>0</v>
      </c>
      <c r="CH67" s="194">
        <v>2052</v>
      </c>
      <c r="CI67" s="194">
        <f t="shared" si="113"/>
        <v>2052</v>
      </c>
      <c r="CJ67" s="194"/>
      <c r="CK67" s="194">
        <v>0</v>
      </c>
      <c r="CL67" s="194">
        <v>2052</v>
      </c>
      <c r="CM67" s="194">
        <f t="shared" si="114"/>
        <v>2052</v>
      </c>
      <c r="CN67" s="194"/>
      <c r="CO67" s="194">
        <v>0</v>
      </c>
      <c r="CP67" s="194">
        <v>2052</v>
      </c>
      <c r="CQ67" s="194">
        <f t="shared" si="115"/>
        <v>2052</v>
      </c>
      <c r="CR67" s="194"/>
      <c r="CS67" s="194">
        <v>0</v>
      </c>
      <c r="CT67" s="194">
        <v>2052</v>
      </c>
      <c r="CU67" s="194">
        <f t="shared" si="75"/>
        <v>2052</v>
      </c>
      <c r="CV67" s="194"/>
      <c r="CW67" s="194">
        <v>0</v>
      </c>
      <c r="CX67" s="194">
        <v>2052</v>
      </c>
      <c r="CY67" s="194">
        <f t="shared" si="76"/>
        <v>2052</v>
      </c>
      <c r="CZ67" s="194"/>
      <c r="DA67" s="194">
        <v>0</v>
      </c>
      <c r="DB67" s="194">
        <v>2052</v>
      </c>
      <c r="DC67" s="194">
        <f t="shared" si="77"/>
        <v>2052</v>
      </c>
      <c r="DD67" s="194"/>
      <c r="DE67" s="194">
        <v>0</v>
      </c>
      <c r="DF67" s="194">
        <v>2052</v>
      </c>
      <c r="DG67" s="194">
        <f t="shared" si="78"/>
        <v>2052</v>
      </c>
      <c r="DH67" s="194"/>
      <c r="DI67" s="194">
        <v>0</v>
      </c>
      <c r="DJ67" s="194">
        <v>2052</v>
      </c>
      <c r="DK67" s="194">
        <f t="shared" si="79"/>
        <v>2052</v>
      </c>
      <c r="DL67" s="194"/>
      <c r="DM67" s="194">
        <v>0</v>
      </c>
      <c r="DN67" s="194">
        <v>2052</v>
      </c>
      <c r="DO67" s="194">
        <f t="shared" si="80"/>
        <v>2052</v>
      </c>
      <c r="DP67" s="194"/>
      <c r="DQ67" s="194">
        <v>0</v>
      </c>
      <c r="DR67" s="194">
        <v>2052</v>
      </c>
      <c r="DS67" s="194">
        <f t="shared" si="81"/>
        <v>2052</v>
      </c>
      <c r="DT67" s="194"/>
      <c r="DU67" s="194">
        <v>0</v>
      </c>
      <c r="DV67" s="194">
        <v>2052</v>
      </c>
      <c r="DW67" s="194">
        <f t="shared" si="82"/>
        <v>2052</v>
      </c>
      <c r="DX67" s="194"/>
      <c r="DY67" s="194">
        <v>0</v>
      </c>
      <c r="DZ67" s="194">
        <v>2052</v>
      </c>
      <c r="EA67" s="194">
        <f t="shared" si="83"/>
        <v>2052</v>
      </c>
      <c r="EB67" s="194"/>
      <c r="EC67" s="194">
        <v>0</v>
      </c>
      <c r="ED67" s="194">
        <v>2052</v>
      </c>
      <c r="EE67" s="194">
        <f t="shared" si="84"/>
        <v>2052</v>
      </c>
      <c r="EF67" s="194"/>
      <c r="EG67" s="194">
        <v>0</v>
      </c>
      <c r="EH67" s="194">
        <v>2052</v>
      </c>
      <c r="EI67" s="194">
        <f t="shared" si="85"/>
        <v>2052</v>
      </c>
      <c r="EJ67" s="194"/>
      <c r="EK67" s="194">
        <v>0</v>
      </c>
      <c r="EL67" s="194">
        <v>2052</v>
      </c>
      <c r="EM67" s="194">
        <f t="shared" si="86"/>
        <v>2052</v>
      </c>
      <c r="EN67" s="194"/>
      <c r="EO67" s="194">
        <v>0</v>
      </c>
      <c r="EP67" s="194">
        <v>2052</v>
      </c>
      <c r="EQ67" s="194">
        <f t="shared" si="87"/>
        <v>2052</v>
      </c>
      <c r="ER67" s="194"/>
      <c r="ES67" s="194">
        <v>0</v>
      </c>
      <c r="ET67" s="194">
        <v>2052</v>
      </c>
      <c r="EU67" s="194">
        <f t="shared" si="88"/>
        <v>2052</v>
      </c>
      <c r="EV67" s="194"/>
      <c r="EW67" s="194">
        <v>0</v>
      </c>
      <c r="EX67" s="194">
        <v>2052</v>
      </c>
      <c r="EY67" s="194">
        <f t="shared" si="89"/>
        <v>2052</v>
      </c>
      <c r="EZ67" s="194"/>
      <c r="FA67" s="194">
        <v>0</v>
      </c>
      <c r="FB67" s="194">
        <v>2052</v>
      </c>
      <c r="FC67" s="194">
        <f t="shared" si="90"/>
        <v>2052</v>
      </c>
      <c r="FD67" s="194"/>
      <c r="FE67" s="194">
        <v>23703.98643</v>
      </c>
      <c r="FF67" s="194">
        <v>1026</v>
      </c>
      <c r="FG67" s="194">
        <f t="shared" si="91"/>
        <v>24729.98643</v>
      </c>
      <c r="FH67" s="194"/>
      <c r="FI67" s="194">
        <v>0</v>
      </c>
      <c r="FJ67" s="194">
        <v>0</v>
      </c>
      <c r="FK67" s="194">
        <f t="shared" si="92"/>
        <v>0</v>
      </c>
      <c r="FL67" s="194"/>
      <c r="FM67" s="194">
        <v>0</v>
      </c>
      <c r="FN67" s="194">
        <v>0</v>
      </c>
      <c r="FO67" s="194">
        <f t="shared" si="93"/>
        <v>0</v>
      </c>
      <c r="FP67" s="194"/>
      <c r="FQ67" s="194">
        <v>0</v>
      </c>
      <c r="FR67" s="194">
        <v>0</v>
      </c>
      <c r="FS67" s="194">
        <f t="shared" si="94"/>
        <v>0</v>
      </c>
      <c r="FT67" s="194"/>
      <c r="FU67" s="194">
        <v>0</v>
      </c>
      <c r="FV67" s="194">
        <v>0</v>
      </c>
      <c r="FW67" s="194">
        <f t="shared" si="95"/>
        <v>0</v>
      </c>
      <c r="FX67" s="194"/>
      <c r="FY67" s="194">
        <v>0</v>
      </c>
      <c r="FZ67" s="194">
        <v>0</v>
      </c>
      <c r="GA67" s="194">
        <f t="shared" si="96"/>
        <v>0</v>
      </c>
      <c r="GB67" s="194"/>
      <c r="GC67" s="194">
        <v>0</v>
      </c>
      <c r="GD67" s="194">
        <v>0</v>
      </c>
      <c r="GE67" s="194">
        <f t="shared" si="97"/>
        <v>0</v>
      </c>
      <c r="GF67" s="194"/>
      <c r="GG67" s="194">
        <v>0</v>
      </c>
      <c r="GH67" s="194">
        <v>0</v>
      </c>
      <c r="GI67" s="194">
        <f t="shared" si="98"/>
        <v>0</v>
      </c>
      <c r="GJ67" s="194"/>
      <c r="GK67" s="194">
        <v>0</v>
      </c>
      <c r="GL67" s="194">
        <v>0</v>
      </c>
      <c r="GM67" s="194">
        <f t="shared" si="99"/>
        <v>0</v>
      </c>
      <c r="GN67" s="194"/>
      <c r="GO67" s="194">
        <v>0</v>
      </c>
      <c r="GP67" s="194">
        <v>0</v>
      </c>
      <c r="GQ67" s="194">
        <f t="shared" si="100"/>
        <v>0</v>
      </c>
      <c r="GR67" s="194"/>
      <c r="GS67" s="194">
        <v>0</v>
      </c>
      <c r="GT67" s="194">
        <v>0</v>
      </c>
      <c r="GU67" s="194">
        <f t="shared" si="101"/>
        <v>0</v>
      </c>
      <c r="GV67" s="194"/>
      <c r="GW67" s="194">
        <v>0</v>
      </c>
      <c r="GX67" s="194">
        <v>0</v>
      </c>
      <c r="GY67" s="194">
        <f t="shared" si="102"/>
        <v>0</v>
      </c>
      <c r="GZ67" s="76"/>
      <c r="HA67" s="76">
        <f t="shared" si="103"/>
        <v>23703.98643</v>
      </c>
      <c r="HB67" s="76">
        <f t="shared" si="104"/>
        <v>53199</v>
      </c>
      <c r="HC67" s="76">
        <f t="shared" si="105"/>
        <v>76902.98643</v>
      </c>
      <c r="HD67" s="86"/>
      <c r="HE67" s="86"/>
      <c r="HF67" s="86"/>
      <c r="HG67" s="32"/>
      <c r="HH67" s="32"/>
      <c r="HI67" s="32"/>
      <c r="HJ67" s="32"/>
      <c r="HK67" s="32"/>
    </row>
    <row r="68" spans="1:219" ht="15.75">
      <c r="A68" s="108" t="s">
        <v>25</v>
      </c>
      <c r="B68" s="106">
        <v>75000</v>
      </c>
      <c r="C68" s="106"/>
      <c r="D68" s="101" t="s">
        <v>17</v>
      </c>
      <c r="E68" s="102" t="s">
        <v>14</v>
      </c>
      <c r="F68" s="103">
        <v>0</v>
      </c>
      <c r="G68" s="103">
        <v>8.61</v>
      </c>
      <c r="H68" s="121"/>
      <c r="I68" s="108" t="s">
        <v>25</v>
      </c>
      <c r="J68" s="194">
        <v>6995.35038</v>
      </c>
      <c r="K68" s="76"/>
      <c r="L68" s="189">
        <v>0</v>
      </c>
      <c r="M68" s="189">
        <v>0</v>
      </c>
      <c r="N68" s="77">
        <f t="shared" si="58"/>
        <v>0</v>
      </c>
      <c r="O68" s="174"/>
      <c r="P68" s="189">
        <v>0</v>
      </c>
      <c r="Q68" s="189">
        <v>0</v>
      </c>
      <c r="R68" s="77">
        <f t="shared" si="59"/>
        <v>0</v>
      </c>
      <c r="S68" s="174"/>
      <c r="T68" s="189">
        <v>0</v>
      </c>
      <c r="U68" s="189">
        <v>0</v>
      </c>
      <c r="V68" s="77">
        <f t="shared" si="60"/>
        <v>0</v>
      </c>
      <c r="W68" s="174"/>
      <c r="X68" s="189">
        <v>0</v>
      </c>
      <c r="Y68" s="189">
        <v>0</v>
      </c>
      <c r="Z68" s="77">
        <f t="shared" si="61"/>
        <v>0</v>
      </c>
      <c r="AA68" s="174"/>
      <c r="AB68" s="77">
        <f t="shared" si="62"/>
        <v>0</v>
      </c>
      <c r="AC68" s="77">
        <f t="shared" si="63"/>
        <v>0</v>
      </c>
      <c r="AD68" s="77">
        <f t="shared" si="64"/>
        <v>0</v>
      </c>
      <c r="AE68" s="174"/>
      <c r="AF68" s="189">
        <v>0</v>
      </c>
      <c r="AG68" s="189"/>
      <c r="AH68" s="214">
        <v>281</v>
      </c>
      <c r="AI68" s="77">
        <f t="shared" si="65"/>
        <v>281</v>
      </c>
      <c r="AJ68" s="174"/>
      <c r="AK68" s="84">
        <v>0</v>
      </c>
      <c r="AL68" s="84">
        <v>0</v>
      </c>
      <c r="AM68" s="77">
        <f t="shared" si="66"/>
        <v>0</v>
      </c>
      <c r="AN68" s="77"/>
      <c r="AO68" s="189">
        <v>0</v>
      </c>
      <c r="AP68" s="189">
        <v>0</v>
      </c>
      <c r="AQ68" s="77">
        <f t="shared" si="67"/>
        <v>0</v>
      </c>
      <c r="AR68" s="77"/>
      <c r="AS68" s="189">
        <v>0</v>
      </c>
      <c r="AT68" s="189">
        <v>0</v>
      </c>
      <c r="AU68" s="77">
        <f t="shared" si="68"/>
        <v>0</v>
      </c>
      <c r="AV68" s="77"/>
      <c r="AW68" s="77">
        <f t="shared" si="69"/>
        <v>0</v>
      </c>
      <c r="AX68" s="77">
        <f t="shared" si="70"/>
        <v>281</v>
      </c>
      <c r="AY68" s="77">
        <f t="shared" si="71"/>
        <v>281</v>
      </c>
      <c r="AZ68" s="77"/>
      <c r="BA68" s="77">
        <f t="shared" si="72"/>
        <v>0</v>
      </c>
      <c r="BB68" s="77">
        <f t="shared" si="73"/>
        <v>281</v>
      </c>
      <c r="BC68" s="77">
        <f t="shared" si="74"/>
        <v>281</v>
      </c>
      <c r="BD68" s="76"/>
      <c r="BE68" s="194">
        <v>0</v>
      </c>
      <c r="BF68" s="194">
        <v>301</v>
      </c>
      <c r="BG68" s="194">
        <f t="shared" si="106"/>
        <v>301</v>
      </c>
      <c r="BH68" s="194"/>
      <c r="BI68" s="194">
        <v>6995.35038</v>
      </c>
      <c r="BJ68" s="194">
        <v>301</v>
      </c>
      <c r="BK68" s="194">
        <f t="shared" si="107"/>
        <v>7296.35038</v>
      </c>
      <c r="BL68" s="194"/>
      <c r="BM68" s="194">
        <v>0</v>
      </c>
      <c r="BN68" s="194">
        <v>0</v>
      </c>
      <c r="BO68" s="194">
        <f t="shared" si="108"/>
        <v>0</v>
      </c>
      <c r="BP68" s="194"/>
      <c r="BQ68" s="194">
        <v>0</v>
      </c>
      <c r="BR68" s="194">
        <v>0</v>
      </c>
      <c r="BS68" s="194">
        <f t="shared" si="109"/>
        <v>0</v>
      </c>
      <c r="BT68" s="194"/>
      <c r="BU68" s="194">
        <v>0</v>
      </c>
      <c r="BV68" s="194">
        <v>0</v>
      </c>
      <c r="BW68" s="194">
        <f t="shared" si="110"/>
        <v>0</v>
      </c>
      <c r="BX68" s="194"/>
      <c r="BY68" s="194">
        <v>0</v>
      </c>
      <c r="BZ68" s="194">
        <v>0</v>
      </c>
      <c r="CA68" s="194">
        <f t="shared" si="111"/>
        <v>0</v>
      </c>
      <c r="CB68" s="194"/>
      <c r="CC68" s="194">
        <v>0</v>
      </c>
      <c r="CD68" s="194">
        <v>0</v>
      </c>
      <c r="CE68" s="194">
        <f t="shared" si="112"/>
        <v>0</v>
      </c>
      <c r="CF68" s="194"/>
      <c r="CG68" s="194">
        <v>0</v>
      </c>
      <c r="CH68" s="194">
        <v>0</v>
      </c>
      <c r="CI68" s="194">
        <f t="shared" si="113"/>
        <v>0</v>
      </c>
      <c r="CJ68" s="194"/>
      <c r="CK68" s="194">
        <v>0</v>
      </c>
      <c r="CL68" s="194">
        <v>0</v>
      </c>
      <c r="CM68" s="194">
        <f t="shared" si="114"/>
        <v>0</v>
      </c>
      <c r="CN68" s="194"/>
      <c r="CO68" s="194">
        <v>0</v>
      </c>
      <c r="CP68" s="194">
        <v>0</v>
      </c>
      <c r="CQ68" s="194">
        <f t="shared" si="115"/>
        <v>0</v>
      </c>
      <c r="CR68" s="194"/>
      <c r="CS68" s="194">
        <v>0</v>
      </c>
      <c r="CT68" s="194">
        <v>0</v>
      </c>
      <c r="CU68" s="194">
        <f t="shared" si="75"/>
        <v>0</v>
      </c>
      <c r="CV68" s="194"/>
      <c r="CW68" s="194">
        <v>0</v>
      </c>
      <c r="CX68" s="194">
        <v>0</v>
      </c>
      <c r="CY68" s="194">
        <f t="shared" si="76"/>
        <v>0</v>
      </c>
      <c r="CZ68" s="194"/>
      <c r="DA68" s="194">
        <v>0</v>
      </c>
      <c r="DB68" s="194">
        <v>0</v>
      </c>
      <c r="DC68" s="194">
        <f t="shared" si="77"/>
        <v>0</v>
      </c>
      <c r="DD68" s="194"/>
      <c r="DE68" s="194">
        <v>0</v>
      </c>
      <c r="DF68" s="194">
        <v>0</v>
      </c>
      <c r="DG68" s="194">
        <f t="shared" si="78"/>
        <v>0</v>
      </c>
      <c r="DH68" s="194"/>
      <c r="DI68" s="194">
        <v>0</v>
      </c>
      <c r="DJ68" s="194">
        <v>0</v>
      </c>
      <c r="DK68" s="194">
        <f t="shared" si="79"/>
        <v>0</v>
      </c>
      <c r="DL68" s="194"/>
      <c r="DM68" s="194">
        <v>0</v>
      </c>
      <c r="DN68" s="194">
        <v>0</v>
      </c>
      <c r="DO68" s="194">
        <f t="shared" si="80"/>
        <v>0</v>
      </c>
      <c r="DP68" s="194"/>
      <c r="DQ68" s="194">
        <v>0</v>
      </c>
      <c r="DR68" s="194">
        <v>0</v>
      </c>
      <c r="DS68" s="194">
        <f t="shared" si="81"/>
        <v>0</v>
      </c>
      <c r="DT68" s="194"/>
      <c r="DU68" s="194">
        <v>0</v>
      </c>
      <c r="DV68" s="194">
        <v>0</v>
      </c>
      <c r="DW68" s="194">
        <f t="shared" si="82"/>
        <v>0</v>
      </c>
      <c r="DX68" s="194"/>
      <c r="DY68" s="194">
        <v>0</v>
      </c>
      <c r="DZ68" s="194">
        <v>0</v>
      </c>
      <c r="EA68" s="194">
        <f t="shared" si="83"/>
        <v>0</v>
      </c>
      <c r="EB68" s="194"/>
      <c r="EC68" s="194">
        <v>0</v>
      </c>
      <c r="ED68" s="194">
        <v>0</v>
      </c>
      <c r="EE68" s="194">
        <f t="shared" si="84"/>
        <v>0</v>
      </c>
      <c r="EF68" s="194"/>
      <c r="EG68" s="194">
        <v>0</v>
      </c>
      <c r="EH68" s="194">
        <v>0</v>
      </c>
      <c r="EI68" s="194">
        <f t="shared" si="85"/>
        <v>0</v>
      </c>
      <c r="EJ68" s="194"/>
      <c r="EK68" s="194">
        <v>0</v>
      </c>
      <c r="EL68" s="194">
        <v>0</v>
      </c>
      <c r="EM68" s="194">
        <f t="shared" si="86"/>
        <v>0</v>
      </c>
      <c r="EN68" s="194"/>
      <c r="EO68" s="194">
        <v>0</v>
      </c>
      <c r="EP68" s="194">
        <v>0</v>
      </c>
      <c r="EQ68" s="194">
        <f t="shared" si="87"/>
        <v>0</v>
      </c>
      <c r="ER68" s="194"/>
      <c r="ES68" s="194">
        <v>0</v>
      </c>
      <c r="ET68" s="194">
        <v>0</v>
      </c>
      <c r="EU68" s="194">
        <f t="shared" si="88"/>
        <v>0</v>
      </c>
      <c r="EV68" s="194"/>
      <c r="EW68" s="194">
        <v>0</v>
      </c>
      <c r="EX68" s="194">
        <v>0</v>
      </c>
      <c r="EY68" s="194">
        <f t="shared" si="89"/>
        <v>0</v>
      </c>
      <c r="EZ68" s="194"/>
      <c r="FA68" s="194">
        <v>0</v>
      </c>
      <c r="FB68" s="194">
        <v>0</v>
      </c>
      <c r="FC68" s="194">
        <f t="shared" si="90"/>
        <v>0</v>
      </c>
      <c r="FD68" s="194"/>
      <c r="FE68" s="194">
        <v>0</v>
      </c>
      <c r="FF68" s="194">
        <v>0</v>
      </c>
      <c r="FG68" s="194">
        <f t="shared" si="91"/>
        <v>0</v>
      </c>
      <c r="FH68" s="194"/>
      <c r="FI68" s="194">
        <v>0</v>
      </c>
      <c r="FJ68" s="194">
        <v>0</v>
      </c>
      <c r="FK68" s="194">
        <f t="shared" si="92"/>
        <v>0</v>
      </c>
      <c r="FL68" s="194"/>
      <c r="FM68" s="194">
        <v>0</v>
      </c>
      <c r="FN68" s="194">
        <v>0</v>
      </c>
      <c r="FO68" s="194">
        <f t="shared" si="93"/>
        <v>0</v>
      </c>
      <c r="FP68" s="194"/>
      <c r="FQ68" s="194">
        <v>0</v>
      </c>
      <c r="FR68" s="194">
        <v>0</v>
      </c>
      <c r="FS68" s="194">
        <f t="shared" si="94"/>
        <v>0</v>
      </c>
      <c r="FT68" s="194"/>
      <c r="FU68" s="194">
        <v>0</v>
      </c>
      <c r="FV68" s="194">
        <v>0</v>
      </c>
      <c r="FW68" s="194">
        <f t="shared" si="95"/>
        <v>0</v>
      </c>
      <c r="FX68" s="194"/>
      <c r="FY68" s="194">
        <v>0</v>
      </c>
      <c r="FZ68" s="194">
        <v>0</v>
      </c>
      <c r="GA68" s="194">
        <f t="shared" si="96"/>
        <v>0</v>
      </c>
      <c r="GB68" s="194"/>
      <c r="GC68" s="194">
        <v>0</v>
      </c>
      <c r="GD68" s="194">
        <v>0</v>
      </c>
      <c r="GE68" s="194">
        <f t="shared" si="97"/>
        <v>0</v>
      </c>
      <c r="GF68" s="194"/>
      <c r="GG68" s="194">
        <v>0</v>
      </c>
      <c r="GH68" s="194">
        <v>0</v>
      </c>
      <c r="GI68" s="194">
        <f t="shared" si="98"/>
        <v>0</v>
      </c>
      <c r="GJ68" s="194"/>
      <c r="GK68" s="194">
        <v>0</v>
      </c>
      <c r="GL68" s="194">
        <v>0</v>
      </c>
      <c r="GM68" s="194">
        <f t="shared" si="99"/>
        <v>0</v>
      </c>
      <c r="GN68" s="194"/>
      <c r="GO68" s="194">
        <v>0</v>
      </c>
      <c r="GP68" s="194">
        <v>0</v>
      </c>
      <c r="GQ68" s="194">
        <f t="shared" si="100"/>
        <v>0</v>
      </c>
      <c r="GR68" s="194"/>
      <c r="GS68" s="194">
        <v>0</v>
      </c>
      <c r="GT68" s="194">
        <v>0</v>
      </c>
      <c r="GU68" s="194">
        <f t="shared" si="101"/>
        <v>0</v>
      </c>
      <c r="GV68" s="194"/>
      <c r="GW68" s="194">
        <v>0</v>
      </c>
      <c r="GX68" s="194">
        <v>0</v>
      </c>
      <c r="GY68" s="194">
        <f t="shared" si="102"/>
        <v>0</v>
      </c>
      <c r="GZ68" s="76"/>
      <c r="HA68" s="76">
        <f t="shared" si="103"/>
        <v>6995.35038</v>
      </c>
      <c r="HB68" s="76">
        <f t="shared" si="104"/>
        <v>602</v>
      </c>
      <c r="HC68" s="76">
        <f t="shared" si="105"/>
        <v>7597.35038</v>
      </c>
      <c r="HD68" s="86"/>
      <c r="HE68" s="86"/>
      <c r="HF68" s="86"/>
      <c r="HG68" s="32"/>
      <c r="HH68" s="32"/>
      <c r="HI68" s="32"/>
      <c r="HJ68" s="32"/>
      <c r="HK68" s="32"/>
    </row>
    <row r="69" spans="1:219" ht="15.75">
      <c r="A69" s="108" t="s">
        <v>25</v>
      </c>
      <c r="B69" s="106">
        <v>30000</v>
      </c>
      <c r="C69" s="106"/>
      <c r="D69" s="101" t="s">
        <v>65</v>
      </c>
      <c r="E69" s="102" t="s">
        <v>14</v>
      </c>
      <c r="F69" s="103">
        <v>0</v>
      </c>
      <c r="G69" s="173" t="s">
        <v>48</v>
      </c>
      <c r="H69" s="121"/>
      <c r="I69" s="108" t="s">
        <v>25</v>
      </c>
      <c r="J69" s="194">
        <v>11377.913480000001</v>
      </c>
      <c r="K69" s="76"/>
      <c r="L69" s="189">
        <v>0</v>
      </c>
      <c r="M69" s="189">
        <v>0</v>
      </c>
      <c r="N69" s="77">
        <f t="shared" si="58"/>
        <v>0</v>
      </c>
      <c r="O69" s="174"/>
      <c r="P69" s="189">
        <v>0</v>
      </c>
      <c r="Q69" s="189">
        <v>0</v>
      </c>
      <c r="R69" s="77">
        <f t="shared" si="59"/>
        <v>0</v>
      </c>
      <c r="S69" s="174"/>
      <c r="T69" s="189">
        <v>0</v>
      </c>
      <c r="U69" s="189">
        <v>0</v>
      </c>
      <c r="V69" s="77">
        <f t="shared" si="60"/>
        <v>0</v>
      </c>
      <c r="W69" s="174"/>
      <c r="X69" s="189">
        <v>0</v>
      </c>
      <c r="Y69" s="189">
        <v>0</v>
      </c>
      <c r="Z69" s="77">
        <f t="shared" si="61"/>
        <v>0</v>
      </c>
      <c r="AA69" s="174"/>
      <c r="AB69" s="77">
        <f t="shared" si="62"/>
        <v>0</v>
      </c>
      <c r="AC69" s="77">
        <f t="shared" si="63"/>
        <v>0</v>
      </c>
      <c r="AD69" s="77">
        <f t="shared" si="64"/>
        <v>0</v>
      </c>
      <c r="AE69" s="174"/>
      <c r="AF69" s="189">
        <v>0</v>
      </c>
      <c r="AG69" s="189"/>
      <c r="AH69" s="214">
        <v>397</v>
      </c>
      <c r="AI69" s="77">
        <f t="shared" si="65"/>
        <v>397</v>
      </c>
      <c r="AJ69" s="174"/>
      <c r="AK69" s="84">
        <v>0</v>
      </c>
      <c r="AL69" s="84">
        <v>0</v>
      </c>
      <c r="AM69" s="77">
        <f t="shared" si="66"/>
        <v>0</v>
      </c>
      <c r="AN69" s="77"/>
      <c r="AO69" s="189">
        <v>0</v>
      </c>
      <c r="AP69" s="189">
        <v>0</v>
      </c>
      <c r="AQ69" s="77">
        <f t="shared" si="67"/>
        <v>0</v>
      </c>
      <c r="AR69" s="77"/>
      <c r="AS69" s="189">
        <v>0</v>
      </c>
      <c r="AT69" s="189">
        <v>0</v>
      </c>
      <c r="AU69" s="77">
        <f t="shared" si="68"/>
        <v>0</v>
      </c>
      <c r="AV69" s="77"/>
      <c r="AW69" s="77">
        <f t="shared" si="69"/>
        <v>0</v>
      </c>
      <c r="AX69" s="77">
        <f t="shared" si="70"/>
        <v>397</v>
      </c>
      <c r="AY69" s="77">
        <f t="shared" si="71"/>
        <v>397</v>
      </c>
      <c r="AZ69" s="77"/>
      <c r="BA69" s="77">
        <f t="shared" si="72"/>
        <v>0</v>
      </c>
      <c r="BB69" s="77">
        <f t="shared" si="73"/>
        <v>397</v>
      </c>
      <c r="BC69" s="77">
        <f t="shared" si="74"/>
        <v>397</v>
      </c>
      <c r="BD69" s="76"/>
      <c r="BE69" s="194">
        <v>0</v>
      </c>
      <c r="BF69" s="194">
        <v>419</v>
      </c>
      <c r="BG69" s="194">
        <f t="shared" si="106"/>
        <v>419</v>
      </c>
      <c r="BH69" s="194"/>
      <c r="BI69" s="194">
        <v>0</v>
      </c>
      <c r="BJ69" s="194">
        <v>986</v>
      </c>
      <c r="BK69" s="194">
        <f t="shared" si="107"/>
        <v>986</v>
      </c>
      <c r="BL69" s="194"/>
      <c r="BM69" s="194">
        <v>0</v>
      </c>
      <c r="BN69" s="194">
        <v>986</v>
      </c>
      <c r="BO69" s="194">
        <f t="shared" si="108"/>
        <v>986</v>
      </c>
      <c r="BP69" s="194"/>
      <c r="BQ69" s="194">
        <v>0</v>
      </c>
      <c r="BR69" s="194">
        <v>986</v>
      </c>
      <c r="BS69" s="194">
        <f t="shared" si="109"/>
        <v>986</v>
      </c>
      <c r="BT69" s="194"/>
      <c r="BU69" s="194">
        <v>0</v>
      </c>
      <c r="BV69" s="194">
        <v>986</v>
      </c>
      <c r="BW69" s="194">
        <f t="shared" si="110"/>
        <v>986</v>
      </c>
      <c r="BX69" s="194"/>
      <c r="BY69" s="194">
        <v>0</v>
      </c>
      <c r="BZ69" s="194">
        <v>986</v>
      </c>
      <c r="CA69" s="194">
        <f t="shared" si="111"/>
        <v>986</v>
      </c>
      <c r="CB69" s="194"/>
      <c r="CC69" s="194">
        <v>0</v>
      </c>
      <c r="CD69" s="194">
        <v>986</v>
      </c>
      <c r="CE69" s="194">
        <f t="shared" si="112"/>
        <v>986</v>
      </c>
      <c r="CF69" s="194"/>
      <c r="CG69" s="194">
        <v>0</v>
      </c>
      <c r="CH69" s="194">
        <v>986</v>
      </c>
      <c r="CI69" s="194">
        <f t="shared" si="113"/>
        <v>986</v>
      </c>
      <c r="CJ69" s="194"/>
      <c r="CK69" s="194">
        <v>0</v>
      </c>
      <c r="CL69" s="194">
        <v>986</v>
      </c>
      <c r="CM69" s="194">
        <f t="shared" si="114"/>
        <v>986</v>
      </c>
      <c r="CN69" s="194"/>
      <c r="CO69" s="194">
        <v>0</v>
      </c>
      <c r="CP69" s="194">
        <v>986</v>
      </c>
      <c r="CQ69" s="194">
        <f t="shared" si="115"/>
        <v>986</v>
      </c>
      <c r="CR69" s="194"/>
      <c r="CS69" s="194">
        <v>0</v>
      </c>
      <c r="CT69" s="194">
        <v>986</v>
      </c>
      <c r="CU69" s="194">
        <f t="shared" si="75"/>
        <v>986</v>
      </c>
      <c r="CV69" s="194"/>
      <c r="CW69" s="194">
        <v>0</v>
      </c>
      <c r="CX69" s="194">
        <v>986</v>
      </c>
      <c r="CY69" s="194">
        <f t="shared" si="76"/>
        <v>986</v>
      </c>
      <c r="CZ69" s="194"/>
      <c r="DA69" s="194">
        <v>0</v>
      </c>
      <c r="DB69" s="194">
        <v>986</v>
      </c>
      <c r="DC69" s="194">
        <f t="shared" si="77"/>
        <v>986</v>
      </c>
      <c r="DD69" s="194"/>
      <c r="DE69" s="194">
        <v>0</v>
      </c>
      <c r="DF69" s="194">
        <v>986</v>
      </c>
      <c r="DG69" s="194">
        <f t="shared" si="78"/>
        <v>986</v>
      </c>
      <c r="DH69" s="194"/>
      <c r="DI69" s="194">
        <v>0</v>
      </c>
      <c r="DJ69" s="194">
        <v>986</v>
      </c>
      <c r="DK69" s="194">
        <f t="shared" si="79"/>
        <v>986</v>
      </c>
      <c r="DL69" s="194"/>
      <c r="DM69" s="194">
        <v>0</v>
      </c>
      <c r="DN69" s="194">
        <v>986</v>
      </c>
      <c r="DO69" s="194">
        <f t="shared" si="80"/>
        <v>986</v>
      </c>
      <c r="DP69" s="194"/>
      <c r="DQ69" s="194">
        <v>0</v>
      </c>
      <c r="DR69" s="194">
        <v>986</v>
      </c>
      <c r="DS69" s="194">
        <f t="shared" si="81"/>
        <v>986</v>
      </c>
      <c r="DT69" s="194"/>
      <c r="DU69" s="194">
        <v>0</v>
      </c>
      <c r="DV69" s="194">
        <v>986</v>
      </c>
      <c r="DW69" s="194">
        <f t="shared" si="82"/>
        <v>986</v>
      </c>
      <c r="DX69" s="194"/>
      <c r="DY69" s="194">
        <v>0</v>
      </c>
      <c r="DZ69" s="194">
        <v>986</v>
      </c>
      <c r="EA69" s="194">
        <f t="shared" si="83"/>
        <v>986</v>
      </c>
      <c r="EB69" s="194"/>
      <c r="EC69" s="194">
        <v>0</v>
      </c>
      <c r="ED69" s="194">
        <v>986</v>
      </c>
      <c r="EE69" s="194">
        <f t="shared" si="84"/>
        <v>986</v>
      </c>
      <c r="EF69" s="194"/>
      <c r="EG69" s="194">
        <v>0</v>
      </c>
      <c r="EH69" s="194">
        <v>986</v>
      </c>
      <c r="EI69" s="194">
        <f t="shared" si="85"/>
        <v>986</v>
      </c>
      <c r="EJ69" s="194"/>
      <c r="EK69" s="194">
        <v>0</v>
      </c>
      <c r="EL69" s="194">
        <v>986</v>
      </c>
      <c r="EM69" s="194">
        <f t="shared" si="86"/>
        <v>986</v>
      </c>
      <c r="EN69" s="194"/>
      <c r="EO69" s="194">
        <v>0</v>
      </c>
      <c r="EP69" s="194">
        <v>986</v>
      </c>
      <c r="EQ69" s="194">
        <f t="shared" si="87"/>
        <v>986</v>
      </c>
      <c r="ER69" s="194"/>
      <c r="ES69" s="194">
        <v>0</v>
      </c>
      <c r="ET69" s="194">
        <v>986</v>
      </c>
      <c r="EU69" s="194">
        <f t="shared" si="88"/>
        <v>986</v>
      </c>
      <c r="EV69" s="194"/>
      <c r="EW69" s="194">
        <v>0</v>
      </c>
      <c r="EX69" s="194">
        <v>986</v>
      </c>
      <c r="EY69" s="194">
        <f t="shared" si="89"/>
        <v>986</v>
      </c>
      <c r="EZ69" s="194"/>
      <c r="FA69" s="194">
        <v>0</v>
      </c>
      <c r="FB69" s="194">
        <v>986</v>
      </c>
      <c r="FC69" s="194">
        <f t="shared" si="90"/>
        <v>986</v>
      </c>
      <c r="FD69" s="194"/>
      <c r="FE69" s="194">
        <v>11377.913480000001</v>
      </c>
      <c r="FF69" s="194">
        <v>493</v>
      </c>
      <c r="FG69" s="194">
        <f t="shared" si="91"/>
        <v>11870.913480000001</v>
      </c>
      <c r="FH69" s="194"/>
      <c r="FI69" s="194">
        <v>0</v>
      </c>
      <c r="FJ69" s="194">
        <v>0</v>
      </c>
      <c r="FK69" s="194">
        <f t="shared" si="92"/>
        <v>0</v>
      </c>
      <c r="FL69" s="194"/>
      <c r="FM69" s="194">
        <v>0</v>
      </c>
      <c r="FN69" s="194">
        <v>0</v>
      </c>
      <c r="FO69" s="194">
        <f t="shared" si="93"/>
        <v>0</v>
      </c>
      <c r="FP69" s="194"/>
      <c r="FQ69" s="194">
        <v>0</v>
      </c>
      <c r="FR69" s="194">
        <v>0</v>
      </c>
      <c r="FS69" s="194">
        <f t="shared" si="94"/>
        <v>0</v>
      </c>
      <c r="FT69" s="194"/>
      <c r="FU69" s="194">
        <v>0</v>
      </c>
      <c r="FV69" s="194">
        <v>0</v>
      </c>
      <c r="FW69" s="194">
        <f t="shared" si="95"/>
        <v>0</v>
      </c>
      <c r="FX69" s="194"/>
      <c r="FY69" s="194">
        <v>0</v>
      </c>
      <c r="FZ69" s="194">
        <v>0</v>
      </c>
      <c r="GA69" s="194">
        <f t="shared" si="96"/>
        <v>0</v>
      </c>
      <c r="GB69" s="194"/>
      <c r="GC69" s="194">
        <v>0</v>
      </c>
      <c r="GD69" s="194">
        <v>0</v>
      </c>
      <c r="GE69" s="194">
        <f t="shared" si="97"/>
        <v>0</v>
      </c>
      <c r="GF69" s="194"/>
      <c r="GG69" s="194">
        <v>0</v>
      </c>
      <c r="GH69" s="194">
        <v>0</v>
      </c>
      <c r="GI69" s="194">
        <f t="shared" si="98"/>
        <v>0</v>
      </c>
      <c r="GJ69" s="194"/>
      <c r="GK69" s="194">
        <v>0</v>
      </c>
      <c r="GL69" s="194">
        <v>0</v>
      </c>
      <c r="GM69" s="194">
        <f t="shared" si="99"/>
        <v>0</v>
      </c>
      <c r="GN69" s="194"/>
      <c r="GO69" s="194">
        <v>0</v>
      </c>
      <c r="GP69" s="194">
        <v>0</v>
      </c>
      <c r="GQ69" s="194">
        <f t="shared" si="100"/>
        <v>0</v>
      </c>
      <c r="GR69" s="194"/>
      <c r="GS69" s="194">
        <v>0</v>
      </c>
      <c r="GT69" s="194">
        <v>0</v>
      </c>
      <c r="GU69" s="194">
        <f t="shared" si="101"/>
        <v>0</v>
      </c>
      <c r="GV69" s="194"/>
      <c r="GW69" s="194">
        <v>0</v>
      </c>
      <c r="GX69" s="194">
        <v>0</v>
      </c>
      <c r="GY69" s="194">
        <f t="shared" si="102"/>
        <v>0</v>
      </c>
      <c r="GZ69" s="76"/>
      <c r="HA69" s="76">
        <f t="shared" si="103"/>
        <v>11377.913480000001</v>
      </c>
      <c r="HB69" s="76">
        <f t="shared" si="104"/>
        <v>25562</v>
      </c>
      <c r="HC69" s="76">
        <f t="shared" si="105"/>
        <v>36939.91348</v>
      </c>
      <c r="HD69" s="86"/>
      <c r="HE69" s="86"/>
      <c r="HF69" s="86"/>
      <c r="HG69" s="32"/>
      <c r="HH69" s="32"/>
      <c r="HI69" s="32"/>
      <c r="HJ69" s="32"/>
      <c r="HK69" s="32"/>
    </row>
    <row r="70" spans="1:219" ht="15.75">
      <c r="A70" s="108" t="s">
        <v>25</v>
      </c>
      <c r="B70" s="106">
        <v>37500</v>
      </c>
      <c r="C70" s="106"/>
      <c r="D70" s="101" t="s">
        <v>65</v>
      </c>
      <c r="E70" s="102" t="s">
        <v>14</v>
      </c>
      <c r="F70" s="103">
        <v>0</v>
      </c>
      <c r="G70" s="173" t="s">
        <v>48</v>
      </c>
      <c r="H70" s="121"/>
      <c r="I70" s="108" t="s">
        <v>25</v>
      </c>
      <c r="J70" s="194">
        <v>14222.39186</v>
      </c>
      <c r="K70" s="76"/>
      <c r="L70" s="189">
        <v>0</v>
      </c>
      <c r="M70" s="189">
        <v>0</v>
      </c>
      <c r="N70" s="77">
        <f t="shared" si="58"/>
        <v>0</v>
      </c>
      <c r="O70" s="174"/>
      <c r="P70" s="189">
        <v>0</v>
      </c>
      <c r="Q70" s="189">
        <v>0</v>
      </c>
      <c r="R70" s="77">
        <f t="shared" si="59"/>
        <v>0</v>
      </c>
      <c r="S70" s="174"/>
      <c r="T70" s="189">
        <v>0</v>
      </c>
      <c r="U70" s="189">
        <v>0</v>
      </c>
      <c r="V70" s="77">
        <f t="shared" si="60"/>
        <v>0</v>
      </c>
      <c r="W70" s="174"/>
      <c r="X70" s="189">
        <v>0</v>
      </c>
      <c r="Y70" s="189">
        <v>0</v>
      </c>
      <c r="Z70" s="77">
        <f t="shared" si="61"/>
        <v>0</v>
      </c>
      <c r="AA70" s="174"/>
      <c r="AB70" s="77">
        <f t="shared" si="62"/>
        <v>0</v>
      </c>
      <c r="AC70" s="77">
        <f t="shared" si="63"/>
        <v>0</v>
      </c>
      <c r="AD70" s="77">
        <f t="shared" si="64"/>
        <v>0</v>
      </c>
      <c r="AE70" s="174"/>
      <c r="AF70" s="189">
        <v>0</v>
      </c>
      <c r="AG70" s="189"/>
      <c r="AH70" s="214">
        <v>497</v>
      </c>
      <c r="AI70" s="77">
        <f t="shared" si="65"/>
        <v>497</v>
      </c>
      <c r="AJ70" s="174"/>
      <c r="AK70" s="84">
        <v>0</v>
      </c>
      <c r="AL70" s="84">
        <v>0</v>
      </c>
      <c r="AM70" s="77">
        <f t="shared" si="66"/>
        <v>0</v>
      </c>
      <c r="AN70" s="77"/>
      <c r="AO70" s="189">
        <v>0</v>
      </c>
      <c r="AP70" s="189">
        <v>0</v>
      </c>
      <c r="AQ70" s="77">
        <f t="shared" si="67"/>
        <v>0</v>
      </c>
      <c r="AR70" s="77"/>
      <c r="AS70" s="189">
        <v>0</v>
      </c>
      <c r="AT70" s="189">
        <v>0</v>
      </c>
      <c r="AU70" s="77">
        <f t="shared" si="68"/>
        <v>0</v>
      </c>
      <c r="AV70" s="77"/>
      <c r="AW70" s="77">
        <f t="shared" si="69"/>
        <v>0</v>
      </c>
      <c r="AX70" s="77">
        <f t="shared" si="70"/>
        <v>497</v>
      </c>
      <c r="AY70" s="77">
        <f t="shared" si="71"/>
        <v>497</v>
      </c>
      <c r="AZ70" s="77"/>
      <c r="BA70" s="77">
        <f t="shared" si="72"/>
        <v>0</v>
      </c>
      <c r="BB70" s="77">
        <f t="shared" si="73"/>
        <v>497</v>
      </c>
      <c r="BC70" s="77">
        <f t="shared" si="74"/>
        <v>497</v>
      </c>
      <c r="BD70" s="76"/>
      <c r="BE70" s="194">
        <v>0</v>
      </c>
      <c r="BF70" s="194">
        <v>524</v>
      </c>
      <c r="BG70" s="194">
        <f t="shared" si="106"/>
        <v>524</v>
      </c>
      <c r="BH70" s="194"/>
      <c r="BI70" s="194">
        <v>0</v>
      </c>
      <c r="BJ70" s="194">
        <v>1232</v>
      </c>
      <c r="BK70" s="194">
        <f t="shared" si="107"/>
        <v>1232</v>
      </c>
      <c r="BL70" s="194"/>
      <c r="BM70" s="194">
        <v>0</v>
      </c>
      <c r="BN70" s="194">
        <v>1232</v>
      </c>
      <c r="BO70" s="194">
        <f t="shared" si="108"/>
        <v>1232</v>
      </c>
      <c r="BP70" s="194"/>
      <c r="BQ70" s="194">
        <v>0</v>
      </c>
      <c r="BR70" s="194">
        <v>1232</v>
      </c>
      <c r="BS70" s="194">
        <f t="shared" si="109"/>
        <v>1232</v>
      </c>
      <c r="BT70" s="194"/>
      <c r="BU70" s="194">
        <v>0</v>
      </c>
      <c r="BV70" s="194">
        <v>1232</v>
      </c>
      <c r="BW70" s="194">
        <f t="shared" si="110"/>
        <v>1232</v>
      </c>
      <c r="BX70" s="194"/>
      <c r="BY70" s="194">
        <v>0</v>
      </c>
      <c r="BZ70" s="194">
        <v>1232</v>
      </c>
      <c r="CA70" s="194">
        <f t="shared" si="111"/>
        <v>1232</v>
      </c>
      <c r="CB70" s="194"/>
      <c r="CC70" s="194">
        <v>0</v>
      </c>
      <c r="CD70" s="194">
        <v>1232</v>
      </c>
      <c r="CE70" s="194">
        <f t="shared" si="112"/>
        <v>1232</v>
      </c>
      <c r="CF70" s="194"/>
      <c r="CG70" s="194">
        <v>0</v>
      </c>
      <c r="CH70" s="194">
        <v>1232</v>
      </c>
      <c r="CI70" s="194">
        <f t="shared" si="113"/>
        <v>1232</v>
      </c>
      <c r="CJ70" s="194"/>
      <c r="CK70" s="194">
        <v>0</v>
      </c>
      <c r="CL70" s="194">
        <v>1232</v>
      </c>
      <c r="CM70" s="194">
        <f t="shared" si="114"/>
        <v>1232</v>
      </c>
      <c r="CN70" s="194"/>
      <c r="CO70" s="194">
        <v>0</v>
      </c>
      <c r="CP70" s="194">
        <v>1232</v>
      </c>
      <c r="CQ70" s="194">
        <f t="shared" si="115"/>
        <v>1232</v>
      </c>
      <c r="CR70" s="194"/>
      <c r="CS70" s="194">
        <v>0</v>
      </c>
      <c r="CT70" s="194">
        <v>1232</v>
      </c>
      <c r="CU70" s="194">
        <f t="shared" si="75"/>
        <v>1232</v>
      </c>
      <c r="CV70" s="194"/>
      <c r="CW70" s="194">
        <v>0</v>
      </c>
      <c r="CX70" s="194">
        <v>1232</v>
      </c>
      <c r="CY70" s="194">
        <f t="shared" si="76"/>
        <v>1232</v>
      </c>
      <c r="CZ70" s="194"/>
      <c r="DA70" s="194">
        <v>0</v>
      </c>
      <c r="DB70" s="194">
        <v>1232</v>
      </c>
      <c r="DC70" s="194">
        <f t="shared" si="77"/>
        <v>1232</v>
      </c>
      <c r="DD70" s="194"/>
      <c r="DE70" s="194">
        <v>0</v>
      </c>
      <c r="DF70" s="194">
        <v>1232</v>
      </c>
      <c r="DG70" s="194">
        <f t="shared" si="78"/>
        <v>1232</v>
      </c>
      <c r="DH70" s="194"/>
      <c r="DI70" s="194">
        <v>0</v>
      </c>
      <c r="DJ70" s="194">
        <v>1232</v>
      </c>
      <c r="DK70" s="194">
        <f t="shared" si="79"/>
        <v>1232</v>
      </c>
      <c r="DL70" s="194"/>
      <c r="DM70" s="194">
        <v>0</v>
      </c>
      <c r="DN70" s="194">
        <v>1232</v>
      </c>
      <c r="DO70" s="194">
        <f t="shared" si="80"/>
        <v>1232</v>
      </c>
      <c r="DP70" s="194"/>
      <c r="DQ70" s="194">
        <v>0</v>
      </c>
      <c r="DR70" s="194">
        <v>1232</v>
      </c>
      <c r="DS70" s="194">
        <f t="shared" si="81"/>
        <v>1232</v>
      </c>
      <c r="DT70" s="194"/>
      <c r="DU70" s="194">
        <v>0</v>
      </c>
      <c r="DV70" s="194">
        <v>1232</v>
      </c>
      <c r="DW70" s="194">
        <f t="shared" si="82"/>
        <v>1232</v>
      </c>
      <c r="DX70" s="194"/>
      <c r="DY70" s="194">
        <v>0</v>
      </c>
      <c r="DZ70" s="194">
        <v>1232</v>
      </c>
      <c r="EA70" s="194">
        <f t="shared" si="83"/>
        <v>1232</v>
      </c>
      <c r="EB70" s="194"/>
      <c r="EC70" s="194">
        <v>0</v>
      </c>
      <c r="ED70" s="194">
        <v>1232</v>
      </c>
      <c r="EE70" s="194">
        <f t="shared" si="84"/>
        <v>1232</v>
      </c>
      <c r="EF70" s="194"/>
      <c r="EG70" s="194">
        <v>0</v>
      </c>
      <c r="EH70" s="194">
        <v>1232</v>
      </c>
      <c r="EI70" s="194">
        <f t="shared" si="85"/>
        <v>1232</v>
      </c>
      <c r="EJ70" s="194"/>
      <c r="EK70" s="194">
        <v>0</v>
      </c>
      <c r="EL70" s="194">
        <v>1232</v>
      </c>
      <c r="EM70" s="194">
        <f t="shared" si="86"/>
        <v>1232</v>
      </c>
      <c r="EN70" s="194"/>
      <c r="EO70" s="194">
        <v>0</v>
      </c>
      <c r="EP70" s="194">
        <v>1232</v>
      </c>
      <c r="EQ70" s="194">
        <f t="shared" si="87"/>
        <v>1232</v>
      </c>
      <c r="ER70" s="194"/>
      <c r="ES70" s="194">
        <v>0</v>
      </c>
      <c r="ET70" s="194">
        <v>1232</v>
      </c>
      <c r="EU70" s="194">
        <f t="shared" si="88"/>
        <v>1232</v>
      </c>
      <c r="EV70" s="194"/>
      <c r="EW70" s="194">
        <v>0</v>
      </c>
      <c r="EX70" s="194">
        <v>1232</v>
      </c>
      <c r="EY70" s="194">
        <f t="shared" si="89"/>
        <v>1232</v>
      </c>
      <c r="EZ70" s="194"/>
      <c r="FA70" s="194">
        <v>0</v>
      </c>
      <c r="FB70" s="194">
        <v>1232</v>
      </c>
      <c r="FC70" s="194">
        <f t="shared" si="90"/>
        <v>1232</v>
      </c>
      <c r="FD70" s="194"/>
      <c r="FE70" s="194">
        <v>14222.39186</v>
      </c>
      <c r="FF70" s="194">
        <v>616</v>
      </c>
      <c r="FG70" s="194">
        <f t="shared" si="91"/>
        <v>14838.39186</v>
      </c>
      <c r="FH70" s="194"/>
      <c r="FI70" s="194">
        <v>0</v>
      </c>
      <c r="FJ70" s="194">
        <v>0</v>
      </c>
      <c r="FK70" s="194">
        <f t="shared" si="92"/>
        <v>0</v>
      </c>
      <c r="FL70" s="194"/>
      <c r="FM70" s="194">
        <v>0</v>
      </c>
      <c r="FN70" s="194">
        <v>0</v>
      </c>
      <c r="FO70" s="194">
        <f t="shared" si="93"/>
        <v>0</v>
      </c>
      <c r="FP70" s="194"/>
      <c r="FQ70" s="194">
        <v>0</v>
      </c>
      <c r="FR70" s="194">
        <v>0</v>
      </c>
      <c r="FS70" s="194">
        <f t="shared" si="94"/>
        <v>0</v>
      </c>
      <c r="FT70" s="194"/>
      <c r="FU70" s="194">
        <v>0</v>
      </c>
      <c r="FV70" s="194">
        <v>0</v>
      </c>
      <c r="FW70" s="194">
        <f t="shared" si="95"/>
        <v>0</v>
      </c>
      <c r="FX70" s="194"/>
      <c r="FY70" s="194">
        <v>0</v>
      </c>
      <c r="FZ70" s="194">
        <v>0</v>
      </c>
      <c r="GA70" s="194">
        <f t="shared" si="96"/>
        <v>0</v>
      </c>
      <c r="GB70" s="194"/>
      <c r="GC70" s="194">
        <v>0</v>
      </c>
      <c r="GD70" s="194">
        <v>0</v>
      </c>
      <c r="GE70" s="194">
        <f t="shared" si="97"/>
        <v>0</v>
      </c>
      <c r="GF70" s="194"/>
      <c r="GG70" s="194">
        <v>0</v>
      </c>
      <c r="GH70" s="194">
        <v>0</v>
      </c>
      <c r="GI70" s="194">
        <f t="shared" si="98"/>
        <v>0</v>
      </c>
      <c r="GJ70" s="194"/>
      <c r="GK70" s="194">
        <v>0</v>
      </c>
      <c r="GL70" s="194">
        <v>0</v>
      </c>
      <c r="GM70" s="194">
        <f t="shared" si="99"/>
        <v>0</v>
      </c>
      <c r="GN70" s="194"/>
      <c r="GO70" s="194">
        <v>0</v>
      </c>
      <c r="GP70" s="194">
        <v>0</v>
      </c>
      <c r="GQ70" s="194">
        <f t="shared" si="100"/>
        <v>0</v>
      </c>
      <c r="GR70" s="194"/>
      <c r="GS70" s="194">
        <v>0</v>
      </c>
      <c r="GT70" s="194">
        <v>0</v>
      </c>
      <c r="GU70" s="194">
        <f t="shared" si="101"/>
        <v>0</v>
      </c>
      <c r="GV70" s="194"/>
      <c r="GW70" s="194">
        <v>0</v>
      </c>
      <c r="GX70" s="194">
        <v>0</v>
      </c>
      <c r="GY70" s="194">
        <f t="shared" si="102"/>
        <v>0</v>
      </c>
      <c r="GZ70" s="76"/>
      <c r="HA70" s="76">
        <f t="shared" si="103"/>
        <v>14222.39186</v>
      </c>
      <c r="HB70" s="76">
        <f t="shared" si="104"/>
        <v>31940</v>
      </c>
      <c r="HC70" s="76">
        <f t="shared" si="105"/>
        <v>46162.39186</v>
      </c>
      <c r="HD70" s="86"/>
      <c r="HE70" s="86"/>
      <c r="HF70" s="86"/>
      <c r="HG70" s="32"/>
      <c r="HH70" s="32"/>
      <c r="HI70" s="32"/>
      <c r="HJ70" s="32"/>
      <c r="HK70" s="32"/>
    </row>
    <row r="71" spans="1:219" ht="15.75">
      <c r="A71" s="108" t="s">
        <v>25</v>
      </c>
      <c r="B71" s="106">
        <v>60000</v>
      </c>
      <c r="C71" s="106"/>
      <c r="D71" s="101" t="s">
        <v>64</v>
      </c>
      <c r="E71" s="102" t="s">
        <v>14</v>
      </c>
      <c r="F71" s="103">
        <v>0</v>
      </c>
      <c r="G71" s="173" t="s">
        <v>47</v>
      </c>
      <c r="H71" s="121"/>
      <c r="I71" s="108" t="s">
        <v>25</v>
      </c>
      <c r="J71" s="194">
        <v>22815.509329999997</v>
      </c>
      <c r="K71" s="76"/>
      <c r="L71" s="189">
        <v>0</v>
      </c>
      <c r="M71" s="189">
        <v>0</v>
      </c>
      <c r="N71" s="77">
        <f t="shared" si="58"/>
        <v>0</v>
      </c>
      <c r="O71" s="174"/>
      <c r="P71" s="189">
        <v>0</v>
      </c>
      <c r="Q71" s="189">
        <v>0</v>
      </c>
      <c r="R71" s="77">
        <f t="shared" si="59"/>
        <v>0</v>
      </c>
      <c r="S71" s="174"/>
      <c r="T71" s="189">
        <v>0</v>
      </c>
      <c r="U71" s="189">
        <v>0</v>
      </c>
      <c r="V71" s="77">
        <f t="shared" si="60"/>
        <v>0</v>
      </c>
      <c r="W71" s="174"/>
      <c r="X71" s="189">
        <v>0</v>
      </c>
      <c r="Y71" s="189">
        <v>0</v>
      </c>
      <c r="Z71" s="77">
        <f t="shared" si="61"/>
        <v>0</v>
      </c>
      <c r="AA71" s="174"/>
      <c r="AB71" s="77">
        <f t="shared" si="62"/>
        <v>0</v>
      </c>
      <c r="AC71" s="77">
        <f t="shared" si="63"/>
        <v>0</v>
      </c>
      <c r="AD71" s="77">
        <f t="shared" si="64"/>
        <v>0</v>
      </c>
      <c r="AE71" s="174"/>
      <c r="AF71" s="189">
        <v>0</v>
      </c>
      <c r="AG71" s="189"/>
      <c r="AH71" s="214">
        <v>0.0014399999999999999</v>
      </c>
      <c r="AI71" s="77">
        <f t="shared" si="65"/>
        <v>0.0014399999999999999</v>
      </c>
      <c r="AJ71" s="174"/>
      <c r="AK71" s="84">
        <v>0</v>
      </c>
      <c r="AL71" s="84">
        <v>754</v>
      </c>
      <c r="AM71" s="77">
        <f t="shared" si="66"/>
        <v>754</v>
      </c>
      <c r="AN71" s="77"/>
      <c r="AO71" s="189">
        <v>0</v>
      </c>
      <c r="AP71" s="189">
        <v>0</v>
      </c>
      <c r="AQ71" s="77">
        <f t="shared" si="67"/>
        <v>0</v>
      </c>
      <c r="AR71" s="77"/>
      <c r="AS71" s="189">
        <v>0</v>
      </c>
      <c r="AT71" s="189">
        <v>0</v>
      </c>
      <c r="AU71" s="77">
        <f t="shared" si="68"/>
        <v>0</v>
      </c>
      <c r="AV71" s="77"/>
      <c r="AW71" s="77">
        <f t="shared" si="69"/>
        <v>0</v>
      </c>
      <c r="AX71" s="77">
        <f t="shared" si="70"/>
        <v>754.00144</v>
      </c>
      <c r="AY71" s="77">
        <f t="shared" si="71"/>
        <v>754.00144</v>
      </c>
      <c r="AZ71" s="77"/>
      <c r="BA71" s="77">
        <f t="shared" si="72"/>
        <v>0</v>
      </c>
      <c r="BB71" s="77">
        <f t="shared" si="73"/>
        <v>754.00144</v>
      </c>
      <c r="BC71" s="77">
        <f t="shared" si="74"/>
        <v>754.00144</v>
      </c>
      <c r="BD71" s="76"/>
      <c r="BE71" s="194">
        <v>0</v>
      </c>
      <c r="BF71" s="194">
        <v>931</v>
      </c>
      <c r="BG71" s="194">
        <f t="shared" si="106"/>
        <v>931</v>
      </c>
      <c r="BH71" s="194"/>
      <c r="BI71" s="194">
        <v>0</v>
      </c>
      <c r="BJ71" s="194">
        <v>1862</v>
      </c>
      <c r="BK71" s="194">
        <f t="shared" si="107"/>
        <v>1862</v>
      </c>
      <c r="BL71" s="194"/>
      <c r="BM71" s="194">
        <v>0</v>
      </c>
      <c r="BN71" s="194">
        <v>1862</v>
      </c>
      <c r="BO71" s="194">
        <f t="shared" si="108"/>
        <v>1862</v>
      </c>
      <c r="BP71" s="194"/>
      <c r="BQ71" s="194">
        <v>0</v>
      </c>
      <c r="BR71" s="194">
        <v>1862</v>
      </c>
      <c r="BS71" s="194">
        <f t="shared" si="109"/>
        <v>1862</v>
      </c>
      <c r="BT71" s="194"/>
      <c r="BU71" s="194">
        <v>0</v>
      </c>
      <c r="BV71" s="194">
        <v>1862</v>
      </c>
      <c r="BW71" s="194">
        <f t="shared" si="110"/>
        <v>1862</v>
      </c>
      <c r="BX71" s="194"/>
      <c r="BY71" s="194">
        <v>0</v>
      </c>
      <c r="BZ71" s="194">
        <v>1862</v>
      </c>
      <c r="CA71" s="194">
        <f t="shared" si="111"/>
        <v>1862</v>
      </c>
      <c r="CB71" s="194"/>
      <c r="CC71" s="194">
        <v>0</v>
      </c>
      <c r="CD71" s="194">
        <v>1862</v>
      </c>
      <c r="CE71" s="194">
        <f t="shared" si="112"/>
        <v>1862</v>
      </c>
      <c r="CF71" s="194"/>
      <c r="CG71" s="194">
        <v>0</v>
      </c>
      <c r="CH71" s="194">
        <v>1862</v>
      </c>
      <c r="CI71" s="194">
        <f t="shared" si="113"/>
        <v>1862</v>
      </c>
      <c r="CJ71" s="194"/>
      <c r="CK71" s="194">
        <v>0</v>
      </c>
      <c r="CL71" s="194">
        <v>1862</v>
      </c>
      <c r="CM71" s="194">
        <f t="shared" si="114"/>
        <v>1862</v>
      </c>
      <c r="CN71" s="194"/>
      <c r="CO71" s="194">
        <v>0</v>
      </c>
      <c r="CP71" s="194">
        <v>1862</v>
      </c>
      <c r="CQ71" s="194">
        <f t="shared" si="115"/>
        <v>1862</v>
      </c>
      <c r="CR71" s="194"/>
      <c r="CS71" s="194">
        <v>0</v>
      </c>
      <c r="CT71" s="194">
        <v>1862</v>
      </c>
      <c r="CU71" s="194">
        <f t="shared" si="75"/>
        <v>1862</v>
      </c>
      <c r="CV71" s="194"/>
      <c r="CW71" s="194">
        <v>0</v>
      </c>
      <c r="CX71" s="194">
        <v>1862</v>
      </c>
      <c r="CY71" s="194">
        <f t="shared" si="76"/>
        <v>1862</v>
      </c>
      <c r="CZ71" s="194"/>
      <c r="DA71" s="194">
        <v>0</v>
      </c>
      <c r="DB71" s="194">
        <v>1862</v>
      </c>
      <c r="DC71" s="194">
        <f t="shared" si="77"/>
        <v>1862</v>
      </c>
      <c r="DD71" s="194"/>
      <c r="DE71" s="194">
        <v>0</v>
      </c>
      <c r="DF71" s="194">
        <v>1862</v>
      </c>
      <c r="DG71" s="194">
        <f t="shared" si="78"/>
        <v>1862</v>
      </c>
      <c r="DH71" s="194"/>
      <c r="DI71" s="194">
        <v>0</v>
      </c>
      <c r="DJ71" s="194">
        <v>1862</v>
      </c>
      <c r="DK71" s="194">
        <f t="shared" si="79"/>
        <v>1862</v>
      </c>
      <c r="DL71" s="194"/>
      <c r="DM71" s="194">
        <v>22815.509329999997</v>
      </c>
      <c r="DN71" s="194">
        <v>1862</v>
      </c>
      <c r="DO71" s="194">
        <f t="shared" si="80"/>
        <v>24677.509329999997</v>
      </c>
      <c r="DP71" s="194"/>
      <c r="DQ71" s="194">
        <v>0</v>
      </c>
      <c r="DR71" s="194">
        <v>0</v>
      </c>
      <c r="DS71" s="194">
        <f t="shared" si="81"/>
        <v>0</v>
      </c>
      <c r="DT71" s="194"/>
      <c r="DU71" s="194">
        <v>0</v>
      </c>
      <c r="DV71" s="194">
        <v>0</v>
      </c>
      <c r="DW71" s="194">
        <f t="shared" si="82"/>
        <v>0</v>
      </c>
      <c r="DX71" s="194"/>
      <c r="DY71" s="194">
        <v>0</v>
      </c>
      <c r="DZ71" s="194">
        <v>0</v>
      </c>
      <c r="EA71" s="194">
        <f t="shared" si="83"/>
        <v>0</v>
      </c>
      <c r="EB71" s="194"/>
      <c r="EC71" s="194">
        <v>0</v>
      </c>
      <c r="ED71" s="194">
        <v>0</v>
      </c>
      <c r="EE71" s="194">
        <f t="shared" si="84"/>
        <v>0</v>
      </c>
      <c r="EF71" s="194"/>
      <c r="EG71" s="194">
        <v>0</v>
      </c>
      <c r="EH71" s="194">
        <v>0</v>
      </c>
      <c r="EI71" s="194">
        <f t="shared" si="85"/>
        <v>0</v>
      </c>
      <c r="EJ71" s="194"/>
      <c r="EK71" s="194">
        <v>0</v>
      </c>
      <c r="EL71" s="194">
        <v>0</v>
      </c>
      <c r="EM71" s="194">
        <f t="shared" si="86"/>
        <v>0</v>
      </c>
      <c r="EN71" s="194"/>
      <c r="EO71" s="194">
        <v>0</v>
      </c>
      <c r="EP71" s="194">
        <v>0</v>
      </c>
      <c r="EQ71" s="194">
        <f t="shared" si="87"/>
        <v>0</v>
      </c>
      <c r="ER71" s="194"/>
      <c r="ES71" s="194">
        <v>0</v>
      </c>
      <c r="ET71" s="194">
        <v>0</v>
      </c>
      <c r="EU71" s="194">
        <f t="shared" si="88"/>
        <v>0</v>
      </c>
      <c r="EV71" s="194"/>
      <c r="EW71" s="194">
        <v>0</v>
      </c>
      <c r="EX71" s="194">
        <v>0</v>
      </c>
      <c r="EY71" s="194">
        <f t="shared" si="89"/>
        <v>0</v>
      </c>
      <c r="EZ71" s="194"/>
      <c r="FA71" s="194">
        <v>0</v>
      </c>
      <c r="FB71" s="194">
        <v>0</v>
      </c>
      <c r="FC71" s="194">
        <f t="shared" si="90"/>
        <v>0</v>
      </c>
      <c r="FD71" s="194"/>
      <c r="FE71" s="194">
        <v>0</v>
      </c>
      <c r="FF71" s="194">
        <v>0</v>
      </c>
      <c r="FG71" s="194">
        <f t="shared" si="91"/>
        <v>0</v>
      </c>
      <c r="FH71" s="194"/>
      <c r="FI71" s="194">
        <v>0</v>
      </c>
      <c r="FJ71" s="194">
        <v>0</v>
      </c>
      <c r="FK71" s="194">
        <f t="shared" si="92"/>
        <v>0</v>
      </c>
      <c r="FL71" s="194"/>
      <c r="FM71" s="194">
        <v>0</v>
      </c>
      <c r="FN71" s="194">
        <v>0</v>
      </c>
      <c r="FO71" s="194">
        <f t="shared" si="93"/>
        <v>0</v>
      </c>
      <c r="FP71" s="194"/>
      <c r="FQ71" s="194">
        <v>0</v>
      </c>
      <c r="FR71" s="194">
        <v>0</v>
      </c>
      <c r="FS71" s="194">
        <f t="shared" si="94"/>
        <v>0</v>
      </c>
      <c r="FT71" s="194"/>
      <c r="FU71" s="194">
        <v>0</v>
      </c>
      <c r="FV71" s="194">
        <v>0</v>
      </c>
      <c r="FW71" s="194">
        <f t="shared" si="95"/>
        <v>0</v>
      </c>
      <c r="FX71" s="194"/>
      <c r="FY71" s="194">
        <v>0</v>
      </c>
      <c r="FZ71" s="194">
        <v>0</v>
      </c>
      <c r="GA71" s="194">
        <f t="shared" si="96"/>
        <v>0</v>
      </c>
      <c r="GB71" s="194"/>
      <c r="GC71" s="194">
        <v>0</v>
      </c>
      <c r="GD71" s="194">
        <v>0</v>
      </c>
      <c r="GE71" s="194">
        <f t="shared" si="97"/>
        <v>0</v>
      </c>
      <c r="GF71" s="194"/>
      <c r="GG71" s="194">
        <v>0</v>
      </c>
      <c r="GH71" s="194">
        <v>0</v>
      </c>
      <c r="GI71" s="194">
        <f t="shared" si="98"/>
        <v>0</v>
      </c>
      <c r="GJ71" s="194"/>
      <c r="GK71" s="194">
        <v>0</v>
      </c>
      <c r="GL71" s="194">
        <v>0</v>
      </c>
      <c r="GM71" s="194">
        <f t="shared" si="99"/>
        <v>0</v>
      </c>
      <c r="GN71" s="194"/>
      <c r="GO71" s="194">
        <v>0</v>
      </c>
      <c r="GP71" s="194">
        <v>0</v>
      </c>
      <c r="GQ71" s="194">
        <f t="shared" si="100"/>
        <v>0</v>
      </c>
      <c r="GR71" s="194"/>
      <c r="GS71" s="194">
        <v>0</v>
      </c>
      <c r="GT71" s="194">
        <v>0</v>
      </c>
      <c r="GU71" s="194">
        <f t="shared" si="101"/>
        <v>0</v>
      </c>
      <c r="GV71" s="194"/>
      <c r="GW71" s="194">
        <v>0</v>
      </c>
      <c r="GX71" s="194">
        <v>0</v>
      </c>
      <c r="GY71" s="194">
        <f t="shared" si="102"/>
        <v>0</v>
      </c>
      <c r="GZ71" s="76"/>
      <c r="HA71" s="76">
        <f t="shared" si="103"/>
        <v>22815.509329999997</v>
      </c>
      <c r="HB71" s="76">
        <f t="shared" si="104"/>
        <v>28861</v>
      </c>
      <c r="HC71" s="76">
        <f t="shared" si="105"/>
        <v>51676.50933</v>
      </c>
      <c r="HD71" s="86"/>
      <c r="HE71" s="86"/>
      <c r="HF71" s="86"/>
      <c r="HG71" s="32"/>
      <c r="HH71" s="32"/>
      <c r="HI71" s="32"/>
      <c r="HJ71" s="32"/>
      <c r="HK71" s="32"/>
    </row>
    <row r="72" spans="1:219" ht="15.75">
      <c r="A72" s="108" t="s">
        <v>25</v>
      </c>
      <c r="B72" s="106">
        <v>45000</v>
      </c>
      <c r="C72" s="106"/>
      <c r="D72" s="213" t="s">
        <v>15</v>
      </c>
      <c r="E72" s="102" t="s">
        <v>14</v>
      </c>
      <c r="F72" s="103">
        <v>0</v>
      </c>
      <c r="G72" s="173">
        <v>7.25</v>
      </c>
      <c r="H72" s="121"/>
      <c r="I72" s="108" t="s">
        <v>25</v>
      </c>
      <c r="J72" s="212">
        <v>0</v>
      </c>
      <c r="K72" s="76"/>
      <c r="L72" s="189">
        <v>0</v>
      </c>
      <c r="M72" s="189">
        <v>0</v>
      </c>
      <c r="N72" s="77">
        <f t="shared" si="58"/>
        <v>0</v>
      </c>
      <c r="O72" s="174"/>
      <c r="P72" s="189">
        <v>0</v>
      </c>
      <c r="Q72" s="189">
        <v>0</v>
      </c>
      <c r="R72" s="77">
        <f t="shared" si="59"/>
        <v>0</v>
      </c>
      <c r="S72" s="174"/>
      <c r="T72" s="189">
        <v>0</v>
      </c>
      <c r="U72" s="189">
        <v>0</v>
      </c>
      <c r="V72" s="77">
        <f t="shared" si="60"/>
        <v>0</v>
      </c>
      <c r="W72" s="174"/>
      <c r="X72" s="189">
        <v>0</v>
      </c>
      <c r="Y72" s="189">
        <v>0</v>
      </c>
      <c r="Z72" s="77">
        <f t="shared" si="61"/>
        <v>0</v>
      </c>
      <c r="AA72" s="174"/>
      <c r="AB72" s="77">
        <f t="shared" si="62"/>
        <v>0</v>
      </c>
      <c r="AC72" s="77">
        <f t="shared" si="63"/>
        <v>0</v>
      </c>
      <c r="AD72" s="77">
        <f t="shared" si="64"/>
        <v>0</v>
      </c>
      <c r="AE72" s="174"/>
      <c r="AF72" s="189">
        <v>493</v>
      </c>
      <c r="AG72" s="189"/>
      <c r="AH72" s="214">
        <v>18</v>
      </c>
      <c r="AI72" s="77">
        <f t="shared" si="65"/>
        <v>511</v>
      </c>
      <c r="AJ72" s="174"/>
      <c r="AK72" s="84">
        <v>0</v>
      </c>
      <c r="AL72" s="84">
        <v>0</v>
      </c>
      <c r="AM72" s="77">
        <f t="shared" si="66"/>
        <v>0</v>
      </c>
      <c r="AN72" s="77"/>
      <c r="AO72" s="189">
        <v>0</v>
      </c>
      <c r="AP72" s="189">
        <v>0</v>
      </c>
      <c r="AQ72" s="77">
        <f t="shared" si="67"/>
        <v>0</v>
      </c>
      <c r="AR72" s="77"/>
      <c r="AS72" s="189">
        <v>0</v>
      </c>
      <c r="AT72" s="189">
        <v>0</v>
      </c>
      <c r="AU72" s="77">
        <f t="shared" si="68"/>
        <v>0</v>
      </c>
      <c r="AV72" s="77"/>
      <c r="AW72" s="77">
        <f t="shared" si="69"/>
        <v>493</v>
      </c>
      <c r="AX72" s="77">
        <f t="shared" si="70"/>
        <v>18</v>
      </c>
      <c r="AY72" s="77">
        <f t="shared" si="71"/>
        <v>511</v>
      </c>
      <c r="AZ72" s="77"/>
      <c r="BA72" s="77">
        <f t="shared" si="72"/>
        <v>493</v>
      </c>
      <c r="BB72" s="77">
        <f t="shared" si="73"/>
        <v>18</v>
      </c>
      <c r="BC72" s="77">
        <f t="shared" si="74"/>
        <v>511</v>
      </c>
      <c r="BD72" s="76"/>
      <c r="BE72" s="194">
        <v>0</v>
      </c>
      <c r="BF72" s="194">
        <v>0</v>
      </c>
      <c r="BG72" s="194">
        <f t="shared" si="106"/>
        <v>0</v>
      </c>
      <c r="BH72" s="194"/>
      <c r="BI72" s="194">
        <v>0</v>
      </c>
      <c r="BJ72" s="194">
        <v>0</v>
      </c>
      <c r="BK72" s="194">
        <f t="shared" si="107"/>
        <v>0</v>
      </c>
      <c r="BL72" s="194"/>
      <c r="BM72" s="194">
        <v>0</v>
      </c>
      <c r="BN72" s="194">
        <v>0</v>
      </c>
      <c r="BO72" s="194">
        <f t="shared" si="108"/>
        <v>0</v>
      </c>
      <c r="BP72" s="194"/>
      <c r="BQ72" s="194">
        <v>0</v>
      </c>
      <c r="BR72" s="194">
        <v>0</v>
      </c>
      <c r="BS72" s="194">
        <f t="shared" si="109"/>
        <v>0</v>
      </c>
      <c r="BT72" s="194"/>
      <c r="BU72" s="194">
        <v>0</v>
      </c>
      <c r="BV72" s="194">
        <v>0</v>
      </c>
      <c r="BW72" s="194">
        <f t="shared" si="110"/>
        <v>0</v>
      </c>
      <c r="BX72" s="194"/>
      <c r="BY72" s="194">
        <v>0</v>
      </c>
      <c r="BZ72" s="194">
        <v>0</v>
      </c>
      <c r="CA72" s="194">
        <f t="shared" si="111"/>
        <v>0</v>
      </c>
      <c r="CB72" s="194"/>
      <c r="CC72" s="194">
        <v>0</v>
      </c>
      <c r="CD72" s="194">
        <v>0</v>
      </c>
      <c r="CE72" s="194">
        <f t="shared" si="112"/>
        <v>0</v>
      </c>
      <c r="CF72" s="194"/>
      <c r="CG72" s="194">
        <v>0</v>
      </c>
      <c r="CH72" s="194">
        <v>0</v>
      </c>
      <c r="CI72" s="194">
        <f t="shared" si="113"/>
        <v>0</v>
      </c>
      <c r="CJ72" s="194"/>
      <c r="CK72" s="194">
        <v>0</v>
      </c>
      <c r="CL72" s="194">
        <v>0</v>
      </c>
      <c r="CM72" s="194">
        <f t="shared" si="114"/>
        <v>0</v>
      </c>
      <c r="CN72" s="194"/>
      <c r="CO72" s="194">
        <v>0</v>
      </c>
      <c r="CP72" s="194">
        <v>0</v>
      </c>
      <c r="CQ72" s="194">
        <f t="shared" si="115"/>
        <v>0</v>
      </c>
      <c r="CR72" s="194"/>
      <c r="CS72" s="194">
        <v>0</v>
      </c>
      <c r="CT72" s="194">
        <v>0</v>
      </c>
      <c r="CU72" s="194">
        <f t="shared" si="75"/>
        <v>0</v>
      </c>
      <c r="CV72" s="194"/>
      <c r="CW72" s="194">
        <v>0</v>
      </c>
      <c r="CX72" s="194">
        <v>0</v>
      </c>
      <c r="CY72" s="194">
        <f t="shared" si="76"/>
        <v>0</v>
      </c>
      <c r="CZ72" s="194"/>
      <c r="DA72" s="194">
        <v>0</v>
      </c>
      <c r="DB72" s="194">
        <v>0</v>
      </c>
      <c r="DC72" s="194">
        <f t="shared" si="77"/>
        <v>0</v>
      </c>
      <c r="DD72" s="194"/>
      <c r="DE72" s="194">
        <v>0</v>
      </c>
      <c r="DF72" s="194">
        <v>0</v>
      </c>
      <c r="DG72" s="194">
        <f t="shared" si="78"/>
        <v>0</v>
      </c>
      <c r="DH72" s="194"/>
      <c r="DI72" s="194">
        <v>0</v>
      </c>
      <c r="DJ72" s="194">
        <v>0</v>
      </c>
      <c r="DK72" s="194">
        <f t="shared" si="79"/>
        <v>0</v>
      </c>
      <c r="DL72" s="194"/>
      <c r="DM72" s="194">
        <v>0</v>
      </c>
      <c r="DN72" s="194">
        <v>0</v>
      </c>
      <c r="DO72" s="194">
        <f t="shared" si="80"/>
        <v>0</v>
      </c>
      <c r="DP72" s="194"/>
      <c r="DQ72" s="194">
        <v>0</v>
      </c>
      <c r="DR72" s="194">
        <v>0</v>
      </c>
      <c r="DS72" s="194">
        <f t="shared" si="81"/>
        <v>0</v>
      </c>
      <c r="DT72" s="194"/>
      <c r="DU72" s="194">
        <v>0</v>
      </c>
      <c r="DV72" s="194">
        <v>0</v>
      </c>
      <c r="DW72" s="194">
        <f t="shared" si="82"/>
        <v>0</v>
      </c>
      <c r="DX72" s="194"/>
      <c r="DY72" s="194">
        <v>0</v>
      </c>
      <c r="DZ72" s="194">
        <v>0</v>
      </c>
      <c r="EA72" s="194">
        <f t="shared" si="83"/>
        <v>0</v>
      </c>
      <c r="EB72" s="194"/>
      <c r="EC72" s="194">
        <v>0</v>
      </c>
      <c r="ED72" s="194">
        <v>0</v>
      </c>
      <c r="EE72" s="194">
        <f t="shared" si="84"/>
        <v>0</v>
      </c>
      <c r="EF72" s="194"/>
      <c r="EG72" s="194">
        <v>0</v>
      </c>
      <c r="EH72" s="194">
        <v>0</v>
      </c>
      <c r="EI72" s="194">
        <f t="shared" si="85"/>
        <v>0</v>
      </c>
      <c r="EJ72" s="194"/>
      <c r="EK72" s="194">
        <v>0</v>
      </c>
      <c r="EL72" s="194">
        <v>0</v>
      </c>
      <c r="EM72" s="194">
        <f t="shared" si="86"/>
        <v>0</v>
      </c>
      <c r="EN72" s="194"/>
      <c r="EO72" s="194">
        <v>0</v>
      </c>
      <c r="EP72" s="194">
        <v>0</v>
      </c>
      <c r="EQ72" s="194">
        <f t="shared" si="87"/>
        <v>0</v>
      </c>
      <c r="ER72" s="194"/>
      <c r="ES72" s="194">
        <v>0</v>
      </c>
      <c r="ET72" s="194">
        <v>0</v>
      </c>
      <c r="EU72" s="194">
        <f t="shared" si="88"/>
        <v>0</v>
      </c>
      <c r="EV72" s="194"/>
      <c r="EW72" s="194">
        <v>0</v>
      </c>
      <c r="EX72" s="194">
        <v>0</v>
      </c>
      <c r="EY72" s="194">
        <f t="shared" si="89"/>
        <v>0</v>
      </c>
      <c r="EZ72" s="194"/>
      <c r="FA72" s="194">
        <v>0</v>
      </c>
      <c r="FB72" s="194">
        <v>0</v>
      </c>
      <c r="FC72" s="194">
        <f t="shared" si="90"/>
        <v>0</v>
      </c>
      <c r="FD72" s="194"/>
      <c r="FE72" s="194">
        <v>0</v>
      </c>
      <c r="FF72" s="194">
        <v>0</v>
      </c>
      <c r="FG72" s="194">
        <f t="shared" si="91"/>
        <v>0</v>
      </c>
      <c r="FH72" s="194"/>
      <c r="FI72" s="194">
        <v>0</v>
      </c>
      <c r="FJ72" s="194">
        <v>0</v>
      </c>
      <c r="FK72" s="194">
        <f t="shared" si="92"/>
        <v>0</v>
      </c>
      <c r="FL72" s="194"/>
      <c r="FM72" s="194">
        <v>0</v>
      </c>
      <c r="FN72" s="194">
        <v>0</v>
      </c>
      <c r="FO72" s="194">
        <f t="shared" si="93"/>
        <v>0</v>
      </c>
      <c r="FP72" s="194"/>
      <c r="FQ72" s="194">
        <v>0</v>
      </c>
      <c r="FR72" s="194">
        <v>0</v>
      </c>
      <c r="FS72" s="194">
        <f t="shared" si="94"/>
        <v>0</v>
      </c>
      <c r="FT72" s="194"/>
      <c r="FU72" s="194">
        <v>0</v>
      </c>
      <c r="FV72" s="194">
        <v>0</v>
      </c>
      <c r="FW72" s="194">
        <f t="shared" si="95"/>
        <v>0</v>
      </c>
      <c r="FX72" s="194"/>
      <c r="FY72" s="194">
        <v>0</v>
      </c>
      <c r="FZ72" s="194">
        <v>0</v>
      </c>
      <c r="GA72" s="194">
        <f t="shared" si="96"/>
        <v>0</v>
      </c>
      <c r="GB72" s="194"/>
      <c r="GC72" s="194">
        <v>0</v>
      </c>
      <c r="GD72" s="194">
        <v>0</v>
      </c>
      <c r="GE72" s="194">
        <f t="shared" si="97"/>
        <v>0</v>
      </c>
      <c r="GF72" s="194"/>
      <c r="GG72" s="194">
        <v>0</v>
      </c>
      <c r="GH72" s="194">
        <v>0</v>
      </c>
      <c r="GI72" s="194">
        <f t="shared" si="98"/>
        <v>0</v>
      </c>
      <c r="GJ72" s="194"/>
      <c r="GK72" s="194">
        <v>0</v>
      </c>
      <c r="GL72" s="194">
        <v>0</v>
      </c>
      <c r="GM72" s="194">
        <f t="shared" si="99"/>
        <v>0</v>
      </c>
      <c r="GN72" s="194"/>
      <c r="GO72" s="194">
        <v>0</v>
      </c>
      <c r="GP72" s="194">
        <v>0</v>
      </c>
      <c r="GQ72" s="194">
        <f t="shared" si="100"/>
        <v>0</v>
      </c>
      <c r="GR72" s="194"/>
      <c r="GS72" s="194">
        <v>0</v>
      </c>
      <c r="GT72" s="194">
        <v>0</v>
      </c>
      <c r="GU72" s="194">
        <f t="shared" si="101"/>
        <v>0</v>
      </c>
      <c r="GV72" s="194"/>
      <c r="GW72" s="194">
        <v>0</v>
      </c>
      <c r="GX72" s="194">
        <v>0</v>
      </c>
      <c r="GY72" s="194">
        <f t="shared" si="102"/>
        <v>0</v>
      </c>
      <c r="GZ72" s="76"/>
      <c r="HA72" s="76">
        <f t="shared" si="103"/>
        <v>0</v>
      </c>
      <c r="HB72" s="76">
        <f t="shared" si="104"/>
        <v>0</v>
      </c>
      <c r="HC72" s="76">
        <f aca="true" t="shared" si="116" ref="HC72:HC82">+HA72+HB72</f>
        <v>0</v>
      </c>
      <c r="HD72" s="86"/>
      <c r="HE72" s="86"/>
      <c r="HF72" s="86"/>
      <c r="HG72" s="32"/>
      <c r="HH72" s="32"/>
      <c r="HI72" s="32"/>
      <c r="HJ72" s="32"/>
      <c r="HK72" s="32"/>
    </row>
    <row r="73" spans="1:219" ht="15.75">
      <c r="A73" s="108" t="s">
        <v>25</v>
      </c>
      <c r="B73" s="106">
        <v>60000</v>
      </c>
      <c r="C73" s="106"/>
      <c r="D73" s="101" t="s">
        <v>18</v>
      </c>
      <c r="E73" s="102" t="s">
        <v>14</v>
      </c>
      <c r="F73" s="103">
        <v>0</v>
      </c>
      <c r="G73" s="173">
        <v>12.25</v>
      </c>
      <c r="H73" s="121"/>
      <c r="I73" s="108" t="s">
        <v>25</v>
      </c>
      <c r="J73" s="194">
        <v>19926.93457</v>
      </c>
      <c r="K73" s="76"/>
      <c r="L73" s="189">
        <v>0</v>
      </c>
      <c r="M73" s="189">
        <v>0</v>
      </c>
      <c r="N73" s="77">
        <f t="shared" si="58"/>
        <v>0</v>
      </c>
      <c r="O73" s="174"/>
      <c r="P73" s="189">
        <v>0</v>
      </c>
      <c r="Q73" s="189">
        <v>0</v>
      </c>
      <c r="R73" s="77">
        <f t="shared" si="59"/>
        <v>0</v>
      </c>
      <c r="S73" s="174"/>
      <c r="T73" s="189">
        <v>0</v>
      </c>
      <c r="U73" s="189">
        <v>0</v>
      </c>
      <c r="V73" s="77">
        <f t="shared" si="60"/>
        <v>0</v>
      </c>
      <c r="W73" s="174"/>
      <c r="X73" s="189">
        <v>0</v>
      </c>
      <c r="Y73" s="189">
        <v>0</v>
      </c>
      <c r="Z73" s="77">
        <f t="shared" si="61"/>
        <v>0</v>
      </c>
      <c r="AA73" s="174"/>
      <c r="AB73" s="77">
        <f t="shared" si="62"/>
        <v>0</v>
      </c>
      <c r="AC73" s="77">
        <f t="shared" si="63"/>
        <v>0</v>
      </c>
      <c r="AD73" s="77">
        <f t="shared" si="64"/>
        <v>0</v>
      </c>
      <c r="AE73" s="174"/>
      <c r="AF73" s="189">
        <v>0</v>
      </c>
      <c r="AG73" s="189"/>
      <c r="AH73" s="214">
        <v>1141</v>
      </c>
      <c r="AI73" s="77">
        <f t="shared" si="65"/>
        <v>1141</v>
      </c>
      <c r="AJ73" s="174"/>
      <c r="AK73" s="84">
        <v>0</v>
      </c>
      <c r="AL73" s="84">
        <v>0</v>
      </c>
      <c r="AM73" s="77">
        <f t="shared" si="66"/>
        <v>0</v>
      </c>
      <c r="AN73" s="77"/>
      <c r="AO73" s="189">
        <v>0</v>
      </c>
      <c r="AP73" s="189">
        <v>0</v>
      </c>
      <c r="AQ73" s="77">
        <f t="shared" si="67"/>
        <v>0</v>
      </c>
      <c r="AR73" s="77"/>
      <c r="AS73" s="189">
        <v>0</v>
      </c>
      <c r="AT73" s="189">
        <v>0</v>
      </c>
      <c r="AU73" s="77">
        <f t="shared" si="68"/>
        <v>0</v>
      </c>
      <c r="AV73" s="77"/>
      <c r="AW73" s="77">
        <f t="shared" si="69"/>
        <v>0</v>
      </c>
      <c r="AX73" s="77">
        <f t="shared" si="70"/>
        <v>1141</v>
      </c>
      <c r="AY73" s="77">
        <f t="shared" si="71"/>
        <v>1141</v>
      </c>
      <c r="AZ73" s="77"/>
      <c r="BA73" s="77">
        <f t="shared" si="72"/>
        <v>0</v>
      </c>
      <c r="BB73" s="77">
        <f t="shared" si="73"/>
        <v>1141</v>
      </c>
      <c r="BC73" s="77">
        <f t="shared" si="74"/>
        <v>1141</v>
      </c>
      <c r="BD73" s="76"/>
      <c r="BE73" s="194">
        <v>0</v>
      </c>
      <c r="BF73" s="194">
        <v>1221</v>
      </c>
      <c r="BG73" s="194">
        <f t="shared" si="106"/>
        <v>1221</v>
      </c>
      <c r="BH73" s="194"/>
      <c r="BI73" s="194">
        <v>0</v>
      </c>
      <c r="BJ73" s="194">
        <v>2442</v>
      </c>
      <c r="BK73" s="194">
        <f t="shared" si="107"/>
        <v>2442</v>
      </c>
      <c r="BL73" s="194"/>
      <c r="BM73" s="194">
        <v>19926.93457</v>
      </c>
      <c r="BN73" s="194">
        <v>2442</v>
      </c>
      <c r="BO73" s="194">
        <f t="shared" si="108"/>
        <v>22368.93457</v>
      </c>
      <c r="BP73" s="194"/>
      <c r="BQ73" s="194">
        <v>0</v>
      </c>
      <c r="BR73" s="194">
        <v>0</v>
      </c>
      <c r="BS73" s="194">
        <f t="shared" si="109"/>
        <v>0</v>
      </c>
      <c r="BT73" s="194"/>
      <c r="BU73" s="194">
        <v>0</v>
      </c>
      <c r="BV73" s="194">
        <v>0</v>
      </c>
      <c r="BW73" s="194">
        <f t="shared" si="110"/>
        <v>0</v>
      </c>
      <c r="BX73" s="194"/>
      <c r="BY73" s="194">
        <v>0</v>
      </c>
      <c r="BZ73" s="194">
        <v>0</v>
      </c>
      <c r="CA73" s="194">
        <f t="shared" si="111"/>
        <v>0</v>
      </c>
      <c r="CB73" s="194"/>
      <c r="CC73" s="194">
        <v>0</v>
      </c>
      <c r="CD73" s="194">
        <v>0</v>
      </c>
      <c r="CE73" s="194">
        <f t="shared" si="112"/>
        <v>0</v>
      </c>
      <c r="CF73" s="194"/>
      <c r="CG73" s="194">
        <v>0</v>
      </c>
      <c r="CH73" s="194">
        <v>0</v>
      </c>
      <c r="CI73" s="194">
        <f t="shared" si="113"/>
        <v>0</v>
      </c>
      <c r="CJ73" s="194"/>
      <c r="CK73" s="194">
        <v>0</v>
      </c>
      <c r="CL73" s="194">
        <v>0</v>
      </c>
      <c r="CM73" s="194">
        <f t="shared" si="114"/>
        <v>0</v>
      </c>
      <c r="CN73" s="194"/>
      <c r="CO73" s="194">
        <v>0</v>
      </c>
      <c r="CP73" s="194">
        <v>0</v>
      </c>
      <c r="CQ73" s="194">
        <f t="shared" si="115"/>
        <v>0</v>
      </c>
      <c r="CR73" s="194"/>
      <c r="CS73" s="194">
        <v>0</v>
      </c>
      <c r="CT73" s="194">
        <v>0</v>
      </c>
      <c r="CU73" s="194">
        <f t="shared" si="75"/>
        <v>0</v>
      </c>
      <c r="CV73" s="194"/>
      <c r="CW73" s="194">
        <v>0</v>
      </c>
      <c r="CX73" s="194">
        <v>0</v>
      </c>
      <c r="CY73" s="194">
        <f t="shared" si="76"/>
        <v>0</v>
      </c>
      <c r="CZ73" s="194"/>
      <c r="DA73" s="194">
        <v>0</v>
      </c>
      <c r="DB73" s="194">
        <v>0</v>
      </c>
      <c r="DC73" s="194">
        <f t="shared" si="77"/>
        <v>0</v>
      </c>
      <c r="DD73" s="194"/>
      <c r="DE73" s="194">
        <v>0</v>
      </c>
      <c r="DF73" s="194">
        <v>0</v>
      </c>
      <c r="DG73" s="194">
        <f t="shared" si="78"/>
        <v>0</v>
      </c>
      <c r="DH73" s="194"/>
      <c r="DI73" s="194">
        <v>0</v>
      </c>
      <c r="DJ73" s="194">
        <v>0</v>
      </c>
      <c r="DK73" s="194">
        <f t="shared" si="79"/>
        <v>0</v>
      </c>
      <c r="DL73" s="194"/>
      <c r="DM73" s="194">
        <v>0</v>
      </c>
      <c r="DN73" s="194">
        <v>0</v>
      </c>
      <c r="DO73" s="194">
        <f t="shared" si="80"/>
        <v>0</v>
      </c>
      <c r="DP73" s="194"/>
      <c r="DQ73" s="194">
        <v>0</v>
      </c>
      <c r="DR73" s="194">
        <v>0</v>
      </c>
      <c r="DS73" s="194">
        <f t="shared" si="81"/>
        <v>0</v>
      </c>
      <c r="DT73" s="194"/>
      <c r="DU73" s="194">
        <v>0</v>
      </c>
      <c r="DV73" s="194">
        <v>0</v>
      </c>
      <c r="DW73" s="194">
        <f t="shared" si="82"/>
        <v>0</v>
      </c>
      <c r="DX73" s="194"/>
      <c r="DY73" s="194">
        <v>0</v>
      </c>
      <c r="DZ73" s="194">
        <v>0</v>
      </c>
      <c r="EA73" s="194">
        <f t="shared" si="83"/>
        <v>0</v>
      </c>
      <c r="EB73" s="194"/>
      <c r="EC73" s="194">
        <v>0</v>
      </c>
      <c r="ED73" s="194">
        <v>0</v>
      </c>
      <c r="EE73" s="194">
        <f t="shared" si="84"/>
        <v>0</v>
      </c>
      <c r="EF73" s="194"/>
      <c r="EG73" s="194">
        <v>0</v>
      </c>
      <c r="EH73" s="194">
        <v>0</v>
      </c>
      <c r="EI73" s="194">
        <f t="shared" si="85"/>
        <v>0</v>
      </c>
      <c r="EJ73" s="194"/>
      <c r="EK73" s="194">
        <v>0</v>
      </c>
      <c r="EL73" s="194">
        <v>0</v>
      </c>
      <c r="EM73" s="194">
        <f t="shared" si="86"/>
        <v>0</v>
      </c>
      <c r="EN73" s="194"/>
      <c r="EO73" s="194">
        <v>0</v>
      </c>
      <c r="EP73" s="194">
        <v>0</v>
      </c>
      <c r="EQ73" s="194">
        <f t="shared" si="87"/>
        <v>0</v>
      </c>
      <c r="ER73" s="194"/>
      <c r="ES73" s="194">
        <v>0</v>
      </c>
      <c r="ET73" s="194">
        <v>0</v>
      </c>
      <c r="EU73" s="194">
        <f t="shared" si="88"/>
        <v>0</v>
      </c>
      <c r="EV73" s="194"/>
      <c r="EW73" s="194">
        <v>0</v>
      </c>
      <c r="EX73" s="194">
        <v>0</v>
      </c>
      <c r="EY73" s="194">
        <f t="shared" si="89"/>
        <v>0</v>
      </c>
      <c r="EZ73" s="194"/>
      <c r="FA73" s="194">
        <v>0</v>
      </c>
      <c r="FB73" s="194">
        <v>0</v>
      </c>
      <c r="FC73" s="194">
        <f t="shared" si="90"/>
        <v>0</v>
      </c>
      <c r="FD73" s="194"/>
      <c r="FE73" s="194">
        <v>0</v>
      </c>
      <c r="FF73" s="194">
        <v>0</v>
      </c>
      <c r="FG73" s="194">
        <f t="shared" si="91"/>
        <v>0</v>
      </c>
      <c r="FH73" s="194"/>
      <c r="FI73" s="194">
        <v>0</v>
      </c>
      <c r="FJ73" s="194">
        <v>0</v>
      </c>
      <c r="FK73" s="194">
        <f t="shared" si="92"/>
        <v>0</v>
      </c>
      <c r="FL73" s="194"/>
      <c r="FM73" s="194">
        <v>0</v>
      </c>
      <c r="FN73" s="194">
        <v>0</v>
      </c>
      <c r="FO73" s="194">
        <f t="shared" si="93"/>
        <v>0</v>
      </c>
      <c r="FP73" s="194"/>
      <c r="FQ73" s="194">
        <v>0</v>
      </c>
      <c r="FR73" s="194">
        <v>0</v>
      </c>
      <c r="FS73" s="194">
        <f t="shared" si="94"/>
        <v>0</v>
      </c>
      <c r="FT73" s="194"/>
      <c r="FU73" s="194">
        <v>0</v>
      </c>
      <c r="FV73" s="194">
        <v>0</v>
      </c>
      <c r="FW73" s="194">
        <f t="shared" si="95"/>
        <v>0</v>
      </c>
      <c r="FX73" s="194"/>
      <c r="FY73" s="194">
        <v>0</v>
      </c>
      <c r="FZ73" s="194">
        <v>0</v>
      </c>
      <c r="GA73" s="194">
        <f t="shared" si="96"/>
        <v>0</v>
      </c>
      <c r="GB73" s="194"/>
      <c r="GC73" s="194">
        <v>0</v>
      </c>
      <c r="GD73" s="194">
        <v>0</v>
      </c>
      <c r="GE73" s="194">
        <f t="shared" si="97"/>
        <v>0</v>
      </c>
      <c r="GF73" s="194"/>
      <c r="GG73" s="194">
        <v>0</v>
      </c>
      <c r="GH73" s="194">
        <v>0</v>
      </c>
      <c r="GI73" s="194">
        <f t="shared" si="98"/>
        <v>0</v>
      </c>
      <c r="GJ73" s="194"/>
      <c r="GK73" s="194">
        <v>0</v>
      </c>
      <c r="GL73" s="194">
        <v>0</v>
      </c>
      <c r="GM73" s="194">
        <f t="shared" si="99"/>
        <v>0</v>
      </c>
      <c r="GN73" s="194"/>
      <c r="GO73" s="194">
        <v>0</v>
      </c>
      <c r="GP73" s="194">
        <v>0</v>
      </c>
      <c r="GQ73" s="194">
        <f t="shared" si="100"/>
        <v>0</v>
      </c>
      <c r="GR73" s="194"/>
      <c r="GS73" s="194">
        <v>0</v>
      </c>
      <c r="GT73" s="194">
        <v>0</v>
      </c>
      <c r="GU73" s="194">
        <f t="shared" si="101"/>
        <v>0</v>
      </c>
      <c r="GV73" s="194"/>
      <c r="GW73" s="194">
        <v>0</v>
      </c>
      <c r="GX73" s="194">
        <v>0</v>
      </c>
      <c r="GY73" s="194">
        <f t="shared" si="102"/>
        <v>0</v>
      </c>
      <c r="GZ73" s="76"/>
      <c r="HA73" s="76">
        <f t="shared" si="103"/>
        <v>19926.93457</v>
      </c>
      <c r="HB73" s="76">
        <f t="shared" si="104"/>
        <v>6105</v>
      </c>
      <c r="HC73" s="76">
        <f t="shared" si="116"/>
        <v>26031.93457</v>
      </c>
      <c r="HD73" s="86"/>
      <c r="HE73" s="86"/>
      <c r="HF73" s="86"/>
      <c r="HG73" s="32"/>
      <c r="HH73" s="32"/>
      <c r="HI73" s="32"/>
      <c r="HJ73" s="32"/>
      <c r="HK73" s="32"/>
    </row>
    <row r="74" spans="1:219" ht="15.75">
      <c r="A74" s="108" t="s">
        <v>25</v>
      </c>
      <c r="B74" s="106">
        <v>45000</v>
      </c>
      <c r="C74" s="106"/>
      <c r="D74" s="101" t="s">
        <v>65</v>
      </c>
      <c r="E74" s="102" t="s">
        <v>14</v>
      </c>
      <c r="F74" s="103">
        <v>0</v>
      </c>
      <c r="G74" s="173" t="s">
        <v>48</v>
      </c>
      <c r="H74" s="121"/>
      <c r="I74" s="108" t="s">
        <v>25</v>
      </c>
      <c r="J74" s="194">
        <v>17066.87023</v>
      </c>
      <c r="K74" s="76"/>
      <c r="L74" s="189">
        <v>0</v>
      </c>
      <c r="M74" s="189">
        <v>0</v>
      </c>
      <c r="N74" s="77">
        <f t="shared" si="58"/>
        <v>0</v>
      </c>
      <c r="O74" s="174"/>
      <c r="P74" s="189">
        <v>0</v>
      </c>
      <c r="Q74" s="189">
        <v>0</v>
      </c>
      <c r="R74" s="77">
        <f t="shared" si="59"/>
        <v>0</v>
      </c>
      <c r="S74" s="174"/>
      <c r="T74" s="189">
        <v>0</v>
      </c>
      <c r="U74" s="189">
        <v>0</v>
      </c>
      <c r="V74" s="77">
        <f t="shared" si="60"/>
        <v>0</v>
      </c>
      <c r="W74" s="174"/>
      <c r="X74" s="189">
        <v>0</v>
      </c>
      <c r="Y74" s="189">
        <v>0</v>
      </c>
      <c r="Z74" s="77">
        <f t="shared" si="61"/>
        <v>0</v>
      </c>
      <c r="AA74" s="174"/>
      <c r="AB74" s="77">
        <f t="shared" si="62"/>
        <v>0</v>
      </c>
      <c r="AC74" s="77">
        <f t="shared" si="63"/>
        <v>0</v>
      </c>
      <c r="AD74" s="77">
        <f t="shared" si="64"/>
        <v>0</v>
      </c>
      <c r="AE74" s="174"/>
      <c r="AF74" s="189">
        <v>0</v>
      </c>
      <c r="AG74" s="189"/>
      <c r="AH74" s="214">
        <v>596</v>
      </c>
      <c r="AI74" s="77">
        <f t="shared" si="65"/>
        <v>596</v>
      </c>
      <c r="AJ74" s="174"/>
      <c r="AK74" s="84">
        <v>0</v>
      </c>
      <c r="AL74" s="84">
        <v>0</v>
      </c>
      <c r="AM74" s="77">
        <f t="shared" si="66"/>
        <v>0</v>
      </c>
      <c r="AN74" s="77"/>
      <c r="AO74" s="189">
        <v>0</v>
      </c>
      <c r="AP74" s="189">
        <v>0</v>
      </c>
      <c r="AQ74" s="77">
        <f t="shared" si="67"/>
        <v>0</v>
      </c>
      <c r="AR74" s="77"/>
      <c r="AS74" s="189">
        <v>0</v>
      </c>
      <c r="AT74" s="189">
        <v>0</v>
      </c>
      <c r="AU74" s="77">
        <f t="shared" si="68"/>
        <v>0</v>
      </c>
      <c r="AV74" s="77"/>
      <c r="AW74" s="77">
        <f t="shared" si="69"/>
        <v>0</v>
      </c>
      <c r="AX74" s="77">
        <f t="shared" si="70"/>
        <v>596</v>
      </c>
      <c r="AY74" s="77">
        <f t="shared" si="71"/>
        <v>596</v>
      </c>
      <c r="AZ74" s="77"/>
      <c r="BA74" s="77">
        <f t="shared" si="72"/>
        <v>0</v>
      </c>
      <c r="BB74" s="77">
        <f t="shared" si="73"/>
        <v>596</v>
      </c>
      <c r="BC74" s="77">
        <f t="shared" si="74"/>
        <v>596</v>
      </c>
      <c r="BD74" s="76"/>
      <c r="BE74" s="194">
        <v>0</v>
      </c>
      <c r="BF74" s="194">
        <v>628</v>
      </c>
      <c r="BG74" s="194">
        <f t="shared" si="106"/>
        <v>628</v>
      </c>
      <c r="BH74" s="194"/>
      <c r="BI74" s="194">
        <v>0</v>
      </c>
      <c r="BJ74" s="194">
        <v>1478</v>
      </c>
      <c r="BK74" s="194">
        <f t="shared" si="107"/>
        <v>1478</v>
      </c>
      <c r="BL74" s="194"/>
      <c r="BM74" s="194">
        <v>0</v>
      </c>
      <c r="BN74" s="194">
        <v>1478</v>
      </c>
      <c r="BO74" s="194">
        <f t="shared" si="108"/>
        <v>1478</v>
      </c>
      <c r="BP74" s="194"/>
      <c r="BQ74" s="194">
        <v>0</v>
      </c>
      <c r="BR74" s="194">
        <v>1478</v>
      </c>
      <c r="BS74" s="194">
        <f t="shared" si="109"/>
        <v>1478</v>
      </c>
      <c r="BT74" s="194"/>
      <c r="BU74" s="194">
        <v>0</v>
      </c>
      <c r="BV74" s="194">
        <v>1478</v>
      </c>
      <c r="BW74" s="194">
        <f t="shared" si="110"/>
        <v>1478</v>
      </c>
      <c r="BX74" s="194"/>
      <c r="BY74" s="194">
        <v>0</v>
      </c>
      <c r="BZ74" s="194">
        <v>1478</v>
      </c>
      <c r="CA74" s="194">
        <f t="shared" si="111"/>
        <v>1478</v>
      </c>
      <c r="CB74" s="194"/>
      <c r="CC74" s="194">
        <v>0</v>
      </c>
      <c r="CD74" s="194">
        <v>1478</v>
      </c>
      <c r="CE74" s="194">
        <f t="shared" si="112"/>
        <v>1478</v>
      </c>
      <c r="CF74" s="194"/>
      <c r="CG74" s="194">
        <v>0</v>
      </c>
      <c r="CH74" s="194">
        <v>1478</v>
      </c>
      <c r="CI74" s="194">
        <f t="shared" si="113"/>
        <v>1478</v>
      </c>
      <c r="CJ74" s="194"/>
      <c r="CK74" s="194">
        <v>0</v>
      </c>
      <c r="CL74" s="194">
        <v>1478</v>
      </c>
      <c r="CM74" s="194">
        <f t="shared" si="114"/>
        <v>1478</v>
      </c>
      <c r="CN74" s="194"/>
      <c r="CO74" s="194">
        <v>0</v>
      </c>
      <c r="CP74" s="194">
        <v>1478</v>
      </c>
      <c r="CQ74" s="194">
        <f t="shared" si="115"/>
        <v>1478</v>
      </c>
      <c r="CR74" s="194"/>
      <c r="CS74" s="194">
        <v>0</v>
      </c>
      <c r="CT74" s="194">
        <v>1478</v>
      </c>
      <c r="CU74" s="194">
        <f t="shared" si="75"/>
        <v>1478</v>
      </c>
      <c r="CV74" s="194"/>
      <c r="CW74" s="194">
        <v>0</v>
      </c>
      <c r="CX74" s="194">
        <v>1478</v>
      </c>
      <c r="CY74" s="194">
        <f t="shared" si="76"/>
        <v>1478</v>
      </c>
      <c r="CZ74" s="194"/>
      <c r="DA74" s="194">
        <v>0</v>
      </c>
      <c r="DB74" s="194">
        <v>1478</v>
      </c>
      <c r="DC74" s="194">
        <f t="shared" si="77"/>
        <v>1478</v>
      </c>
      <c r="DD74" s="194"/>
      <c r="DE74" s="194">
        <v>0</v>
      </c>
      <c r="DF74" s="194">
        <v>1478</v>
      </c>
      <c r="DG74" s="194">
        <f t="shared" si="78"/>
        <v>1478</v>
      </c>
      <c r="DH74" s="194"/>
      <c r="DI74" s="194">
        <v>0</v>
      </c>
      <c r="DJ74" s="194">
        <v>1478</v>
      </c>
      <c r="DK74" s="194">
        <f t="shared" si="79"/>
        <v>1478</v>
      </c>
      <c r="DL74" s="194"/>
      <c r="DM74" s="194">
        <v>0</v>
      </c>
      <c r="DN74" s="194">
        <v>1478</v>
      </c>
      <c r="DO74" s="194">
        <f t="shared" si="80"/>
        <v>1478</v>
      </c>
      <c r="DP74" s="194"/>
      <c r="DQ74" s="194">
        <v>0</v>
      </c>
      <c r="DR74" s="194">
        <v>1478</v>
      </c>
      <c r="DS74" s="194">
        <f t="shared" si="81"/>
        <v>1478</v>
      </c>
      <c r="DT74" s="194"/>
      <c r="DU74" s="194">
        <v>0</v>
      </c>
      <c r="DV74" s="194">
        <v>1478</v>
      </c>
      <c r="DW74" s="194">
        <f t="shared" si="82"/>
        <v>1478</v>
      </c>
      <c r="DX74" s="194"/>
      <c r="DY74" s="194">
        <v>0</v>
      </c>
      <c r="DZ74" s="194">
        <v>1478</v>
      </c>
      <c r="EA74" s="194">
        <f t="shared" si="83"/>
        <v>1478</v>
      </c>
      <c r="EB74" s="194"/>
      <c r="EC74" s="194">
        <v>0</v>
      </c>
      <c r="ED74" s="194">
        <v>1478</v>
      </c>
      <c r="EE74" s="194">
        <f t="shared" si="84"/>
        <v>1478</v>
      </c>
      <c r="EF74" s="194"/>
      <c r="EG74" s="194">
        <v>0</v>
      </c>
      <c r="EH74" s="194">
        <v>1478</v>
      </c>
      <c r="EI74" s="194">
        <f t="shared" si="85"/>
        <v>1478</v>
      </c>
      <c r="EJ74" s="194"/>
      <c r="EK74" s="194">
        <v>0</v>
      </c>
      <c r="EL74" s="194">
        <v>1478</v>
      </c>
      <c r="EM74" s="194">
        <f t="shared" si="86"/>
        <v>1478</v>
      </c>
      <c r="EN74" s="194"/>
      <c r="EO74" s="194">
        <v>0</v>
      </c>
      <c r="EP74" s="194">
        <v>1478</v>
      </c>
      <c r="EQ74" s="194">
        <f t="shared" si="87"/>
        <v>1478</v>
      </c>
      <c r="ER74" s="194"/>
      <c r="ES74" s="194">
        <v>0</v>
      </c>
      <c r="ET74" s="194">
        <v>1478</v>
      </c>
      <c r="EU74" s="194">
        <f t="shared" si="88"/>
        <v>1478</v>
      </c>
      <c r="EV74" s="194"/>
      <c r="EW74" s="194">
        <v>0</v>
      </c>
      <c r="EX74" s="194">
        <v>1478</v>
      </c>
      <c r="EY74" s="194">
        <f t="shared" si="89"/>
        <v>1478</v>
      </c>
      <c r="EZ74" s="194"/>
      <c r="FA74" s="194">
        <v>0</v>
      </c>
      <c r="FB74" s="194">
        <v>1478</v>
      </c>
      <c r="FC74" s="194">
        <f t="shared" si="90"/>
        <v>1478</v>
      </c>
      <c r="FD74" s="194"/>
      <c r="FE74" s="194">
        <v>17066.87023</v>
      </c>
      <c r="FF74" s="194">
        <v>739</v>
      </c>
      <c r="FG74" s="194">
        <f t="shared" si="91"/>
        <v>17805.87023</v>
      </c>
      <c r="FH74" s="194"/>
      <c r="FI74" s="194">
        <v>0</v>
      </c>
      <c r="FJ74" s="194">
        <v>0</v>
      </c>
      <c r="FK74" s="194">
        <f t="shared" si="92"/>
        <v>0</v>
      </c>
      <c r="FL74" s="194"/>
      <c r="FM74" s="194">
        <v>0</v>
      </c>
      <c r="FN74" s="194">
        <v>0</v>
      </c>
      <c r="FO74" s="194">
        <f t="shared" si="93"/>
        <v>0</v>
      </c>
      <c r="FP74" s="194"/>
      <c r="FQ74" s="194">
        <v>0</v>
      </c>
      <c r="FR74" s="194">
        <v>0</v>
      </c>
      <c r="FS74" s="194">
        <f t="shared" si="94"/>
        <v>0</v>
      </c>
      <c r="FT74" s="194"/>
      <c r="FU74" s="194">
        <v>0</v>
      </c>
      <c r="FV74" s="194">
        <v>0</v>
      </c>
      <c r="FW74" s="194">
        <f t="shared" si="95"/>
        <v>0</v>
      </c>
      <c r="FX74" s="194"/>
      <c r="FY74" s="194">
        <v>0</v>
      </c>
      <c r="FZ74" s="194">
        <v>0</v>
      </c>
      <c r="GA74" s="194">
        <f t="shared" si="96"/>
        <v>0</v>
      </c>
      <c r="GB74" s="194"/>
      <c r="GC74" s="194">
        <v>0</v>
      </c>
      <c r="GD74" s="194">
        <v>0</v>
      </c>
      <c r="GE74" s="194">
        <f t="shared" si="97"/>
        <v>0</v>
      </c>
      <c r="GF74" s="194"/>
      <c r="GG74" s="194">
        <v>0</v>
      </c>
      <c r="GH74" s="194">
        <v>0</v>
      </c>
      <c r="GI74" s="194">
        <f t="shared" si="98"/>
        <v>0</v>
      </c>
      <c r="GJ74" s="194"/>
      <c r="GK74" s="194">
        <v>0</v>
      </c>
      <c r="GL74" s="194">
        <v>0</v>
      </c>
      <c r="GM74" s="194">
        <f t="shared" si="99"/>
        <v>0</v>
      </c>
      <c r="GN74" s="194"/>
      <c r="GO74" s="194">
        <v>0</v>
      </c>
      <c r="GP74" s="194">
        <v>0</v>
      </c>
      <c r="GQ74" s="194">
        <f t="shared" si="100"/>
        <v>0</v>
      </c>
      <c r="GR74" s="194"/>
      <c r="GS74" s="194">
        <v>0</v>
      </c>
      <c r="GT74" s="194">
        <v>0</v>
      </c>
      <c r="GU74" s="194">
        <f t="shared" si="101"/>
        <v>0</v>
      </c>
      <c r="GV74" s="194"/>
      <c r="GW74" s="194">
        <v>0</v>
      </c>
      <c r="GX74" s="194">
        <v>0</v>
      </c>
      <c r="GY74" s="194">
        <f t="shared" si="102"/>
        <v>0</v>
      </c>
      <c r="GZ74" s="76"/>
      <c r="HA74" s="76">
        <f t="shared" si="103"/>
        <v>17066.87023</v>
      </c>
      <c r="HB74" s="76">
        <f t="shared" si="104"/>
        <v>38317</v>
      </c>
      <c r="HC74" s="76">
        <f t="shared" si="116"/>
        <v>55383.87023</v>
      </c>
      <c r="HD74" s="86"/>
      <c r="HE74" s="86"/>
      <c r="HF74" s="86"/>
      <c r="HG74" s="32"/>
      <c r="HH74" s="32"/>
      <c r="HI74" s="32"/>
      <c r="HJ74" s="32"/>
      <c r="HK74" s="32"/>
    </row>
    <row r="75" spans="1:219" ht="15.75">
      <c r="A75" s="108" t="s">
        <v>25</v>
      </c>
      <c r="B75" s="106">
        <v>150000</v>
      </c>
      <c r="C75" s="106"/>
      <c r="D75" s="101" t="s">
        <v>64</v>
      </c>
      <c r="E75" s="102" t="s">
        <v>14</v>
      </c>
      <c r="F75" s="103">
        <v>0</v>
      </c>
      <c r="G75" s="173" t="s">
        <v>47</v>
      </c>
      <c r="H75" s="121"/>
      <c r="I75" s="108" t="s">
        <v>25</v>
      </c>
      <c r="J75" s="194">
        <v>57038.773329999996</v>
      </c>
      <c r="K75" s="76"/>
      <c r="L75" s="189">
        <v>0</v>
      </c>
      <c r="M75" s="189">
        <v>0</v>
      </c>
      <c r="N75" s="77">
        <f t="shared" si="58"/>
        <v>0</v>
      </c>
      <c r="O75" s="174"/>
      <c r="P75" s="189">
        <v>0</v>
      </c>
      <c r="Q75" s="189">
        <v>0</v>
      </c>
      <c r="R75" s="77">
        <f t="shared" si="59"/>
        <v>0</v>
      </c>
      <c r="S75" s="174"/>
      <c r="T75" s="189">
        <v>0</v>
      </c>
      <c r="U75" s="189">
        <v>0</v>
      </c>
      <c r="V75" s="77">
        <f t="shared" si="60"/>
        <v>0</v>
      </c>
      <c r="W75" s="174"/>
      <c r="X75" s="189">
        <v>0</v>
      </c>
      <c r="Y75" s="189">
        <v>0</v>
      </c>
      <c r="Z75" s="77">
        <f t="shared" si="61"/>
        <v>0</v>
      </c>
      <c r="AA75" s="174"/>
      <c r="AB75" s="77">
        <f t="shared" si="62"/>
        <v>0</v>
      </c>
      <c r="AC75" s="77">
        <f t="shared" si="63"/>
        <v>0</v>
      </c>
      <c r="AD75" s="77">
        <f t="shared" si="64"/>
        <v>0</v>
      </c>
      <c r="AE75" s="174"/>
      <c r="AF75" s="189">
        <v>0</v>
      </c>
      <c r="AG75" s="189"/>
      <c r="AH75" s="214">
        <v>0</v>
      </c>
      <c r="AI75" s="77">
        <f t="shared" si="65"/>
        <v>0</v>
      </c>
      <c r="AJ75" s="174"/>
      <c r="AK75" s="84">
        <v>0</v>
      </c>
      <c r="AL75" s="84">
        <v>1886</v>
      </c>
      <c r="AM75" s="77">
        <f t="shared" si="66"/>
        <v>1886</v>
      </c>
      <c r="AN75" s="77"/>
      <c r="AO75" s="189">
        <v>0</v>
      </c>
      <c r="AP75" s="189">
        <v>0</v>
      </c>
      <c r="AQ75" s="77">
        <f t="shared" si="67"/>
        <v>0</v>
      </c>
      <c r="AR75" s="77"/>
      <c r="AS75" s="189">
        <v>0</v>
      </c>
      <c r="AT75" s="189">
        <v>0</v>
      </c>
      <c r="AU75" s="77">
        <f t="shared" si="68"/>
        <v>0</v>
      </c>
      <c r="AV75" s="77"/>
      <c r="AW75" s="77">
        <f t="shared" si="69"/>
        <v>0</v>
      </c>
      <c r="AX75" s="77">
        <f t="shared" si="70"/>
        <v>1886</v>
      </c>
      <c r="AY75" s="77">
        <f t="shared" si="71"/>
        <v>1886</v>
      </c>
      <c r="AZ75" s="77"/>
      <c r="BA75" s="77">
        <f t="shared" si="72"/>
        <v>0</v>
      </c>
      <c r="BB75" s="77">
        <f t="shared" si="73"/>
        <v>1886</v>
      </c>
      <c r="BC75" s="77">
        <f t="shared" si="74"/>
        <v>1886</v>
      </c>
      <c r="BD75" s="76"/>
      <c r="BE75" s="194">
        <v>0</v>
      </c>
      <c r="BF75" s="194">
        <v>2326</v>
      </c>
      <c r="BG75" s="194">
        <f t="shared" si="106"/>
        <v>2326</v>
      </c>
      <c r="BH75" s="194"/>
      <c r="BI75" s="194">
        <v>0</v>
      </c>
      <c r="BJ75" s="194">
        <v>4652</v>
      </c>
      <c r="BK75" s="194">
        <f t="shared" si="107"/>
        <v>4652</v>
      </c>
      <c r="BL75" s="194"/>
      <c r="BM75" s="194">
        <v>0</v>
      </c>
      <c r="BN75" s="194">
        <v>4652</v>
      </c>
      <c r="BO75" s="194">
        <f t="shared" si="108"/>
        <v>4652</v>
      </c>
      <c r="BP75" s="194"/>
      <c r="BQ75" s="194">
        <v>0</v>
      </c>
      <c r="BR75" s="194">
        <v>4652</v>
      </c>
      <c r="BS75" s="194">
        <f t="shared" si="109"/>
        <v>4652</v>
      </c>
      <c r="BT75" s="194"/>
      <c r="BU75" s="194">
        <v>0</v>
      </c>
      <c r="BV75" s="194">
        <v>4652</v>
      </c>
      <c r="BW75" s="194">
        <f t="shared" si="110"/>
        <v>4652</v>
      </c>
      <c r="BX75" s="194"/>
      <c r="BY75" s="194">
        <v>0</v>
      </c>
      <c r="BZ75" s="194">
        <v>4652</v>
      </c>
      <c r="CA75" s="194">
        <f t="shared" si="111"/>
        <v>4652</v>
      </c>
      <c r="CB75" s="194"/>
      <c r="CC75" s="194">
        <v>0</v>
      </c>
      <c r="CD75" s="194">
        <v>4652</v>
      </c>
      <c r="CE75" s="194">
        <f t="shared" si="112"/>
        <v>4652</v>
      </c>
      <c r="CF75" s="194"/>
      <c r="CG75" s="194">
        <v>0</v>
      </c>
      <c r="CH75" s="194">
        <v>4652</v>
      </c>
      <c r="CI75" s="194">
        <f t="shared" si="113"/>
        <v>4652</v>
      </c>
      <c r="CJ75" s="194"/>
      <c r="CK75" s="194">
        <v>0</v>
      </c>
      <c r="CL75" s="194">
        <v>4652</v>
      </c>
      <c r="CM75" s="194">
        <f t="shared" si="114"/>
        <v>4652</v>
      </c>
      <c r="CN75" s="194"/>
      <c r="CO75" s="194">
        <v>0</v>
      </c>
      <c r="CP75" s="194">
        <v>4652</v>
      </c>
      <c r="CQ75" s="194">
        <f t="shared" si="115"/>
        <v>4652</v>
      </c>
      <c r="CR75" s="194"/>
      <c r="CS75" s="194">
        <v>0</v>
      </c>
      <c r="CT75" s="194">
        <v>4652</v>
      </c>
      <c r="CU75" s="194">
        <f t="shared" si="75"/>
        <v>4652</v>
      </c>
      <c r="CV75" s="194"/>
      <c r="CW75" s="194">
        <v>0</v>
      </c>
      <c r="CX75" s="194">
        <v>4652</v>
      </c>
      <c r="CY75" s="194">
        <f t="shared" si="76"/>
        <v>4652</v>
      </c>
      <c r="CZ75" s="194"/>
      <c r="DA75" s="194">
        <v>0</v>
      </c>
      <c r="DB75" s="194">
        <v>4652</v>
      </c>
      <c r="DC75" s="194">
        <f t="shared" si="77"/>
        <v>4652</v>
      </c>
      <c r="DD75" s="194"/>
      <c r="DE75" s="194">
        <v>0</v>
      </c>
      <c r="DF75" s="194">
        <v>4652</v>
      </c>
      <c r="DG75" s="194">
        <f t="shared" si="78"/>
        <v>4652</v>
      </c>
      <c r="DH75" s="194"/>
      <c r="DI75" s="194">
        <v>0</v>
      </c>
      <c r="DJ75" s="194">
        <v>4652</v>
      </c>
      <c r="DK75" s="194">
        <f t="shared" si="79"/>
        <v>4652</v>
      </c>
      <c r="DL75" s="194"/>
      <c r="DM75" s="194">
        <v>57038.773329999996</v>
      </c>
      <c r="DN75" s="194">
        <v>4652</v>
      </c>
      <c r="DO75" s="194">
        <f t="shared" si="80"/>
        <v>61690.773329999996</v>
      </c>
      <c r="DP75" s="194"/>
      <c r="DQ75" s="194">
        <v>0</v>
      </c>
      <c r="DR75" s="194">
        <v>0</v>
      </c>
      <c r="DS75" s="194">
        <f t="shared" si="81"/>
        <v>0</v>
      </c>
      <c r="DT75" s="194"/>
      <c r="DU75" s="194">
        <v>0</v>
      </c>
      <c r="DV75" s="194">
        <v>0</v>
      </c>
      <c r="DW75" s="194">
        <f t="shared" si="82"/>
        <v>0</v>
      </c>
      <c r="DX75" s="194"/>
      <c r="DY75" s="194">
        <v>0</v>
      </c>
      <c r="DZ75" s="194">
        <v>0</v>
      </c>
      <c r="EA75" s="194">
        <f t="shared" si="83"/>
        <v>0</v>
      </c>
      <c r="EB75" s="194"/>
      <c r="EC75" s="194">
        <v>0</v>
      </c>
      <c r="ED75" s="194">
        <v>0</v>
      </c>
      <c r="EE75" s="194">
        <f t="shared" si="84"/>
        <v>0</v>
      </c>
      <c r="EF75" s="194"/>
      <c r="EG75" s="194">
        <v>0</v>
      </c>
      <c r="EH75" s="194">
        <v>0</v>
      </c>
      <c r="EI75" s="194">
        <f t="shared" si="85"/>
        <v>0</v>
      </c>
      <c r="EJ75" s="194"/>
      <c r="EK75" s="194">
        <v>0</v>
      </c>
      <c r="EL75" s="194">
        <v>0</v>
      </c>
      <c r="EM75" s="194">
        <f t="shared" si="86"/>
        <v>0</v>
      </c>
      <c r="EN75" s="194"/>
      <c r="EO75" s="194">
        <v>0</v>
      </c>
      <c r="EP75" s="194">
        <v>0</v>
      </c>
      <c r="EQ75" s="194">
        <f t="shared" si="87"/>
        <v>0</v>
      </c>
      <c r="ER75" s="194"/>
      <c r="ES75" s="194">
        <v>0</v>
      </c>
      <c r="ET75" s="194">
        <v>0</v>
      </c>
      <c r="EU75" s="194">
        <f t="shared" si="88"/>
        <v>0</v>
      </c>
      <c r="EV75" s="194"/>
      <c r="EW75" s="194">
        <v>0</v>
      </c>
      <c r="EX75" s="194">
        <v>0</v>
      </c>
      <c r="EY75" s="194">
        <f t="shared" si="89"/>
        <v>0</v>
      </c>
      <c r="EZ75" s="194"/>
      <c r="FA75" s="194">
        <v>0</v>
      </c>
      <c r="FB75" s="194">
        <v>0</v>
      </c>
      <c r="FC75" s="194">
        <f t="shared" si="90"/>
        <v>0</v>
      </c>
      <c r="FD75" s="194"/>
      <c r="FE75" s="194">
        <v>0</v>
      </c>
      <c r="FF75" s="194">
        <v>0</v>
      </c>
      <c r="FG75" s="194">
        <f t="shared" si="91"/>
        <v>0</v>
      </c>
      <c r="FH75" s="194"/>
      <c r="FI75" s="194">
        <v>0</v>
      </c>
      <c r="FJ75" s="194">
        <v>0</v>
      </c>
      <c r="FK75" s="194">
        <f t="shared" si="92"/>
        <v>0</v>
      </c>
      <c r="FL75" s="194"/>
      <c r="FM75" s="194">
        <v>0</v>
      </c>
      <c r="FN75" s="194">
        <v>0</v>
      </c>
      <c r="FO75" s="194">
        <f t="shared" si="93"/>
        <v>0</v>
      </c>
      <c r="FP75" s="194"/>
      <c r="FQ75" s="194">
        <v>0</v>
      </c>
      <c r="FR75" s="194">
        <v>0</v>
      </c>
      <c r="FS75" s="194">
        <f t="shared" si="94"/>
        <v>0</v>
      </c>
      <c r="FT75" s="194"/>
      <c r="FU75" s="194">
        <v>0</v>
      </c>
      <c r="FV75" s="194">
        <v>0</v>
      </c>
      <c r="FW75" s="194">
        <f t="shared" si="95"/>
        <v>0</v>
      </c>
      <c r="FX75" s="194"/>
      <c r="FY75" s="194">
        <v>0</v>
      </c>
      <c r="FZ75" s="194">
        <v>0</v>
      </c>
      <c r="GA75" s="194">
        <f t="shared" si="96"/>
        <v>0</v>
      </c>
      <c r="GB75" s="194"/>
      <c r="GC75" s="194">
        <v>0</v>
      </c>
      <c r="GD75" s="194">
        <v>0</v>
      </c>
      <c r="GE75" s="194">
        <f t="shared" si="97"/>
        <v>0</v>
      </c>
      <c r="GF75" s="194"/>
      <c r="GG75" s="194">
        <v>0</v>
      </c>
      <c r="GH75" s="194">
        <v>0</v>
      </c>
      <c r="GI75" s="194">
        <f t="shared" si="98"/>
        <v>0</v>
      </c>
      <c r="GJ75" s="194"/>
      <c r="GK75" s="194">
        <v>0</v>
      </c>
      <c r="GL75" s="194">
        <v>0</v>
      </c>
      <c r="GM75" s="194">
        <f t="shared" si="99"/>
        <v>0</v>
      </c>
      <c r="GN75" s="194"/>
      <c r="GO75" s="194">
        <v>0</v>
      </c>
      <c r="GP75" s="194">
        <v>0</v>
      </c>
      <c r="GQ75" s="194">
        <f t="shared" si="100"/>
        <v>0</v>
      </c>
      <c r="GR75" s="194"/>
      <c r="GS75" s="194">
        <v>0</v>
      </c>
      <c r="GT75" s="194">
        <v>0</v>
      </c>
      <c r="GU75" s="194">
        <f t="shared" si="101"/>
        <v>0</v>
      </c>
      <c r="GV75" s="194"/>
      <c r="GW75" s="194">
        <v>0</v>
      </c>
      <c r="GX75" s="194">
        <v>0</v>
      </c>
      <c r="GY75" s="194">
        <f t="shared" si="102"/>
        <v>0</v>
      </c>
      <c r="GZ75" s="76"/>
      <c r="HA75" s="76">
        <f t="shared" si="103"/>
        <v>57038.773329999996</v>
      </c>
      <c r="HB75" s="76">
        <f t="shared" si="104"/>
        <v>72106</v>
      </c>
      <c r="HC75" s="76">
        <f t="shared" si="116"/>
        <v>129144.77333</v>
      </c>
      <c r="HD75" s="86"/>
      <c r="HE75" s="86"/>
      <c r="HF75" s="86"/>
      <c r="HG75" s="32"/>
      <c r="HH75" s="32"/>
      <c r="HI75" s="32"/>
      <c r="HJ75" s="32"/>
      <c r="HK75" s="32"/>
    </row>
    <row r="76" spans="1:219" ht="15.75">
      <c r="A76" s="108" t="s">
        <v>25</v>
      </c>
      <c r="B76" s="106">
        <v>150000</v>
      </c>
      <c r="C76" s="106"/>
      <c r="D76" s="101" t="s">
        <v>65</v>
      </c>
      <c r="E76" s="102" t="s">
        <v>14</v>
      </c>
      <c r="F76" s="103">
        <v>0</v>
      </c>
      <c r="G76" s="173" t="s">
        <v>48</v>
      </c>
      <c r="H76" s="121"/>
      <c r="I76" s="108" t="s">
        <v>25</v>
      </c>
      <c r="J76" s="194">
        <v>56889.56742</v>
      </c>
      <c r="K76" s="76"/>
      <c r="L76" s="189">
        <v>0</v>
      </c>
      <c r="M76" s="189">
        <v>0</v>
      </c>
      <c r="N76" s="77">
        <f t="shared" si="58"/>
        <v>0</v>
      </c>
      <c r="O76" s="174"/>
      <c r="P76" s="189">
        <v>0</v>
      </c>
      <c r="Q76" s="189">
        <v>0</v>
      </c>
      <c r="R76" s="77">
        <f t="shared" si="59"/>
        <v>0</v>
      </c>
      <c r="S76" s="174"/>
      <c r="T76" s="189">
        <v>0</v>
      </c>
      <c r="U76" s="189">
        <v>0</v>
      </c>
      <c r="V76" s="77">
        <f t="shared" si="60"/>
        <v>0</v>
      </c>
      <c r="W76" s="174"/>
      <c r="X76" s="189">
        <v>0</v>
      </c>
      <c r="Y76" s="189">
        <v>0</v>
      </c>
      <c r="Z76" s="77">
        <f t="shared" si="61"/>
        <v>0</v>
      </c>
      <c r="AA76" s="174"/>
      <c r="AB76" s="77">
        <f t="shared" si="62"/>
        <v>0</v>
      </c>
      <c r="AC76" s="77">
        <f t="shared" si="63"/>
        <v>0</v>
      </c>
      <c r="AD76" s="77">
        <f t="shared" si="64"/>
        <v>0</v>
      </c>
      <c r="AE76" s="174"/>
      <c r="AF76" s="189">
        <v>0</v>
      </c>
      <c r="AG76" s="189"/>
      <c r="AH76" s="214">
        <v>1987</v>
      </c>
      <c r="AI76" s="77">
        <f t="shared" si="65"/>
        <v>1987</v>
      </c>
      <c r="AJ76" s="174"/>
      <c r="AK76" s="84">
        <v>0</v>
      </c>
      <c r="AL76" s="84">
        <v>0</v>
      </c>
      <c r="AM76" s="77">
        <f t="shared" si="66"/>
        <v>0</v>
      </c>
      <c r="AN76" s="77"/>
      <c r="AO76" s="189">
        <v>0</v>
      </c>
      <c r="AP76" s="189">
        <v>0</v>
      </c>
      <c r="AQ76" s="77">
        <f t="shared" si="67"/>
        <v>0</v>
      </c>
      <c r="AR76" s="77"/>
      <c r="AS76" s="189">
        <v>0</v>
      </c>
      <c r="AT76" s="189">
        <v>0</v>
      </c>
      <c r="AU76" s="77">
        <f t="shared" si="68"/>
        <v>0</v>
      </c>
      <c r="AV76" s="77"/>
      <c r="AW76" s="77">
        <f t="shared" si="69"/>
        <v>0</v>
      </c>
      <c r="AX76" s="77">
        <f t="shared" si="70"/>
        <v>1987</v>
      </c>
      <c r="AY76" s="77">
        <f t="shared" si="71"/>
        <v>1987</v>
      </c>
      <c r="AZ76" s="77"/>
      <c r="BA76" s="77">
        <f t="shared" si="72"/>
        <v>0</v>
      </c>
      <c r="BB76" s="77">
        <f t="shared" si="73"/>
        <v>1987</v>
      </c>
      <c r="BC76" s="77">
        <f t="shared" si="74"/>
        <v>1987</v>
      </c>
      <c r="BD76" s="76"/>
      <c r="BE76" s="194">
        <v>0</v>
      </c>
      <c r="BF76" s="194">
        <v>2095</v>
      </c>
      <c r="BG76" s="194">
        <f t="shared" si="106"/>
        <v>2095</v>
      </c>
      <c r="BH76" s="194"/>
      <c r="BI76" s="194">
        <v>0</v>
      </c>
      <c r="BJ76" s="194">
        <v>4926</v>
      </c>
      <c r="BK76" s="194">
        <f t="shared" si="107"/>
        <v>4926</v>
      </c>
      <c r="BL76" s="194"/>
      <c r="BM76" s="194">
        <v>0</v>
      </c>
      <c r="BN76" s="194">
        <v>4926</v>
      </c>
      <c r="BO76" s="194">
        <f t="shared" si="108"/>
        <v>4926</v>
      </c>
      <c r="BP76" s="194"/>
      <c r="BQ76" s="194">
        <v>0</v>
      </c>
      <c r="BR76" s="194">
        <v>4926</v>
      </c>
      <c r="BS76" s="194">
        <f t="shared" si="109"/>
        <v>4926</v>
      </c>
      <c r="BT76" s="194"/>
      <c r="BU76" s="194">
        <v>0</v>
      </c>
      <c r="BV76" s="194">
        <v>4926</v>
      </c>
      <c r="BW76" s="194">
        <f t="shared" si="110"/>
        <v>4926</v>
      </c>
      <c r="BX76" s="194"/>
      <c r="BY76" s="194">
        <v>0</v>
      </c>
      <c r="BZ76" s="194">
        <v>4926</v>
      </c>
      <c r="CA76" s="194">
        <f t="shared" si="111"/>
        <v>4926</v>
      </c>
      <c r="CB76" s="194"/>
      <c r="CC76" s="194">
        <v>0</v>
      </c>
      <c r="CD76" s="194">
        <v>4926</v>
      </c>
      <c r="CE76" s="194">
        <f t="shared" si="112"/>
        <v>4926</v>
      </c>
      <c r="CF76" s="194"/>
      <c r="CG76" s="194">
        <v>0</v>
      </c>
      <c r="CH76" s="194">
        <v>4926</v>
      </c>
      <c r="CI76" s="194">
        <f t="shared" si="113"/>
        <v>4926</v>
      </c>
      <c r="CJ76" s="194"/>
      <c r="CK76" s="194">
        <v>0</v>
      </c>
      <c r="CL76" s="194">
        <v>4926</v>
      </c>
      <c r="CM76" s="194">
        <f t="shared" si="114"/>
        <v>4926</v>
      </c>
      <c r="CN76" s="194"/>
      <c r="CO76" s="194">
        <v>0</v>
      </c>
      <c r="CP76" s="194">
        <v>4926</v>
      </c>
      <c r="CQ76" s="194">
        <f t="shared" si="115"/>
        <v>4926</v>
      </c>
      <c r="CR76" s="194"/>
      <c r="CS76" s="194">
        <v>0</v>
      </c>
      <c r="CT76" s="194">
        <v>4926</v>
      </c>
      <c r="CU76" s="194">
        <f t="shared" si="75"/>
        <v>4926</v>
      </c>
      <c r="CV76" s="194"/>
      <c r="CW76" s="194">
        <v>0</v>
      </c>
      <c r="CX76" s="194">
        <v>4926</v>
      </c>
      <c r="CY76" s="194">
        <f t="shared" si="76"/>
        <v>4926</v>
      </c>
      <c r="CZ76" s="194"/>
      <c r="DA76" s="194">
        <v>0</v>
      </c>
      <c r="DB76" s="194">
        <v>4926</v>
      </c>
      <c r="DC76" s="194">
        <f t="shared" si="77"/>
        <v>4926</v>
      </c>
      <c r="DD76" s="194"/>
      <c r="DE76" s="194">
        <v>0</v>
      </c>
      <c r="DF76" s="194">
        <v>4926</v>
      </c>
      <c r="DG76" s="194">
        <f t="shared" si="78"/>
        <v>4926</v>
      </c>
      <c r="DH76" s="194"/>
      <c r="DI76" s="194">
        <v>0</v>
      </c>
      <c r="DJ76" s="194">
        <v>4926</v>
      </c>
      <c r="DK76" s="194">
        <f t="shared" si="79"/>
        <v>4926</v>
      </c>
      <c r="DL76" s="194"/>
      <c r="DM76" s="194">
        <v>0</v>
      </c>
      <c r="DN76" s="194">
        <v>4926</v>
      </c>
      <c r="DO76" s="194">
        <f t="shared" si="80"/>
        <v>4926</v>
      </c>
      <c r="DP76" s="194"/>
      <c r="DQ76" s="194">
        <v>0</v>
      </c>
      <c r="DR76" s="194">
        <v>4926</v>
      </c>
      <c r="DS76" s="194">
        <f t="shared" si="81"/>
        <v>4926</v>
      </c>
      <c r="DT76" s="194"/>
      <c r="DU76" s="194">
        <v>0</v>
      </c>
      <c r="DV76" s="194">
        <v>4926</v>
      </c>
      <c r="DW76" s="194">
        <f t="shared" si="82"/>
        <v>4926</v>
      </c>
      <c r="DX76" s="194"/>
      <c r="DY76" s="194">
        <v>0</v>
      </c>
      <c r="DZ76" s="194">
        <v>4926</v>
      </c>
      <c r="EA76" s="194">
        <f t="shared" si="83"/>
        <v>4926</v>
      </c>
      <c r="EB76" s="194"/>
      <c r="EC76" s="194">
        <v>0</v>
      </c>
      <c r="ED76" s="194">
        <v>4926</v>
      </c>
      <c r="EE76" s="194">
        <f t="shared" si="84"/>
        <v>4926</v>
      </c>
      <c r="EF76" s="194"/>
      <c r="EG76" s="194">
        <v>0</v>
      </c>
      <c r="EH76" s="194">
        <v>4926</v>
      </c>
      <c r="EI76" s="194">
        <f t="shared" si="85"/>
        <v>4926</v>
      </c>
      <c r="EJ76" s="194"/>
      <c r="EK76" s="194">
        <v>0</v>
      </c>
      <c r="EL76" s="194">
        <v>4926</v>
      </c>
      <c r="EM76" s="194">
        <f t="shared" si="86"/>
        <v>4926</v>
      </c>
      <c r="EN76" s="194"/>
      <c r="EO76" s="194">
        <v>0</v>
      </c>
      <c r="EP76" s="194">
        <v>4926</v>
      </c>
      <c r="EQ76" s="194">
        <f t="shared" si="87"/>
        <v>4926</v>
      </c>
      <c r="ER76" s="194"/>
      <c r="ES76" s="194">
        <v>0</v>
      </c>
      <c r="ET76" s="194">
        <v>4926</v>
      </c>
      <c r="EU76" s="194">
        <f t="shared" si="88"/>
        <v>4926</v>
      </c>
      <c r="EV76" s="194"/>
      <c r="EW76" s="194">
        <v>0</v>
      </c>
      <c r="EX76" s="194">
        <v>4926</v>
      </c>
      <c r="EY76" s="194">
        <f t="shared" si="89"/>
        <v>4926</v>
      </c>
      <c r="EZ76" s="194"/>
      <c r="FA76" s="194">
        <v>0</v>
      </c>
      <c r="FB76" s="194">
        <v>4926</v>
      </c>
      <c r="FC76" s="194">
        <f t="shared" si="90"/>
        <v>4926</v>
      </c>
      <c r="FD76" s="194"/>
      <c r="FE76" s="194">
        <v>56889.56742</v>
      </c>
      <c r="FF76" s="194">
        <v>2463</v>
      </c>
      <c r="FG76" s="194">
        <f t="shared" si="91"/>
        <v>59352.56742</v>
      </c>
      <c r="FH76" s="194"/>
      <c r="FI76" s="194">
        <v>0</v>
      </c>
      <c r="FJ76" s="194">
        <v>0</v>
      </c>
      <c r="FK76" s="194">
        <f t="shared" si="92"/>
        <v>0</v>
      </c>
      <c r="FL76" s="194"/>
      <c r="FM76" s="194">
        <v>0</v>
      </c>
      <c r="FN76" s="194">
        <v>0</v>
      </c>
      <c r="FO76" s="194">
        <f t="shared" si="93"/>
        <v>0</v>
      </c>
      <c r="FP76" s="194"/>
      <c r="FQ76" s="194">
        <v>0</v>
      </c>
      <c r="FR76" s="194">
        <v>0</v>
      </c>
      <c r="FS76" s="194">
        <f t="shared" si="94"/>
        <v>0</v>
      </c>
      <c r="FT76" s="194"/>
      <c r="FU76" s="194">
        <v>0</v>
      </c>
      <c r="FV76" s="194">
        <v>0</v>
      </c>
      <c r="FW76" s="194">
        <f t="shared" si="95"/>
        <v>0</v>
      </c>
      <c r="FX76" s="194"/>
      <c r="FY76" s="194">
        <v>0</v>
      </c>
      <c r="FZ76" s="194">
        <v>0</v>
      </c>
      <c r="GA76" s="194">
        <f t="shared" si="96"/>
        <v>0</v>
      </c>
      <c r="GB76" s="194"/>
      <c r="GC76" s="194">
        <v>0</v>
      </c>
      <c r="GD76" s="194">
        <v>0</v>
      </c>
      <c r="GE76" s="194">
        <f t="shared" si="97"/>
        <v>0</v>
      </c>
      <c r="GF76" s="194"/>
      <c r="GG76" s="194">
        <v>0</v>
      </c>
      <c r="GH76" s="194">
        <v>0</v>
      </c>
      <c r="GI76" s="194">
        <f t="shared" si="98"/>
        <v>0</v>
      </c>
      <c r="GJ76" s="194"/>
      <c r="GK76" s="194">
        <v>0</v>
      </c>
      <c r="GL76" s="194">
        <v>0</v>
      </c>
      <c r="GM76" s="194">
        <f t="shared" si="99"/>
        <v>0</v>
      </c>
      <c r="GN76" s="194"/>
      <c r="GO76" s="194">
        <v>0</v>
      </c>
      <c r="GP76" s="194">
        <v>0</v>
      </c>
      <c r="GQ76" s="194">
        <f t="shared" si="100"/>
        <v>0</v>
      </c>
      <c r="GR76" s="194"/>
      <c r="GS76" s="194">
        <v>0</v>
      </c>
      <c r="GT76" s="194">
        <v>0</v>
      </c>
      <c r="GU76" s="194">
        <f t="shared" si="101"/>
        <v>0</v>
      </c>
      <c r="GV76" s="194"/>
      <c r="GW76" s="194">
        <v>0</v>
      </c>
      <c r="GX76" s="194">
        <v>0</v>
      </c>
      <c r="GY76" s="194">
        <f t="shared" si="102"/>
        <v>0</v>
      </c>
      <c r="GZ76" s="76"/>
      <c r="HA76" s="76">
        <f t="shared" si="103"/>
        <v>56889.56742</v>
      </c>
      <c r="HB76" s="76">
        <f t="shared" si="104"/>
        <v>127708</v>
      </c>
      <c r="HC76" s="76">
        <f t="shared" si="116"/>
        <v>184597.56742</v>
      </c>
      <c r="HD76" s="86"/>
      <c r="HE76" s="86"/>
      <c r="HF76" s="86"/>
      <c r="HG76" s="32"/>
      <c r="HH76" s="32"/>
      <c r="HI76" s="32"/>
      <c r="HJ76" s="32"/>
      <c r="HK76" s="32"/>
    </row>
    <row r="77" spans="1:219" ht="15.75">
      <c r="A77" s="108" t="s">
        <v>25</v>
      </c>
      <c r="B77" s="106">
        <v>31500</v>
      </c>
      <c r="C77" s="106"/>
      <c r="D77" s="101" t="s">
        <v>65</v>
      </c>
      <c r="E77" s="102" t="s">
        <v>14</v>
      </c>
      <c r="F77" s="103">
        <v>0</v>
      </c>
      <c r="G77" s="173" t="s">
        <v>48</v>
      </c>
      <c r="H77" s="121"/>
      <c r="I77" s="108" t="s">
        <v>25</v>
      </c>
      <c r="J77" s="194">
        <v>11946.80916</v>
      </c>
      <c r="K77" s="76"/>
      <c r="L77" s="189">
        <v>0</v>
      </c>
      <c r="M77" s="189">
        <v>0</v>
      </c>
      <c r="N77" s="77">
        <f t="shared" si="58"/>
        <v>0</v>
      </c>
      <c r="O77" s="174"/>
      <c r="P77" s="189">
        <v>0</v>
      </c>
      <c r="Q77" s="189">
        <v>0</v>
      </c>
      <c r="R77" s="77">
        <f t="shared" si="59"/>
        <v>0</v>
      </c>
      <c r="S77" s="174"/>
      <c r="T77" s="189">
        <v>0</v>
      </c>
      <c r="U77" s="189">
        <v>0</v>
      </c>
      <c r="V77" s="77">
        <f t="shared" si="60"/>
        <v>0</v>
      </c>
      <c r="W77" s="174"/>
      <c r="X77" s="189">
        <v>0</v>
      </c>
      <c r="Y77" s="189">
        <v>0</v>
      </c>
      <c r="Z77" s="77">
        <f t="shared" si="61"/>
        <v>0</v>
      </c>
      <c r="AA77" s="174"/>
      <c r="AB77" s="77">
        <f t="shared" si="62"/>
        <v>0</v>
      </c>
      <c r="AC77" s="77">
        <f t="shared" si="63"/>
        <v>0</v>
      </c>
      <c r="AD77" s="77">
        <f t="shared" si="64"/>
        <v>0</v>
      </c>
      <c r="AE77" s="174"/>
      <c r="AF77" s="189">
        <v>0</v>
      </c>
      <c r="AG77" s="189"/>
      <c r="AH77" s="214">
        <v>417</v>
      </c>
      <c r="AI77" s="77">
        <f t="shared" si="65"/>
        <v>417</v>
      </c>
      <c r="AJ77" s="174"/>
      <c r="AK77" s="84">
        <v>0</v>
      </c>
      <c r="AL77" s="84">
        <v>0</v>
      </c>
      <c r="AM77" s="77">
        <f t="shared" si="66"/>
        <v>0</v>
      </c>
      <c r="AN77" s="77"/>
      <c r="AO77" s="189">
        <v>0</v>
      </c>
      <c r="AP77" s="189">
        <v>0</v>
      </c>
      <c r="AQ77" s="77">
        <f t="shared" si="67"/>
        <v>0</v>
      </c>
      <c r="AR77" s="77"/>
      <c r="AS77" s="189">
        <v>0</v>
      </c>
      <c r="AT77" s="189">
        <v>0</v>
      </c>
      <c r="AU77" s="77">
        <f t="shared" si="68"/>
        <v>0</v>
      </c>
      <c r="AV77" s="77"/>
      <c r="AW77" s="77">
        <f t="shared" si="69"/>
        <v>0</v>
      </c>
      <c r="AX77" s="77">
        <f t="shared" si="70"/>
        <v>417</v>
      </c>
      <c r="AY77" s="77">
        <f t="shared" si="71"/>
        <v>417</v>
      </c>
      <c r="AZ77" s="77"/>
      <c r="BA77" s="77">
        <f t="shared" si="72"/>
        <v>0</v>
      </c>
      <c r="BB77" s="77">
        <f t="shared" si="73"/>
        <v>417</v>
      </c>
      <c r="BC77" s="77">
        <f t="shared" si="74"/>
        <v>417</v>
      </c>
      <c r="BD77" s="76"/>
      <c r="BE77" s="194">
        <v>0</v>
      </c>
      <c r="BF77" s="194">
        <v>440</v>
      </c>
      <c r="BG77" s="194">
        <f t="shared" si="106"/>
        <v>440</v>
      </c>
      <c r="BH77" s="194"/>
      <c r="BI77" s="194">
        <v>0</v>
      </c>
      <c r="BJ77" s="194">
        <v>1034</v>
      </c>
      <c r="BK77" s="194">
        <f t="shared" si="107"/>
        <v>1034</v>
      </c>
      <c r="BL77" s="194"/>
      <c r="BM77" s="194">
        <v>0</v>
      </c>
      <c r="BN77" s="194">
        <v>1034</v>
      </c>
      <c r="BO77" s="194">
        <f t="shared" si="108"/>
        <v>1034</v>
      </c>
      <c r="BP77" s="194"/>
      <c r="BQ77" s="194">
        <v>0</v>
      </c>
      <c r="BR77" s="194">
        <v>1034</v>
      </c>
      <c r="BS77" s="194">
        <f t="shared" si="109"/>
        <v>1034</v>
      </c>
      <c r="BT77" s="194"/>
      <c r="BU77" s="194">
        <v>0</v>
      </c>
      <c r="BV77" s="194">
        <v>1034</v>
      </c>
      <c r="BW77" s="194">
        <f t="shared" si="110"/>
        <v>1034</v>
      </c>
      <c r="BX77" s="194"/>
      <c r="BY77" s="194">
        <v>0</v>
      </c>
      <c r="BZ77" s="194">
        <v>1034</v>
      </c>
      <c r="CA77" s="194">
        <f t="shared" si="111"/>
        <v>1034</v>
      </c>
      <c r="CB77" s="194"/>
      <c r="CC77" s="194">
        <v>0</v>
      </c>
      <c r="CD77" s="194">
        <v>1034</v>
      </c>
      <c r="CE77" s="194">
        <f t="shared" si="112"/>
        <v>1034</v>
      </c>
      <c r="CF77" s="194"/>
      <c r="CG77" s="194">
        <v>0</v>
      </c>
      <c r="CH77" s="194">
        <v>1034</v>
      </c>
      <c r="CI77" s="194">
        <f t="shared" si="113"/>
        <v>1034</v>
      </c>
      <c r="CJ77" s="194"/>
      <c r="CK77" s="194">
        <v>0</v>
      </c>
      <c r="CL77" s="194">
        <v>1034</v>
      </c>
      <c r="CM77" s="194">
        <f t="shared" si="114"/>
        <v>1034</v>
      </c>
      <c r="CN77" s="194"/>
      <c r="CO77" s="194">
        <v>0</v>
      </c>
      <c r="CP77" s="194">
        <v>1034</v>
      </c>
      <c r="CQ77" s="194">
        <f t="shared" si="115"/>
        <v>1034</v>
      </c>
      <c r="CR77" s="194"/>
      <c r="CS77" s="194">
        <v>0</v>
      </c>
      <c r="CT77" s="194">
        <v>1034</v>
      </c>
      <c r="CU77" s="194">
        <f t="shared" si="75"/>
        <v>1034</v>
      </c>
      <c r="CV77" s="194"/>
      <c r="CW77" s="194">
        <v>0</v>
      </c>
      <c r="CX77" s="194">
        <v>1034</v>
      </c>
      <c r="CY77" s="194">
        <f t="shared" si="76"/>
        <v>1034</v>
      </c>
      <c r="CZ77" s="194"/>
      <c r="DA77" s="194">
        <v>0</v>
      </c>
      <c r="DB77" s="194">
        <v>1034</v>
      </c>
      <c r="DC77" s="194">
        <f t="shared" si="77"/>
        <v>1034</v>
      </c>
      <c r="DD77" s="194"/>
      <c r="DE77" s="194">
        <v>0</v>
      </c>
      <c r="DF77" s="194">
        <v>1034</v>
      </c>
      <c r="DG77" s="194">
        <f t="shared" si="78"/>
        <v>1034</v>
      </c>
      <c r="DH77" s="194"/>
      <c r="DI77" s="194">
        <v>0</v>
      </c>
      <c r="DJ77" s="194">
        <v>1034</v>
      </c>
      <c r="DK77" s="194">
        <f t="shared" si="79"/>
        <v>1034</v>
      </c>
      <c r="DL77" s="194"/>
      <c r="DM77" s="194">
        <v>0</v>
      </c>
      <c r="DN77" s="194">
        <v>1034</v>
      </c>
      <c r="DO77" s="194">
        <f t="shared" si="80"/>
        <v>1034</v>
      </c>
      <c r="DP77" s="194"/>
      <c r="DQ77" s="194">
        <v>0</v>
      </c>
      <c r="DR77" s="194">
        <v>1034</v>
      </c>
      <c r="DS77" s="194">
        <f t="shared" si="81"/>
        <v>1034</v>
      </c>
      <c r="DT77" s="194"/>
      <c r="DU77" s="194">
        <v>0</v>
      </c>
      <c r="DV77" s="194">
        <v>1034</v>
      </c>
      <c r="DW77" s="194">
        <f t="shared" si="82"/>
        <v>1034</v>
      </c>
      <c r="DX77" s="194"/>
      <c r="DY77" s="194">
        <v>0</v>
      </c>
      <c r="DZ77" s="194">
        <v>1034</v>
      </c>
      <c r="EA77" s="194">
        <f t="shared" si="83"/>
        <v>1034</v>
      </c>
      <c r="EB77" s="194"/>
      <c r="EC77" s="194">
        <v>0</v>
      </c>
      <c r="ED77" s="194">
        <v>1034</v>
      </c>
      <c r="EE77" s="194">
        <f t="shared" si="84"/>
        <v>1034</v>
      </c>
      <c r="EF77" s="194"/>
      <c r="EG77" s="194">
        <v>0</v>
      </c>
      <c r="EH77" s="194">
        <v>1034</v>
      </c>
      <c r="EI77" s="194">
        <f t="shared" si="85"/>
        <v>1034</v>
      </c>
      <c r="EJ77" s="194"/>
      <c r="EK77" s="194">
        <v>0</v>
      </c>
      <c r="EL77" s="194">
        <v>1034</v>
      </c>
      <c r="EM77" s="194">
        <f t="shared" si="86"/>
        <v>1034</v>
      </c>
      <c r="EN77" s="194"/>
      <c r="EO77" s="194">
        <v>0</v>
      </c>
      <c r="EP77" s="194">
        <v>1034</v>
      </c>
      <c r="EQ77" s="194">
        <f t="shared" si="87"/>
        <v>1034</v>
      </c>
      <c r="ER77" s="194"/>
      <c r="ES77" s="194">
        <v>0</v>
      </c>
      <c r="ET77" s="194">
        <v>1034</v>
      </c>
      <c r="EU77" s="194">
        <f t="shared" si="88"/>
        <v>1034</v>
      </c>
      <c r="EV77" s="194"/>
      <c r="EW77" s="194">
        <v>0</v>
      </c>
      <c r="EX77" s="194">
        <v>1034</v>
      </c>
      <c r="EY77" s="194">
        <f t="shared" si="89"/>
        <v>1034</v>
      </c>
      <c r="EZ77" s="194"/>
      <c r="FA77" s="194">
        <v>0</v>
      </c>
      <c r="FB77" s="194">
        <v>1034</v>
      </c>
      <c r="FC77" s="194">
        <f t="shared" si="90"/>
        <v>1034</v>
      </c>
      <c r="FD77" s="194"/>
      <c r="FE77" s="194">
        <v>11946.80916</v>
      </c>
      <c r="FF77" s="194">
        <v>517</v>
      </c>
      <c r="FG77" s="194">
        <f t="shared" si="91"/>
        <v>12463.80916</v>
      </c>
      <c r="FH77" s="194"/>
      <c r="FI77" s="194">
        <v>0</v>
      </c>
      <c r="FJ77" s="194">
        <v>0</v>
      </c>
      <c r="FK77" s="194">
        <f t="shared" si="92"/>
        <v>0</v>
      </c>
      <c r="FL77" s="194"/>
      <c r="FM77" s="194">
        <v>0</v>
      </c>
      <c r="FN77" s="194">
        <v>0</v>
      </c>
      <c r="FO77" s="194">
        <f t="shared" si="93"/>
        <v>0</v>
      </c>
      <c r="FP77" s="194"/>
      <c r="FQ77" s="194">
        <v>0</v>
      </c>
      <c r="FR77" s="194">
        <v>0</v>
      </c>
      <c r="FS77" s="194">
        <f t="shared" si="94"/>
        <v>0</v>
      </c>
      <c r="FT77" s="194"/>
      <c r="FU77" s="194">
        <v>0</v>
      </c>
      <c r="FV77" s="194">
        <v>0</v>
      </c>
      <c r="FW77" s="194">
        <f t="shared" si="95"/>
        <v>0</v>
      </c>
      <c r="FX77" s="194"/>
      <c r="FY77" s="194">
        <v>0</v>
      </c>
      <c r="FZ77" s="194">
        <v>0</v>
      </c>
      <c r="GA77" s="194">
        <f t="shared" si="96"/>
        <v>0</v>
      </c>
      <c r="GB77" s="194"/>
      <c r="GC77" s="194">
        <v>0</v>
      </c>
      <c r="GD77" s="194">
        <v>0</v>
      </c>
      <c r="GE77" s="194">
        <f t="shared" si="97"/>
        <v>0</v>
      </c>
      <c r="GF77" s="194"/>
      <c r="GG77" s="194">
        <v>0</v>
      </c>
      <c r="GH77" s="194">
        <v>0</v>
      </c>
      <c r="GI77" s="194">
        <f t="shared" si="98"/>
        <v>0</v>
      </c>
      <c r="GJ77" s="194"/>
      <c r="GK77" s="194">
        <v>0</v>
      </c>
      <c r="GL77" s="194">
        <v>0</v>
      </c>
      <c r="GM77" s="194">
        <f t="shared" si="99"/>
        <v>0</v>
      </c>
      <c r="GN77" s="194"/>
      <c r="GO77" s="194">
        <v>0</v>
      </c>
      <c r="GP77" s="194">
        <v>0</v>
      </c>
      <c r="GQ77" s="194">
        <f t="shared" si="100"/>
        <v>0</v>
      </c>
      <c r="GR77" s="194"/>
      <c r="GS77" s="194">
        <v>0</v>
      </c>
      <c r="GT77" s="194">
        <v>0</v>
      </c>
      <c r="GU77" s="194">
        <f t="shared" si="101"/>
        <v>0</v>
      </c>
      <c r="GV77" s="194"/>
      <c r="GW77" s="194">
        <v>0</v>
      </c>
      <c r="GX77" s="194">
        <v>0</v>
      </c>
      <c r="GY77" s="194">
        <f t="shared" si="102"/>
        <v>0</v>
      </c>
      <c r="GZ77" s="76"/>
      <c r="HA77" s="76">
        <f t="shared" si="103"/>
        <v>11946.80916</v>
      </c>
      <c r="HB77" s="76">
        <f t="shared" si="104"/>
        <v>26807</v>
      </c>
      <c r="HC77" s="76">
        <f t="shared" si="116"/>
        <v>38753.809160000004</v>
      </c>
      <c r="HD77" s="86"/>
      <c r="HE77" s="86"/>
      <c r="HF77" s="86"/>
      <c r="HG77" s="32"/>
      <c r="HH77" s="32"/>
      <c r="HI77" s="32"/>
      <c r="HJ77" s="32"/>
      <c r="HK77" s="32"/>
    </row>
    <row r="78" spans="1:219" ht="15.75">
      <c r="A78" s="108" t="s">
        <v>25</v>
      </c>
      <c r="B78" s="106">
        <v>787078</v>
      </c>
      <c r="C78" s="106"/>
      <c r="D78" s="101" t="s">
        <v>20</v>
      </c>
      <c r="E78" s="102" t="s">
        <v>14</v>
      </c>
      <c r="F78" s="103">
        <v>0</v>
      </c>
      <c r="G78" s="173">
        <v>9.91</v>
      </c>
      <c r="H78" s="121"/>
      <c r="I78" s="108" t="s">
        <v>25</v>
      </c>
      <c r="J78" s="194">
        <v>261400.8635</v>
      </c>
      <c r="K78" s="76"/>
      <c r="L78" s="189">
        <v>0</v>
      </c>
      <c r="M78" s="189">
        <v>0</v>
      </c>
      <c r="N78" s="77">
        <f t="shared" si="58"/>
        <v>0</v>
      </c>
      <c r="O78" s="174"/>
      <c r="P78" s="189">
        <v>0</v>
      </c>
      <c r="Q78" s="189">
        <v>0</v>
      </c>
      <c r="R78" s="77">
        <f t="shared" si="59"/>
        <v>0</v>
      </c>
      <c r="S78" s="174"/>
      <c r="T78" s="189">
        <v>0</v>
      </c>
      <c r="U78" s="189">
        <v>0</v>
      </c>
      <c r="V78" s="77">
        <f t="shared" si="60"/>
        <v>0</v>
      </c>
      <c r="W78" s="174"/>
      <c r="X78" s="189">
        <v>0</v>
      </c>
      <c r="Y78" s="189">
        <v>0</v>
      </c>
      <c r="Z78" s="77">
        <f t="shared" si="61"/>
        <v>0</v>
      </c>
      <c r="AA78" s="174"/>
      <c r="AB78" s="77">
        <f t="shared" si="62"/>
        <v>0</v>
      </c>
      <c r="AC78" s="77">
        <f t="shared" si="63"/>
        <v>0</v>
      </c>
      <c r="AD78" s="77">
        <f t="shared" si="64"/>
        <v>0</v>
      </c>
      <c r="AE78" s="174"/>
      <c r="AF78" s="189">
        <v>0</v>
      </c>
      <c r="AG78" s="189"/>
      <c r="AH78" s="214">
        <v>0.0014399999999999999</v>
      </c>
      <c r="AI78" s="77">
        <f t="shared" si="65"/>
        <v>0.0014399999999999999</v>
      </c>
      <c r="AJ78" s="174"/>
      <c r="AK78" s="84">
        <v>0</v>
      </c>
      <c r="AL78" s="84">
        <v>13114</v>
      </c>
      <c r="AM78" s="77">
        <f t="shared" si="66"/>
        <v>13114</v>
      </c>
      <c r="AN78" s="77"/>
      <c r="AO78" s="189">
        <v>0</v>
      </c>
      <c r="AP78" s="189">
        <v>0</v>
      </c>
      <c r="AQ78" s="77">
        <f t="shared" si="67"/>
        <v>0</v>
      </c>
      <c r="AR78" s="77"/>
      <c r="AS78" s="189">
        <v>0</v>
      </c>
      <c r="AT78" s="189">
        <v>0</v>
      </c>
      <c r="AU78" s="77">
        <f t="shared" si="68"/>
        <v>0</v>
      </c>
      <c r="AV78" s="77"/>
      <c r="AW78" s="77">
        <f t="shared" si="69"/>
        <v>0</v>
      </c>
      <c r="AX78" s="77">
        <f t="shared" si="70"/>
        <v>13114.00144</v>
      </c>
      <c r="AY78" s="77">
        <f t="shared" si="71"/>
        <v>13114.00144</v>
      </c>
      <c r="AZ78" s="77"/>
      <c r="BA78" s="77">
        <f t="shared" si="72"/>
        <v>0</v>
      </c>
      <c r="BB78" s="77">
        <f t="shared" si="73"/>
        <v>13114.00144</v>
      </c>
      <c r="BC78" s="77">
        <f t="shared" si="74"/>
        <v>13114.00144</v>
      </c>
      <c r="BD78" s="76"/>
      <c r="BE78" s="194">
        <v>0</v>
      </c>
      <c r="BF78" s="194">
        <v>12952</v>
      </c>
      <c r="BG78" s="194">
        <f t="shared" si="106"/>
        <v>12952</v>
      </c>
      <c r="BH78" s="194"/>
      <c r="BI78" s="194">
        <v>0</v>
      </c>
      <c r="BJ78" s="194">
        <v>25904</v>
      </c>
      <c r="BK78" s="194">
        <f t="shared" si="107"/>
        <v>25904</v>
      </c>
      <c r="BL78" s="194"/>
      <c r="BM78" s="194">
        <v>0</v>
      </c>
      <c r="BN78" s="194">
        <v>25904</v>
      </c>
      <c r="BO78" s="194">
        <f t="shared" si="108"/>
        <v>25904</v>
      </c>
      <c r="BP78" s="194"/>
      <c r="BQ78" s="194">
        <v>0</v>
      </c>
      <c r="BR78" s="194">
        <v>25904</v>
      </c>
      <c r="BS78" s="194">
        <f t="shared" si="109"/>
        <v>25904</v>
      </c>
      <c r="BT78" s="194"/>
      <c r="BU78" s="194">
        <v>0</v>
      </c>
      <c r="BV78" s="194">
        <v>25904</v>
      </c>
      <c r="BW78" s="194">
        <f t="shared" si="110"/>
        <v>25904</v>
      </c>
      <c r="BX78" s="194"/>
      <c r="BY78" s="194">
        <v>0</v>
      </c>
      <c r="BZ78" s="194">
        <v>25904</v>
      </c>
      <c r="CA78" s="194">
        <f t="shared" si="111"/>
        <v>25904</v>
      </c>
      <c r="CB78" s="194"/>
      <c r="CC78" s="194">
        <v>261400.8635</v>
      </c>
      <c r="CD78" s="194">
        <v>12952</v>
      </c>
      <c r="CE78" s="194">
        <f t="shared" si="112"/>
        <v>274352.8635</v>
      </c>
      <c r="CF78" s="194"/>
      <c r="CG78" s="194">
        <v>0</v>
      </c>
      <c r="CH78" s="194">
        <v>0</v>
      </c>
      <c r="CI78" s="194">
        <f t="shared" si="113"/>
        <v>0</v>
      </c>
      <c r="CJ78" s="194"/>
      <c r="CK78" s="194">
        <v>0</v>
      </c>
      <c r="CL78" s="194">
        <v>0</v>
      </c>
      <c r="CM78" s="194">
        <f t="shared" si="114"/>
        <v>0</v>
      </c>
      <c r="CN78" s="194"/>
      <c r="CO78" s="194">
        <v>0</v>
      </c>
      <c r="CP78" s="194">
        <v>0</v>
      </c>
      <c r="CQ78" s="194">
        <f t="shared" si="115"/>
        <v>0</v>
      </c>
      <c r="CR78" s="194"/>
      <c r="CS78" s="194">
        <v>0</v>
      </c>
      <c r="CT78" s="194">
        <v>0</v>
      </c>
      <c r="CU78" s="194">
        <f t="shared" si="75"/>
        <v>0</v>
      </c>
      <c r="CV78" s="194"/>
      <c r="CW78" s="194">
        <v>0</v>
      </c>
      <c r="CX78" s="194">
        <v>0</v>
      </c>
      <c r="CY78" s="194">
        <f t="shared" si="76"/>
        <v>0</v>
      </c>
      <c r="CZ78" s="194"/>
      <c r="DA78" s="194">
        <v>0</v>
      </c>
      <c r="DB78" s="194">
        <v>0</v>
      </c>
      <c r="DC78" s="194">
        <f t="shared" si="77"/>
        <v>0</v>
      </c>
      <c r="DD78" s="194"/>
      <c r="DE78" s="194">
        <v>0</v>
      </c>
      <c r="DF78" s="194">
        <v>0</v>
      </c>
      <c r="DG78" s="194">
        <f t="shared" si="78"/>
        <v>0</v>
      </c>
      <c r="DH78" s="194"/>
      <c r="DI78" s="194">
        <v>0</v>
      </c>
      <c r="DJ78" s="194">
        <v>0</v>
      </c>
      <c r="DK78" s="194">
        <f t="shared" si="79"/>
        <v>0</v>
      </c>
      <c r="DL78" s="194"/>
      <c r="DM78" s="194">
        <v>0</v>
      </c>
      <c r="DN78" s="194">
        <v>0</v>
      </c>
      <c r="DO78" s="194">
        <f t="shared" si="80"/>
        <v>0</v>
      </c>
      <c r="DP78" s="194"/>
      <c r="DQ78" s="194">
        <v>0</v>
      </c>
      <c r="DR78" s="194">
        <v>0</v>
      </c>
      <c r="DS78" s="194">
        <f t="shared" si="81"/>
        <v>0</v>
      </c>
      <c r="DT78" s="194"/>
      <c r="DU78" s="194">
        <v>0</v>
      </c>
      <c r="DV78" s="194">
        <v>0</v>
      </c>
      <c r="DW78" s="194">
        <f t="shared" si="82"/>
        <v>0</v>
      </c>
      <c r="DX78" s="194"/>
      <c r="DY78" s="194">
        <v>0</v>
      </c>
      <c r="DZ78" s="194">
        <v>0</v>
      </c>
      <c r="EA78" s="194">
        <f t="shared" si="83"/>
        <v>0</v>
      </c>
      <c r="EB78" s="194"/>
      <c r="EC78" s="194">
        <v>0</v>
      </c>
      <c r="ED78" s="194">
        <v>0</v>
      </c>
      <c r="EE78" s="194">
        <f t="shared" si="84"/>
        <v>0</v>
      </c>
      <c r="EF78" s="194"/>
      <c r="EG78" s="194">
        <v>0</v>
      </c>
      <c r="EH78" s="194">
        <v>0</v>
      </c>
      <c r="EI78" s="194">
        <f t="shared" si="85"/>
        <v>0</v>
      </c>
      <c r="EJ78" s="194"/>
      <c r="EK78" s="194">
        <v>0</v>
      </c>
      <c r="EL78" s="194">
        <v>0</v>
      </c>
      <c r="EM78" s="194">
        <f t="shared" si="86"/>
        <v>0</v>
      </c>
      <c r="EN78" s="194"/>
      <c r="EO78" s="194">
        <v>0</v>
      </c>
      <c r="EP78" s="194">
        <v>0</v>
      </c>
      <c r="EQ78" s="194">
        <f t="shared" si="87"/>
        <v>0</v>
      </c>
      <c r="ER78" s="194"/>
      <c r="ES78" s="194">
        <v>0</v>
      </c>
      <c r="ET78" s="194">
        <v>0</v>
      </c>
      <c r="EU78" s="194">
        <f t="shared" si="88"/>
        <v>0</v>
      </c>
      <c r="EV78" s="194"/>
      <c r="EW78" s="194">
        <v>0</v>
      </c>
      <c r="EX78" s="194">
        <v>0</v>
      </c>
      <c r="EY78" s="194">
        <f t="shared" si="89"/>
        <v>0</v>
      </c>
      <c r="EZ78" s="194"/>
      <c r="FA78" s="194">
        <v>0</v>
      </c>
      <c r="FB78" s="194">
        <v>0</v>
      </c>
      <c r="FC78" s="194">
        <f t="shared" si="90"/>
        <v>0</v>
      </c>
      <c r="FD78" s="194"/>
      <c r="FE78" s="194">
        <v>0</v>
      </c>
      <c r="FF78" s="194">
        <v>0</v>
      </c>
      <c r="FG78" s="194">
        <f t="shared" si="91"/>
        <v>0</v>
      </c>
      <c r="FH78" s="194"/>
      <c r="FI78" s="194">
        <v>0</v>
      </c>
      <c r="FJ78" s="194">
        <v>0</v>
      </c>
      <c r="FK78" s="194">
        <f t="shared" si="92"/>
        <v>0</v>
      </c>
      <c r="FL78" s="194"/>
      <c r="FM78" s="194">
        <v>0</v>
      </c>
      <c r="FN78" s="194">
        <v>0</v>
      </c>
      <c r="FO78" s="194">
        <f t="shared" si="93"/>
        <v>0</v>
      </c>
      <c r="FP78" s="194"/>
      <c r="FQ78" s="194">
        <v>0</v>
      </c>
      <c r="FR78" s="194">
        <v>0</v>
      </c>
      <c r="FS78" s="194">
        <f t="shared" si="94"/>
        <v>0</v>
      </c>
      <c r="FT78" s="194"/>
      <c r="FU78" s="194">
        <v>0</v>
      </c>
      <c r="FV78" s="194">
        <v>0</v>
      </c>
      <c r="FW78" s="194">
        <f t="shared" si="95"/>
        <v>0</v>
      </c>
      <c r="FX78" s="194"/>
      <c r="FY78" s="194">
        <v>0</v>
      </c>
      <c r="FZ78" s="194">
        <v>0</v>
      </c>
      <c r="GA78" s="194">
        <f t="shared" si="96"/>
        <v>0</v>
      </c>
      <c r="GB78" s="194"/>
      <c r="GC78" s="194">
        <v>0</v>
      </c>
      <c r="GD78" s="194">
        <v>0</v>
      </c>
      <c r="GE78" s="194">
        <f t="shared" si="97"/>
        <v>0</v>
      </c>
      <c r="GF78" s="194"/>
      <c r="GG78" s="194">
        <v>0</v>
      </c>
      <c r="GH78" s="194">
        <v>0</v>
      </c>
      <c r="GI78" s="194">
        <f t="shared" si="98"/>
        <v>0</v>
      </c>
      <c r="GJ78" s="194"/>
      <c r="GK78" s="194">
        <v>0</v>
      </c>
      <c r="GL78" s="194">
        <v>0</v>
      </c>
      <c r="GM78" s="194">
        <f t="shared" si="99"/>
        <v>0</v>
      </c>
      <c r="GN78" s="194"/>
      <c r="GO78" s="194">
        <v>0</v>
      </c>
      <c r="GP78" s="194">
        <v>0</v>
      </c>
      <c r="GQ78" s="194">
        <f t="shared" si="100"/>
        <v>0</v>
      </c>
      <c r="GR78" s="194"/>
      <c r="GS78" s="194">
        <v>0</v>
      </c>
      <c r="GT78" s="194">
        <v>0</v>
      </c>
      <c r="GU78" s="194">
        <f t="shared" si="101"/>
        <v>0</v>
      </c>
      <c r="GV78" s="194"/>
      <c r="GW78" s="194">
        <v>0</v>
      </c>
      <c r="GX78" s="194">
        <v>0</v>
      </c>
      <c r="GY78" s="194">
        <f t="shared" si="102"/>
        <v>0</v>
      </c>
      <c r="GZ78" s="76"/>
      <c r="HA78" s="76">
        <f t="shared" si="103"/>
        <v>261400.8635</v>
      </c>
      <c r="HB78" s="76">
        <f t="shared" si="104"/>
        <v>155424</v>
      </c>
      <c r="HC78" s="76">
        <f t="shared" si="116"/>
        <v>416824.8635</v>
      </c>
      <c r="HD78" s="86"/>
      <c r="HE78" s="86"/>
      <c r="HF78" s="86"/>
      <c r="HG78" s="32"/>
      <c r="HH78" s="32"/>
      <c r="HI78" s="32"/>
      <c r="HJ78" s="32"/>
      <c r="HK78" s="32"/>
    </row>
    <row r="79" spans="1:219" ht="15.75">
      <c r="A79" s="108" t="s">
        <v>25</v>
      </c>
      <c r="B79" s="106">
        <v>349068</v>
      </c>
      <c r="C79" s="106"/>
      <c r="D79" s="101" t="s">
        <v>64</v>
      </c>
      <c r="E79" s="102" t="s">
        <v>14</v>
      </c>
      <c r="F79" s="103">
        <v>0</v>
      </c>
      <c r="G79" s="173" t="s">
        <v>47</v>
      </c>
      <c r="H79" s="121"/>
      <c r="I79" s="108" t="s">
        <v>25</v>
      </c>
      <c r="J79" s="194">
        <v>132736.07020000002</v>
      </c>
      <c r="K79" s="76"/>
      <c r="L79" s="189">
        <v>0</v>
      </c>
      <c r="M79" s="189">
        <v>0</v>
      </c>
      <c r="N79" s="77">
        <f t="shared" si="58"/>
        <v>0</v>
      </c>
      <c r="O79" s="174"/>
      <c r="P79" s="189">
        <v>0</v>
      </c>
      <c r="Q79" s="189">
        <v>0</v>
      </c>
      <c r="R79" s="77">
        <f t="shared" si="59"/>
        <v>0</v>
      </c>
      <c r="S79" s="174"/>
      <c r="T79" s="189">
        <v>0</v>
      </c>
      <c r="U79" s="189">
        <v>0</v>
      </c>
      <c r="V79" s="77">
        <f t="shared" si="60"/>
        <v>0</v>
      </c>
      <c r="W79" s="174"/>
      <c r="X79" s="189">
        <v>0</v>
      </c>
      <c r="Y79" s="189">
        <v>0</v>
      </c>
      <c r="Z79" s="77">
        <f t="shared" si="61"/>
        <v>0</v>
      </c>
      <c r="AA79" s="174"/>
      <c r="AB79" s="77">
        <f t="shared" si="62"/>
        <v>0</v>
      </c>
      <c r="AC79" s="77">
        <f t="shared" si="63"/>
        <v>0</v>
      </c>
      <c r="AD79" s="77">
        <f t="shared" si="64"/>
        <v>0</v>
      </c>
      <c r="AE79" s="174"/>
      <c r="AF79" s="189">
        <v>0</v>
      </c>
      <c r="AG79" s="189"/>
      <c r="AH79" s="214">
        <v>0.0014399999999999999</v>
      </c>
      <c r="AI79" s="77">
        <f t="shared" si="65"/>
        <v>0.0014399999999999999</v>
      </c>
      <c r="AJ79" s="174"/>
      <c r="AK79" s="84">
        <v>0</v>
      </c>
      <c r="AL79" s="84">
        <v>4389</v>
      </c>
      <c r="AM79" s="77">
        <f t="shared" si="66"/>
        <v>4389</v>
      </c>
      <c r="AN79" s="77"/>
      <c r="AO79" s="189">
        <v>0</v>
      </c>
      <c r="AP79" s="189">
        <v>0</v>
      </c>
      <c r="AQ79" s="77">
        <f t="shared" si="67"/>
        <v>0</v>
      </c>
      <c r="AR79" s="77"/>
      <c r="AS79" s="189">
        <v>0</v>
      </c>
      <c r="AT79" s="189">
        <v>0</v>
      </c>
      <c r="AU79" s="77">
        <f t="shared" si="68"/>
        <v>0</v>
      </c>
      <c r="AV79" s="77"/>
      <c r="AW79" s="77">
        <f t="shared" si="69"/>
        <v>0</v>
      </c>
      <c r="AX79" s="77">
        <f t="shared" si="70"/>
        <v>4389.00144</v>
      </c>
      <c r="AY79" s="77">
        <f t="shared" si="71"/>
        <v>4389.00144</v>
      </c>
      <c r="AZ79" s="77"/>
      <c r="BA79" s="77">
        <f t="shared" si="72"/>
        <v>0</v>
      </c>
      <c r="BB79" s="77">
        <f t="shared" si="73"/>
        <v>4389.00144</v>
      </c>
      <c r="BC79" s="77">
        <f t="shared" si="74"/>
        <v>4389.00144</v>
      </c>
      <c r="BD79" s="76"/>
      <c r="BE79" s="194">
        <v>0</v>
      </c>
      <c r="BF79" s="194">
        <v>5414</v>
      </c>
      <c r="BG79" s="194">
        <f t="shared" si="106"/>
        <v>5414</v>
      </c>
      <c r="BH79" s="194"/>
      <c r="BI79" s="194">
        <v>0</v>
      </c>
      <c r="BJ79" s="194">
        <v>10828</v>
      </c>
      <c r="BK79" s="194">
        <f t="shared" si="107"/>
        <v>10828</v>
      </c>
      <c r="BL79" s="194"/>
      <c r="BM79" s="194">
        <v>0</v>
      </c>
      <c r="BN79" s="194">
        <v>10828</v>
      </c>
      <c r="BO79" s="194">
        <f t="shared" si="108"/>
        <v>10828</v>
      </c>
      <c r="BP79" s="194"/>
      <c r="BQ79" s="194">
        <v>0</v>
      </c>
      <c r="BR79" s="194">
        <v>10828</v>
      </c>
      <c r="BS79" s="194">
        <f t="shared" si="109"/>
        <v>10828</v>
      </c>
      <c r="BT79" s="194"/>
      <c r="BU79" s="194">
        <v>0</v>
      </c>
      <c r="BV79" s="194">
        <v>10828</v>
      </c>
      <c r="BW79" s="194">
        <f t="shared" si="110"/>
        <v>10828</v>
      </c>
      <c r="BX79" s="194"/>
      <c r="BY79" s="194">
        <v>0</v>
      </c>
      <c r="BZ79" s="194">
        <v>10828</v>
      </c>
      <c r="CA79" s="194">
        <f t="shared" si="111"/>
        <v>10828</v>
      </c>
      <c r="CB79" s="194"/>
      <c r="CC79" s="194">
        <v>0</v>
      </c>
      <c r="CD79" s="194">
        <v>10828</v>
      </c>
      <c r="CE79" s="194">
        <f t="shared" si="112"/>
        <v>10828</v>
      </c>
      <c r="CF79" s="194"/>
      <c r="CG79" s="194">
        <v>0</v>
      </c>
      <c r="CH79" s="194">
        <v>10828</v>
      </c>
      <c r="CI79" s="194">
        <f t="shared" si="113"/>
        <v>10828</v>
      </c>
      <c r="CJ79" s="194"/>
      <c r="CK79" s="194">
        <v>0</v>
      </c>
      <c r="CL79" s="194">
        <v>10828</v>
      </c>
      <c r="CM79" s="194">
        <f t="shared" si="114"/>
        <v>10828</v>
      </c>
      <c r="CN79" s="194"/>
      <c r="CO79" s="194">
        <v>0</v>
      </c>
      <c r="CP79" s="194">
        <v>10828</v>
      </c>
      <c r="CQ79" s="194">
        <f t="shared" si="115"/>
        <v>10828</v>
      </c>
      <c r="CR79" s="194"/>
      <c r="CS79" s="194">
        <v>0</v>
      </c>
      <c r="CT79" s="194">
        <v>10828</v>
      </c>
      <c r="CU79" s="194">
        <f t="shared" si="75"/>
        <v>10828</v>
      </c>
      <c r="CV79" s="194"/>
      <c r="CW79" s="194">
        <v>0</v>
      </c>
      <c r="CX79" s="194">
        <v>10828</v>
      </c>
      <c r="CY79" s="194">
        <f t="shared" si="76"/>
        <v>10828</v>
      </c>
      <c r="CZ79" s="194"/>
      <c r="DA79" s="194">
        <v>0</v>
      </c>
      <c r="DB79" s="194">
        <v>10828</v>
      </c>
      <c r="DC79" s="194">
        <f t="shared" si="77"/>
        <v>10828</v>
      </c>
      <c r="DD79" s="194"/>
      <c r="DE79" s="194">
        <v>0</v>
      </c>
      <c r="DF79" s="194">
        <v>10828</v>
      </c>
      <c r="DG79" s="194">
        <f t="shared" si="78"/>
        <v>10828</v>
      </c>
      <c r="DH79" s="194"/>
      <c r="DI79" s="194">
        <v>0</v>
      </c>
      <c r="DJ79" s="194">
        <v>10828</v>
      </c>
      <c r="DK79" s="194">
        <f t="shared" si="79"/>
        <v>10828</v>
      </c>
      <c r="DL79" s="194"/>
      <c r="DM79" s="194">
        <v>132736.07020000002</v>
      </c>
      <c r="DN79" s="194">
        <v>10828</v>
      </c>
      <c r="DO79" s="194">
        <f t="shared" si="80"/>
        <v>143564.07020000002</v>
      </c>
      <c r="DP79" s="194"/>
      <c r="DQ79" s="194">
        <v>0</v>
      </c>
      <c r="DR79" s="194">
        <v>0</v>
      </c>
      <c r="DS79" s="194">
        <f t="shared" si="81"/>
        <v>0</v>
      </c>
      <c r="DT79" s="194"/>
      <c r="DU79" s="194">
        <v>0</v>
      </c>
      <c r="DV79" s="194">
        <v>0</v>
      </c>
      <c r="DW79" s="194">
        <f t="shared" si="82"/>
        <v>0</v>
      </c>
      <c r="DX79" s="194"/>
      <c r="DY79" s="194">
        <v>0</v>
      </c>
      <c r="DZ79" s="194">
        <v>0</v>
      </c>
      <c r="EA79" s="194">
        <f t="shared" si="83"/>
        <v>0</v>
      </c>
      <c r="EB79" s="194"/>
      <c r="EC79" s="194">
        <v>0</v>
      </c>
      <c r="ED79" s="194">
        <v>0</v>
      </c>
      <c r="EE79" s="194">
        <f t="shared" si="84"/>
        <v>0</v>
      </c>
      <c r="EF79" s="194"/>
      <c r="EG79" s="194">
        <v>0</v>
      </c>
      <c r="EH79" s="194">
        <v>0</v>
      </c>
      <c r="EI79" s="194">
        <f t="shared" si="85"/>
        <v>0</v>
      </c>
      <c r="EJ79" s="194"/>
      <c r="EK79" s="194">
        <v>0</v>
      </c>
      <c r="EL79" s="194">
        <v>0</v>
      </c>
      <c r="EM79" s="194">
        <f t="shared" si="86"/>
        <v>0</v>
      </c>
      <c r="EN79" s="194"/>
      <c r="EO79" s="194">
        <v>0</v>
      </c>
      <c r="EP79" s="194">
        <v>0</v>
      </c>
      <c r="EQ79" s="194">
        <f t="shared" si="87"/>
        <v>0</v>
      </c>
      <c r="ER79" s="194"/>
      <c r="ES79" s="194">
        <v>0</v>
      </c>
      <c r="ET79" s="194">
        <v>0</v>
      </c>
      <c r="EU79" s="194">
        <f t="shared" si="88"/>
        <v>0</v>
      </c>
      <c r="EV79" s="194"/>
      <c r="EW79" s="194">
        <v>0</v>
      </c>
      <c r="EX79" s="194">
        <v>0</v>
      </c>
      <c r="EY79" s="194">
        <f t="shared" si="89"/>
        <v>0</v>
      </c>
      <c r="EZ79" s="194"/>
      <c r="FA79" s="194">
        <v>0</v>
      </c>
      <c r="FB79" s="194">
        <v>0</v>
      </c>
      <c r="FC79" s="194">
        <f t="shared" si="90"/>
        <v>0</v>
      </c>
      <c r="FD79" s="194"/>
      <c r="FE79" s="194">
        <v>0</v>
      </c>
      <c r="FF79" s="194">
        <v>0</v>
      </c>
      <c r="FG79" s="194">
        <f t="shared" si="91"/>
        <v>0</v>
      </c>
      <c r="FH79" s="194"/>
      <c r="FI79" s="194">
        <v>0</v>
      </c>
      <c r="FJ79" s="194">
        <v>0</v>
      </c>
      <c r="FK79" s="194">
        <f t="shared" si="92"/>
        <v>0</v>
      </c>
      <c r="FL79" s="194"/>
      <c r="FM79" s="194">
        <v>0</v>
      </c>
      <c r="FN79" s="194">
        <v>0</v>
      </c>
      <c r="FO79" s="194">
        <f t="shared" si="93"/>
        <v>0</v>
      </c>
      <c r="FP79" s="194"/>
      <c r="FQ79" s="194">
        <v>0</v>
      </c>
      <c r="FR79" s="194">
        <v>0</v>
      </c>
      <c r="FS79" s="194">
        <f t="shared" si="94"/>
        <v>0</v>
      </c>
      <c r="FT79" s="194"/>
      <c r="FU79" s="194">
        <v>0</v>
      </c>
      <c r="FV79" s="194">
        <v>0</v>
      </c>
      <c r="FW79" s="194">
        <f t="shared" si="95"/>
        <v>0</v>
      </c>
      <c r="FX79" s="194"/>
      <c r="FY79" s="194">
        <v>0</v>
      </c>
      <c r="FZ79" s="194">
        <v>0</v>
      </c>
      <c r="GA79" s="194">
        <f t="shared" si="96"/>
        <v>0</v>
      </c>
      <c r="GB79" s="194"/>
      <c r="GC79" s="194">
        <v>0</v>
      </c>
      <c r="GD79" s="194">
        <v>0</v>
      </c>
      <c r="GE79" s="194">
        <f t="shared" si="97"/>
        <v>0</v>
      </c>
      <c r="GF79" s="194"/>
      <c r="GG79" s="194">
        <v>0</v>
      </c>
      <c r="GH79" s="194">
        <v>0</v>
      </c>
      <c r="GI79" s="194">
        <f t="shared" si="98"/>
        <v>0</v>
      </c>
      <c r="GJ79" s="194"/>
      <c r="GK79" s="194">
        <v>0</v>
      </c>
      <c r="GL79" s="194">
        <v>0</v>
      </c>
      <c r="GM79" s="194">
        <f t="shared" si="99"/>
        <v>0</v>
      </c>
      <c r="GN79" s="194"/>
      <c r="GO79" s="194">
        <v>0</v>
      </c>
      <c r="GP79" s="194">
        <v>0</v>
      </c>
      <c r="GQ79" s="194">
        <f t="shared" si="100"/>
        <v>0</v>
      </c>
      <c r="GR79" s="194"/>
      <c r="GS79" s="194">
        <v>0</v>
      </c>
      <c r="GT79" s="194">
        <v>0</v>
      </c>
      <c r="GU79" s="194">
        <f t="shared" si="101"/>
        <v>0</v>
      </c>
      <c r="GV79" s="194"/>
      <c r="GW79" s="194">
        <v>0</v>
      </c>
      <c r="GX79" s="194">
        <v>0</v>
      </c>
      <c r="GY79" s="194">
        <f t="shared" si="102"/>
        <v>0</v>
      </c>
      <c r="GZ79" s="76"/>
      <c r="HA79" s="76">
        <f t="shared" si="103"/>
        <v>132736.07020000002</v>
      </c>
      <c r="HB79" s="76">
        <f t="shared" si="104"/>
        <v>167834</v>
      </c>
      <c r="HC79" s="76">
        <f t="shared" si="116"/>
        <v>300570.0702</v>
      </c>
      <c r="HD79" s="86"/>
      <c r="HE79" s="86"/>
      <c r="HF79" s="86"/>
      <c r="HG79" s="32"/>
      <c r="HH79" s="32"/>
      <c r="HI79" s="32"/>
      <c r="HJ79" s="32"/>
      <c r="HK79" s="32"/>
    </row>
    <row r="80" spans="1:219" ht="15.75">
      <c r="A80" s="108" t="s">
        <v>25</v>
      </c>
      <c r="B80" s="106">
        <v>1500000</v>
      </c>
      <c r="C80" s="106"/>
      <c r="D80" s="101" t="s">
        <v>34</v>
      </c>
      <c r="E80" s="102" t="s">
        <v>14</v>
      </c>
      <c r="F80" s="103">
        <v>0</v>
      </c>
      <c r="G80" s="173">
        <v>8.6</v>
      </c>
      <c r="H80" s="121"/>
      <c r="I80" s="108" t="s">
        <v>25</v>
      </c>
      <c r="J80" s="194">
        <v>498173.36433</v>
      </c>
      <c r="K80" s="76"/>
      <c r="L80" s="189">
        <v>0</v>
      </c>
      <c r="M80" s="189">
        <v>0</v>
      </c>
      <c r="N80" s="77">
        <f t="shared" si="58"/>
        <v>0</v>
      </c>
      <c r="O80" s="174"/>
      <c r="P80" s="189">
        <v>0</v>
      </c>
      <c r="Q80" s="189">
        <v>0</v>
      </c>
      <c r="R80" s="77">
        <f t="shared" si="59"/>
        <v>0</v>
      </c>
      <c r="S80" s="174"/>
      <c r="T80" s="189">
        <v>0</v>
      </c>
      <c r="U80" s="189">
        <v>0</v>
      </c>
      <c r="V80" s="77">
        <f t="shared" si="60"/>
        <v>0</v>
      </c>
      <c r="W80" s="174"/>
      <c r="X80" s="189">
        <v>0</v>
      </c>
      <c r="Y80" s="189">
        <v>0</v>
      </c>
      <c r="Z80" s="77">
        <f t="shared" si="61"/>
        <v>0</v>
      </c>
      <c r="AA80" s="174"/>
      <c r="AB80" s="77">
        <f t="shared" si="62"/>
        <v>0</v>
      </c>
      <c r="AC80" s="77">
        <f t="shared" si="63"/>
        <v>0</v>
      </c>
      <c r="AD80" s="77">
        <f t="shared" si="64"/>
        <v>0</v>
      </c>
      <c r="AE80" s="174"/>
      <c r="AF80" s="189">
        <v>0</v>
      </c>
      <c r="AG80" s="189"/>
      <c r="AH80" s="214">
        <v>19914</v>
      </c>
      <c r="AI80" s="77">
        <f t="shared" si="65"/>
        <v>19914</v>
      </c>
      <c r="AJ80" s="174"/>
      <c r="AK80" s="84">
        <v>0</v>
      </c>
      <c r="AL80" s="84">
        <v>0</v>
      </c>
      <c r="AM80" s="77">
        <f t="shared" si="66"/>
        <v>0</v>
      </c>
      <c r="AN80" s="77"/>
      <c r="AO80" s="189">
        <v>0</v>
      </c>
      <c r="AP80" s="189">
        <v>0</v>
      </c>
      <c r="AQ80" s="77">
        <f t="shared" si="67"/>
        <v>0</v>
      </c>
      <c r="AR80" s="77"/>
      <c r="AS80" s="189">
        <v>0</v>
      </c>
      <c r="AT80" s="189">
        <v>0</v>
      </c>
      <c r="AU80" s="77">
        <f t="shared" si="68"/>
        <v>0</v>
      </c>
      <c r="AV80" s="77"/>
      <c r="AW80" s="77">
        <f t="shared" si="69"/>
        <v>0</v>
      </c>
      <c r="AX80" s="77">
        <f t="shared" si="70"/>
        <v>19914</v>
      </c>
      <c r="AY80" s="77">
        <f t="shared" si="71"/>
        <v>19914</v>
      </c>
      <c r="AZ80" s="77"/>
      <c r="BA80" s="77">
        <f t="shared" si="72"/>
        <v>0</v>
      </c>
      <c r="BB80" s="77">
        <f t="shared" si="73"/>
        <v>19914</v>
      </c>
      <c r="BC80" s="77">
        <f t="shared" si="74"/>
        <v>19914</v>
      </c>
      <c r="BD80" s="76"/>
      <c r="BE80" s="194">
        <v>0</v>
      </c>
      <c r="BF80" s="194">
        <v>21421</v>
      </c>
      <c r="BG80" s="194">
        <f t="shared" si="106"/>
        <v>21421</v>
      </c>
      <c r="BH80" s="194"/>
      <c r="BI80" s="194">
        <v>0</v>
      </c>
      <c r="BJ80" s="194">
        <v>42842</v>
      </c>
      <c r="BK80" s="194">
        <f t="shared" si="107"/>
        <v>42842</v>
      </c>
      <c r="BL80" s="194"/>
      <c r="BM80" s="194">
        <v>0</v>
      </c>
      <c r="BN80" s="194">
        <v>42842</v>
      </c>
      <c r="BO80" s="194">
        <f t="shared" si="108"/>
        <v>42842</v>
      </c>
      <c r="BP80" s="194"/>
      <c r="BQ80" s="194">
        <v>0</v>
      </c>
      <c r="BR80" s="194">
        <v>42842</v>
      </c>
      <c r="BS80" s="194">
        <f t="shared" si="109"/>
        <v>42842</v>
      </c>
      <c r="BT80" s="194"/>
      <c r="BU80" s="194">
        <v>0</v>
      </c>
      <c r="BV80" s="194">
        <v>42842</v>
      </c>
      <c r="BW80" s="194">
        <f t="shared" si="110"/>
        <v>42842</v>
      </c>
      <c r="BX80" s="194"/>
      <c r="BY80" s="194">
        <v>0</v>
      </c>
      <c r="BZ80" s="194">
        <v>42842</v>
      </c>
      <c r="CA80" s="194">
        <f t="shared" si="111"/>
        <v>42842</v>
      </c>
      <c r="CB80" s="194"/>
      <c r="CC80" s="194">
        <v>0</v>
      </c>
      <c r="CD80" s="194">
        <v>42842</v>
      </c>
      <c r="CE80" s="194">
        <f t="shared" si="112"/>
        <v>42842</v>
      </c>
      <c r="CF80" s="194"/>
      <c r="CG80" s="194">
        <v>0</v>
      </c>
      <c r="CH80" s="194">
        <v>42842</v>
      </c>
      <c r="CI80" s="194">
        <f t="shared" si="113"/>
        <v>42842</v>
      </c>
      <c r="CJ80" s="194"/>
      <c r="CK80" s="194">
        <v>498173.36433</v>
      </c>
      <c r="CL80" s="194">
        <v>42842</v>
      </c>
      <c r="CM80" s="194">
        <f t="shared" si="114"/>
        <v>541015.36433</v>
      </c>
      <c r="CN80" s="194"/>
      <c r="CO80" s="194">
        <v>0</v>
      </c>
      <c r="CP80" s="194">
        <v>0</v>
      </c>
      <c r="CQ80" s="194">
        <f t="shared" si="115"/>
        <v>0</v>
      </c>
      <c r="CR80" s="194"/>
      <c r="CS80" s="194">
        <v>0</v>
      </c>
      <c r="CT80" s="194">
        <v>0</v>
      </c>
      <c r="CU80" s="194">
        <f t="shared" si="75"/>
        <v>0</v>
      </c>
      <c r="CV80" s="194"/>
      <c r="CW80" s="194">
        <v>0</v>
      </c>
      <c r="CX80" s="194">
        <v>0</v>
      </c>
      <c r="CY80" s="194">
        <f t="shared" si="76"/>
        <v>0</v>
      </c>
      <c r="CZ80" s="194"/>
      <c r="DA80" s="194">
        <v>0</v>
      </c>
      <c r="DB80" s="194">
        <v>0</v>
      </c>
      <c r="DC80" s="194">
        <f t="shared" si="77"/>
        <v>0</v>
      </c>
      <c r="DD80" s="194"/>
      <c r="DE80" s="194">
        <v>0</v>
      </c>
      <c r="DF80" s="194">
        <v>0</v>
      </c>
      <c r="DG80" s="194">
        <f t="shared" si="78"/>
        <v>0</v>
      </c>
      <c r="DH80" s="194"/>
      <c r="DI80" s="194">
        <v>0</v>
      </c>
      <c r="DJ80" s="194">
        <v>0</v>
      </c>
      <c r="DK80" s="194">
        <f t="shared" si="79"/>
        <v>0</v>
      </c>
      <c r="DL80" s="194"/>
      <c r="DM80" s="194">
        <v>0</v>
      </c>
      <c r="DN80" s="194">
        <v>0</v>
      </c>
      <c r="DO80" s="194">
        <f t="shared" si="80"/>
        <v>0</v>
      </c>
      <c r="DP80" s="194"/>
      <c r="DQ80" s="194">
        <v>0</v>
      </c>
      <c r="DR80" s="194">
        <v>0</v>
      </c>
      <c r="DS80" s="194">
        <f t="shared" si="81"/>
        <v>0</v>
      </c>
      <c r="DT80" s="194"/>
      <c r="DU80" s="194">
        <v>0</v>
      </c>
      <c r="DV80" s="194">
        <v>0</v>
      </c>
      <c r="DW80" s="194">
        <f t="shared" si="82"/>
        <v>0</v>
      </c>
      <c r="DX80" s="194"/>
      <c r="DY80" s="194">
        <v>0</v>
      </c>
      <c r="DZ80" s="194">
        <v>0</v>
      </c>
      <c r="EA80" s="194">
        <f t="shared" si="83"/>
        <v>0</v>
      </c>
      <c r="EB80" s="194"/>
      <c r="EC80" s="194">
        <v>0</v>
      </c>
      <c r="ED80" s="194">
        <v>0</v>
      </c>
      <c r="EE80" s="194">
        <f t="shared" si="84"/>
        <v>0</v>
      </c>
      <c r="EF80" s="194"/>
      <c r="EG80" s="194">
        <v>0</v>
      </c>
      <c r="EH80" s="194">
        <v>0</v>
      </c>
      <c r="EI80" s="194">
        <f t="shared" si="85"/>
        <v>0</v>
      </c>
      <c r="EJ80" s="194"/>
      <c r="EK80" s="194">
        <v>0</v>
      </c>
      <c r="EL80" s="194">
        <v>0</v>
      </c>
      <c r="EM80" s="194">
        <f t="shared" si="86"/>
        <v>0</v>
      </c>
      <c r="EN80" s="194"/>
      <c r="EO80" s="194">
        <v>0</v>
      </c>
      <c r="EP80" s="194">
        <v>0</v>
      </c>
      <c r="EQ80" s="194">
        <f t="shared" si="87"/>
        <v>0</v>
      </c>
      <c r="ER80" s="194"/>
      <c r="ES80" s="194">
        <v>0</v>
      </c>
      <c r="ET80" s="194">
        <v>0</v>
      </c>
      <c r="EU80" s="194">
        <f t="shared" si="88"/>
        <v>0</v>
      </c>
      <c r="EV80" s="194"/>
      <c r="EW80" s="194">
        <v>0</v>
      </c>
      <c r="EX80" s="194">
        <v>0</v>
      </c>
      <c r="EY80" s="194">
        <f t="shared" si="89"/>
        <v>0</v>
      </c>
      <c r="EZ80" s="194"/>
      <c r="FA80" s="194">
        <v>0</v>
      </c>
      <c r="FB80" s="194">
        <v>0</v>
      </c>
      <c r="FC80" s="194">
        <f t="shared" si="90"/>
        <v>0</v>
      </c>
      <c r="FD80" s="194"/>
      <c r="FE80" s="194">
        <v>0</v>
      </c>
      <c r="FF80" s="194">
        <v>0</v>
      </c>
      <c r="FG80" s="194">
        <f t="shared" si="91"/>
        <v>0</v>
      </c>
      <c r="FH80" s="194"/>
      <c r="FI80" s="194">
        <v>0</v>
      </c>
      <c r="FJ80" s="194">
        <v>0</v>
      </c>
      <c r="FK80" s="194">
        <f t="shared" si="92"/>
        <v>0</v>
      </c>
      <c r="FL80" s="194"/>
      <c r="FM80" s="194">
        <v>0</v>
      </c>
      <c r="FN80" s="194">
        <v>0</v>
      </c>
      <c r="FO80" s="194">
        <f t="shared" si="93"/>
        <v>0</v>
      </c>
      <c r="FP80" s="194"/>
      <c r="FQ80" s="194">
        <v>0</v>
      </c>
      <c r="FR80" s="194">
        <v>0</v>
      </c>
      <c r="FS80" s="194">
        <f t="shared" si="94"/>
        <v>0</v>
      </c>
      <c r="FT80" s="194"/>
      <c r="FU80" s="194">
        <v>0</v>
      </c>
      <c r="FV80" s="194">
        <v>0</v>
      </c>
      <c r="FW80" s="194">
        <f t="shared" si="95"/>
        <v>0</v>
      </c>
      <c r="FX80" s="194"/>
      <c r="FY80" s="194">
        <v>0</v>
      </c>
      <c r="FZ80" s="194">
        <v>0</v>
      </c>
      <c r="GA80" s="194">
        <f t="shared" si="96"/>
        <v>0</v>
      </c>
      <c r="GB80" s="194"/>
      <c r="GC80" s="194">
        <v>0</v>
      </c>
      <c r="GD80" s="194">
        <v>0</v>
      </c>
      <c r="GE80" s="194">
        <f t="shared" si="97"/>
        <v>0</v>
      </c>
      <c r="GF80" s="194"/>
      <c r="GG80" s="194">
        <v>0</v>
      </c>
      <c r="GH80" s="194">
        <v>0</v>
      </c>
      <c r="GI80" s="194">
        <f t="shared" si="98"/>
        <v>0</v>
      </c>
      <c r="GJ80" s="194"/>
      <c r="GK80" s="194">
        <v>0</v>
      </c>
      <c r="GL80" s="194">
        <v>0</v>
      </c>
      <c r="GM80" s="194">
        <f t="shared" si="99"/>
        <v>0</v>
      </c>
      <c r="GN80" s="194"/>
      <c r="GO80" s="194">
        <v>0</v>
      </c>
      <c r="GP80" s="194">
        <v>0</v>
      </c>
      <c r="GQ80" s="194">
        <f t="shared" si="100"/>
        <v>0</v>
      </c>
      <c r="GR80" s="194"/>
      <c r="GS80" s="194">
        <v>0</v>
      </c>
      <c r="GT80" s="194">
        <v>0</v>
      </c>
      <c r="GU80" s="194">
        <f t="shared" si="101"/>
        <v>0</v>
      </c>
      <c r="GV80" s="194"/>
      <c r="GW80" s="194">
        <v>0</v>
      </c>
      <c r="GX80" s="194">
        <v>0</v>
      </c>
      <c r="GY80" s="194">
        <f t="shared" si="102"/>
        <v>0</v>
      </c>
      <c r="GZ80" s="76"/>
      <c r="HA80" s="76">
        <f t="shared" si="103"/>
        <v>498173.36433</v>
      </c>
      <c r="HB80" s="76">
        <f t="shared" si="104"/>
        <v>364157</v>
      </c>
      <c r="HC80" s="76">
        <f t="shared" si="116"/>
        <v>862330.36433</v>
      </c>
      <c r="HD80" s="86"/>
      <c r="HE80" s="86"/>
      <c r="HF80" s="86"/>
      <c r="HG80" s="32"/>
      <c r="HH80" s="32"/>
      <c r="HI80" s="32"/>
      <c r="HJ80" s="32"/>
      <c r="HK80" s="32"/>
    </row>
    <row r="81" spans="1:219" ht="15.75">
      <c r="A81" s="108" t="s">
        <v>25</v>
      </c>
      <c r="B81" s="106">
        <v>1050000</v>
      </c>
      <c r="C81" s="106"/>
      <c r="D81" s="101" t="s">
        <v>57</v>
      </c>
      <c r="E81" s="102" t="s">
        <v>14</v>
      </c>
      <c r="F81" s="103">
        <v>0</v>
      </c>
      <c r="G81" s="173">
        <v>7.84</v>
      </c>
      <c r="H81" s="121"/>
      <c r="I81" s="108" t="s">
        <v>25</v>
      </c>
      <c r="J81" s="194">
        <v>348721.35503</v>
      </c>
      <c r="K81" s="76"/>
      <c r="L81" s="189">
        <v>0</v>
      </c>
      <c r="M81" s="189">
        <v>0</v>
      </c>
      <c r="N81" s="77">
        <f t="shared" si="58"/>
        <v>0</v>
      </c>
      <c r="O81" s="174"/>
      <c r="P81" s="189">
        <v>0</v>
      </c>
      <c r="Q81" s="189">
        <v>0</v>
      </c>
      <c r="R81" s="77">
        <f t="shared" si="59"/>
        <v>0</v>
      </c>
      <c r="S81" s="174"/>
      <c r="T81" s="189">
        <v>0</v>
      </c>
      <c r="U81" s="189">
        <v>0</v>
      </c>
      <c r="V81" s="77">
        <f t="shared" si="60"/>
        <v>0</v>
      </c>
      <c r="W81" s="174"/>
      <c r="X81" s="189">
        <v>0</v>
      </c>
      <c r="Y81" s="189">
        <v>0</v>
      </c>
      <c r="Z81" s="77">
        <f t="shared" si="61"/>
        <v>0</v>
      </c>
      <c r="AA81" s="174"/>
      <c r="AB81" s="77">
        <f t="shared" si="62"/>
        <v>0</v>
      </c>
      <c r="AC81" s="77">
        <f t="shared" si="63"/>
        <v>0</v>
      </c>
      <c r="AD81" s="77">
        <f t="shared" si="64"/>
        <v>0</v>
      </c>
      <c r="AE81" s="174"/>
      <c r="AF81" s="189">
        <v>0</v>
      </c>
      <c r="AG81" s="189"/>
      <c r="AH81" s="214">
        <v>12708</v>
      </c>
      <c r="AI81" s="77">
        <f t="shared" si="65"/>
        <v>12708</v>
      </c>
      <c r="AJ81" s="174"/>
      <c r="AK81" s="84">
        <v>0</v>
      </c>
      <c r="AL81" s="84">
        <v>0</v>
      </c>
      <c r="AM81" s="77">
        <f t="shared" si="66"/>
        <v>0</v>
      </c>
      <c r="AN81" s="77"/>
      <c r="AO81" s="189">
        <v>0</v>
      </c>
      <c r="AP81" s="189">
        <v>0</v>
      </c>
      <c r="AQ81" s="77">
        <f t="shared" si="67"/>
        <v>0</v>
      </c>
      <c r="AR81" s="77"/>
      <c r="AS81" s="189">
        <v>0</v>
      </c>
      <c r="AT81" s="189">
        <v>0</v>
      </c>
      <c r="AU81" s="77">
        <f t="shared" si="68"/>
        <v>0</v>
      </c>
      <c r="AV81" s="77"/>
      <c r="AW81" s="77">
        <f t="shared" si="69"/>
        <v>0</v>
      </c>
      <c r="AX81" s="77">
        <f t="shared" si="70"/>
        <v>12708</v>
      </c>
      <c r="AY81" s="77">
        <f t="shared" si="71"/>
        <v>12708</v>
      </c>
      <c r="AZ81" s="77"/>
      <c r="BA81" s="77">
        <f t="shared" si="72"/>
        <v>0</v>
      </c>
      <c r="BB81" s="77">
        <f t="shared" si="73"/>
        <v>12708</v>
      </c>
      <c r="BC81" s="77">
        <f t="shared" si="74"/>
        <v>12708</v>
      </c>
      <c r="BD81" s="76"/>
      <c r="BE81" s="194">
        <v>0</v>
      </c>
      <c r="BF81" s="194">
        <v>13670</v>
      </c>
      <c r="BG81" s="194">
        <f t="shared" si="106"/>
        <v>13670</v>
      </c>
      <c r="BH81" s="194"/>
      <c r="BI81" s="194">
        <v>0</v>
      </c>
      <c r="BJ81" s="194">
        <v>27340</v>
      </c>
      <c r="BK81" s="194">
        <f t="shared" si="107"/>
        <v>27340</v>
      </c>
      <c r="BL81" s="194"/>
      <c r="BM81" s="194">
        <v>0</v>
      </c>
      <c r="BN81" s="194">
        <v>27340</v>
      </c>
      <c r="BO81" s="194">
        <f t="shared" si="108"/>
        <v>27340</v>
      </c>
      <c r="BP81" s="194"/>
      <c r="BQ81" s="194">
        <v>0</v>
      </c>
      <c r="BR81" s="194">
        <v>27340</v>
      </c>
      <c r="BS81" s="194">
        <f t="shared" si="109"/>
        <v>27340</v>
      </c>
      <c r="BT81" s="194"/>
      <c r="BU81" s="194">
        <v>0</v>
      </c>
      <c r="BV81" s="194">
        <v>27340</v>
      </c>
      <c r="BW81" s="194">
        <f t="shared" si="110"/>
        <v>27340</v>
      </c>
      <c r="BX81" s="194"/>
      <c r="BY81" s="194">
        <v>0</v>
      </c>
      <c r="BZ81" s="194">
        <v>27340</v>
      </c>
      <c r="CA81" s="194">
        <f t="shared" si="111"/>
        <v>27340</v>
      </c>
      <c r="CB81" s="194"/>
      <c r="CC81" s="194">
        <v>0</v>
      </c>
      <c r="CD81" s="194">
        <v>27340</v>
      </c>
      <c r="CE81" s="194">
        <f t="shared" si="112"/>
        <v>27340</v>
      </c>
      <c r="CF81" s="194"/>
      <c r="CG81" s="194">
        <v>0</v>
      </c>
      <c r="CH81" s="194">
        <v>27340</v>
      </c>
      <c r="CI81" s="194">
        <f t="shared" si="113"/>
        <v>27340</v>
      </c>
      <c r="CJ81" s="194"/>
      <c r="CK81" s="194">
        <v>0</v>
      </c>
      <c r="CL81" s="194">
        <v>27340</v>
      </c>
      <c r="CM81" s="194">
        <f t="shared" si="114"/>
        <v>27340</v>
      </c>
      <c r="CN81" s="194"/>
      <c r="CO81" s="194">
        <v>0</v>
      </c>
      <c r="CP81" s="194">
        <v>27340</v>
      </c>
      <c r="CQ81" s="194">
        <f t="shared" si="115"/>
        <v>27340</v>
      </c>
      <c r="CR81" s="194"/>
      <c r="CS81" s="194">
        <v>0</v>
      </c>
      <c r="CT81" s="194">
        <v>27340</v>
      </c>
      <c r="CU81" s="194">
        <f t="shared" si="75"/>
        <v>27340</v>
      </c>
      <c r="CV81" s="194"/>
      <c r="CW81" s="194">
        <v>348721.35503</v>
      </c>
      <c r="CX81" s="194">
        <v>27340</v>
      </c>
      <c r="CY81" s="194">
        <f t="shared" si="76"/>
        <v>376061.35503</v>
      </c>
      <c r="CZ81" s="194"/>
      <c r="DA81" s="194">
        <v>0</v>
      </c>
      <c r="DB81" s="194">
        <v>0</v>
      </c>
      <c r="DC81" s="194">
        <f t="shared" si="77"/>
        <v>0</v>
      </c>
      <c r="DD81" s="194"/>
      <c r="DE81" s="194">
        <v>0</v>
      </c>
      <c r="DF81" s="194">
        <v>0</v>
      </c>
      <c r="DG81" s="194">
        <f t="shared" si="78"/>
        <v>0</v>
      </c>
      <c r="DH81" s="194"/>
      <c r="DI81" s="194">
        <v>0</v>
      </c>
      <c r="DJ81" s="194">
        <v>0</v>
      </c>
      <c r="DK81" s="194">
        <f t="shared" si="79"/>
        <v>0</v>
      </c>
      <c r="DL81" s="194"/>
      <c r="DM81" s="194">
        <v>0</v>
      </c>
      <c r="DN81" s="194">
        <v>0</v>
      </c>
      <c r="DO81" s="194">
        <f t="shared" si="80"/>
        <v>0</v>
      </c>
      <c r="DP81" s="194"/>
      <c r="DQ81" s="194">
        <v>0</v>
      </c>
      <c r="DR81" s="194">
        <v>0</v>
      </c>
      <c r="DS81" s="194">
        <f t="shared" si="81"/>
        <v>0</v>
      </c>
      <c r="DT81" s="194"/>
      <c r="DU81" s="194">
        <v>0</v>
      </c>
      <c r="DV81" s="194">
        <v>0</v>
      </c>
      <c r="DW81" s="194">
        <f t="shared" si="82"/>
        <v>0</v>
      </c>
      <c r="DX81" s="194"/>
      <c r="DY81" s="194">
        <v>0</v>
      </c>
      <c r="DZ81" s="194">
        <v>0</v>
      </c>
      <c r="EA81" s="194">
        <f t="shared" si="83"/>
        <v>0</v>
      </c>
      <c r="EB81" s="194"/>
      <c r="EC81" s="194">
        <v>0</v>
      </c>
      <c r="ED81" s="194">
        <v>0</v>
      </c>
      <c r="EE81" s="194">
        <f t="shared" si="84"/>
        <v>0</v>
      </c>
      <c r="EF81" s="194"/>
      <c r="EG81" s="194">
        <v>0</v>
      </c>
      <c r="EH81" s="194">
        <v>0</v>
      </c>
      <c r="EI81" s="194">
        <f t="shared" si="85"/>
        <v>0</v>
      </c>
      <c r="EJ81" s="194"/>
      <c r="EK81" s="194">
        <v>0</v>
      </c>
      <c r="EL81" s="194">
        <v>0</v>
      </c>
      <c r="EM81" s="194">
        <f t="shared" si="86"/>
        <v>0</v>
      </c>
      <c r="EN81" s="194"/>
      <c r="EO81" s="194">
        <v>0</v>
      </c>
      <c r="EP81" s="194">
        <v>0</v>
      </c>
      <c r="EQ81" s="194">
        <f t="shared" si="87"/>
        <v>0</v>
      </c>
      <c r="ER81" s="194"/>
      <c r="ES81" s="194">
        <v>0</v>
      </c>
      <c r="ET81" s="194">
        <v>0</v>
      </c>
      <c r="EU81" s="194">
        <f t="shared" si="88"/>
        <v>0</v>
      </c>
      <c r="EV81" s="194"/>
      <c r="EW81" s="194">
        <v>0</v>
      </c>
      <c r="EX81" s="194">
        <v>0</v>
      </c>
      <c r="EY81" s="194">
        <f t="shared" si="89"/>
        <v>0</v>
      </c>
      <c r="EZ81" s="194"/>
      <c r="FA81" s="194">
        <v>0</v>
      </c>
      <c r="FB81" s="194">
        <v>0</v>
      </c>
      <c r="FC81" s="194">
        <f t="shared" si="90"/>
        <v>0</v>
      </c>
      <c r="FD81" s="194"/>
      <c r="FE81" s="194">
        <v>0</v>
      </c>
      <c r="FF81" s="194">
        <v>0</v>
      </c>
      <c r="FG81" s="194">
        <f t="shared" si="91"/>
        <v>0</v>
      </c>
      <c r="FH81" s="194"/>
      <c r="FI81" s="194">
        <v>0</v>
      </c>
      <c r="FJ81" s="194">
        <v>0</v>
      </c>
      <c r="FK81" s="194">
        <f t="shared" si="92"/>
        <v>0</v>
      </c>
      <c r="FL81" s="194"/>
      <c r="FM81" s="194">
        <v>0</v>
      </c>
      <c r="FN81" s="194">
        <v>0</v>
      </c>
      <c r="FO81" s="194">
        <f t="shared" si="93"/>
        <v>0</v>
      </c>
      <c r="FP81" s="194"/>
      <c r="FQ81" s="194">
        <v>0</v>
      </c>
      <c r="FR81" s="194">
        <v>0</v>
      </c>
      <c r="FS81" s="194">
        <f t="shared" si="94"/>
        <v>0</v>
      </c>
      <c r="FT81" s="194"/>
      <c r="FU81" s="194">
        <v>0</v>
      </c>
      <c r="FV81" s="194">
        <v>0</v>
      </c>
      <c r="FW81" s="194">
        <f t="shared" si="95"/>
        <v>0</v>
      </c>
      <c r="FX81" s="194"/>
      <c r="FY81" s="194">
        <v>0</v>
      </c>
      <c r="FZ81" s="194">
        <v>0</v>
      </c>
      <c r="GA81" s="194">
        <f t="shared" si="96"/>
        <v>0</v>
      </c>
      <c r="GB81" s="194"/>
      <c r="GC81" s="194">
        <v>0</v>
      </c>
      <c r="GD81" s="194">
        <v>0</v>
      </c>
      <c r="GE81" s="194">
        <f t="shared" si="97"/>
        <v>0</v>
      </c>
      <c r="GF81" s="194"/>
      <c r="GG81" s="194">
        <v>0</v>
      </c>
      <c r="GH81" s="194">
        <v>0</v>
      </c>
      <c r="GI81" s="194">
        <f t="shared" si="98"/>
        <v>0</v>
      </c>
      <c r="GJ81" s="194"/>
      <c r="GK81" s="194">
        <v>0</v>
      </c>
      <c r="GL81" s="194">
        <v>0</v>
      </c>
      <c r="GM81" s="194">
        <f t="shared" si="99"/>
        <v>0</v>
      </c>
      <c r="GN81" s="194"/>
      <c r="GO81" s="194">
        <v>0</v>
      </c>
      <c r="GP81" s="194">
        <v>0</v>
      </c>
      <c r="GQ81" s="194">
        <f t="shared" si="100"/>
        <v>0</v>
      </c>
      <c r="GR81" s="194"/>
      <c r="GS81" s="194">
        <v>0</v>
      </c>
      <c r="GT81" s="194">
        <v>0</v>
      </c>
      <c r="GU81" s="194">
        <f t="shared" si="101"/>
        <v>0</v>
      </c>
      <c r="GV81" s="194"/>
      <c r="GW81" s="194">
        <v>0</v>
      </c>
      <c r="GX81" s="194">
        <v>0</v>
      </c>
      <c r="GY81" s="194">
        <f t="shared" si="102"/>
        <v>0</v>
      </c>
      <c r="GZ81" s="76"/>
      <c r="HA81" s="76">
        <f t="shared" si="103"/>
        <v>348721.35503</v>
      </c>
      <c r="HB81" s="76">
        <f t="shared" si="104"/>
        <v>314410</v>
      </c>
      <c r="HC81" s="76">
        <f t="shared" si="116"/>
        <v>663131.35503</v>
      </c>
      <c r="HD81" s="86"/>
      <c r="HE81" s="86"/>
      <c r="HF81" s="86"/>
      <c r="HG81" s="32"/>
      <c r="HH81" s="32"/>
      <c r="HI81" s="32"/>
      <c r="HJ81" s="32"/>
      <c r="HK81" s="32"/>
    </row>
    <row r="82" spans="1:219" ht="15.75">
      <c r="A82" s="108" t="s">
        <v>25</v>
      </c>
      <c r="B82" s="106">
        <v>811000</v>
      </c>
      <c r="C82" s="106"/>
      <c r="D82" s="101" t="s">
        <v>57</v>
      </c>
      <c r="E82" s="102" t="s">
        <v>14</v>
      </c>
      <c r="F82" s="103">
        <v>0</v>
      </c>
      <c r="G82" s="173">
        <v>7.84</v>
      </c>
      <c r="H82" s="121"/>
      <c r="I82" s="108" t="s">
        <v>25</v>
      </c>
      <c r="J82" s="194">
        <v>269345.73232</v>
      </c>
      <c r="K82" s="76"/>
      <c r="L82" s="189">
        <v>0</v>
      </c>
      <c r="M82" s="189">
        <v>0</v>
      </c>
      <c r="N82" s="77">
        <f t="shared" si="58"/>
        <v>0</v>
      </c>
      <c r="O82" s="174"/>
      <c r="P82" s="189">
        <v>0</v>
      </c>
      <c r="Q82" s="189">
        <v>0</v>
      </c>
      <c r="R82" s="77">
        <f t="shared" si="59"/>
        <v>0</v>
      </c>
      <c r="S82" s="174"/>
      <c r="T82" s="189">
        <v>0</v>
      </c>
      <c r="U82" s="189">
        <v>0</v>
      </c>
      <c r="V82" s="77">
        <f t="shared" si="60"/>
        <v>0</v>
      </c>
      <c r="W82" s="174"/>
      <c r="X82" s="189">
        <v>0</v>
      </c>
      <c r="Y82" s="189">
        <v>0</v>
      </c>
      <c r="Z82" s="77">
        <f t="shared" si="61"/>
        <v>0</v>
      </c>
      <c r="AA82" s="174"/>
      <c r="AB82" s="77">
        <f t="shared" si="62"/>
        <v>0</v>
      </c>
      <c r="AC82" s="77">
        <f t="shared" si="63"/>
        <v>0</v>
      </c>
      <c r="AD82" s="77">
        <f t="shared" si="64"/>
        <v>0</v>
      </c>
      <c r="AE82" s="174"/>
      <c r="AF82" s="189">
        <v>0</v>
      </c>
      <c r="AG82" s="189"/>
      <c r="AH82" s="214">
        <v>9815</v>
      </c>
      <c r="AI82" s="77">
        <f t="shared" si="65"/>
        <v>9815</v>
      </c>
      <c r="AJ82" s="174"/>
      <c r="AK82" s="84">
        <v>0</v>
      </c>
      <c r="AL82" s="84">
        <v>0</v>
      </c>
      <c r="AM82" s="77">
        <f t="shared" si="66"/>
        <v>0</v>
      </c>
      <c r="AN82" s="77"/>
      <c r="AO82" s="189">
        <v>0</v>
      </c>
      <c r="AP82" s="189">
        <v>0</v>
      </c>
      <c r="AQ82" s="77">
        <f t="shared" si="67"/>
        <v>0</v>
      </c>
      <c r="AR82" s="77"/>
      <c r="AS82" s="189">
        <v>0</v>
      </c>
      <c r="AT82" s="189">
        <v>0</v>
      </c>
      <c r="AU82" s="77">
        <f t="shared" si="68"/>
        <v>0</v>
      </c>
      <c r="AV82" s="77"/>
      <c r="AW82" s="77">
        <f t="shared" si="69"/>
        <v>0</v>
      </c>
      <c r="AX82" s="77">
        <f t="shared" si="70"/>
        <v>9815</v>
      </c>
      <c r="AY82" s="77">
        <f t="shared" si="71"/>
        <v>9815</v>
      </c>
      <c r="AZ82" s="77"/>
      <c r="BA82" s="77">
        <f t="shared" si="72"/>
        <v>0</v>
      </c>
      <c r="BB82" s="77">
        <f t="shared" si="73"/>
        <v>9815</v>
      </c>
      <c r="BC82" s="77">
        <f t="shared" si="74"/>
        <v>9815</v>
      </c>
      <c r="BD82" s="76"/>
      <c r="BE82" s="194">
        <v>0</v>
      </c>
      <c r="BF82" s="194">
        <v>10558</v>
      </c>
      <c r="BG82" s="194">
        <f t="shared" si="106"/>
        <v>10558</v>
      </c>
      <c r="BH82" s="194"/>
      <c r="BI82" s="194">
        <v>0</v>
      </c>
      <c r="BJ82" s="194">
        <v>21116</v>
      </c>
      <c r="BK82" s="194">
        <f t="shared" si="107"/>
        <v>21116</v>
      </c>
      <c r="BL82" s="194"/>
      <c r="BM82" s="194">
        <v>0</v>
      </c>
      <c r="BN82" s="194">
        <v>21116</v>
      </c>
      <c r="BO82" s="194">
        <f t="shared" si="108"/>
        <v>21116</v>
      </c>
      <c r="BP82" s="194"/>
      <c r="BQ82" s="194">
        <v>0</v>
      </c>
      <c r="BR82" s="194">
        <v>21116</v>
      </c>
      <c r="BS82" s="194">
        <f t="shared" si="109"/>
        <v>21116</v>
      </c>
      <c r="BT82" s="194"/>
      <c r="BU82" s="194">
        <v>0</v>
      </c>
      <c r="BV82" s="194">
        <v>21116</v>
      </c>
      <c r="BW82" s="194">
        <f t="shared" si="110"/>
        <v>21116</v>
      </c>
      <c r="BX82" s="194"/>
      <c r="BY82" s="194">
        <v>0</v>
      </c>
      <c r="BZ82" s="194">
        <v>21116</v>
      </c>
      <c r="CA82" s="194">
        <f t="shared" si="111"/>
        <v>21116</v>
      </c>
      <c r="CB82" s="194"/>
      <c r="CC82" s="194">
        <v>0</v>
      </c>
      <c r="CD82" s="194">
        <v>21116</v>
      </c>
      <c r="CE82" s="194">
        <f t="shared" si="112"/>
        <v>21116</v>
      </c>
      <c r="CF82" s="194"/>
      <c r="CG82" s="194">
        <v>0</v>
      </c>
      <c r="CH82" s="194">
        <v>21116</v>
      </c>
      <c r="CI82" s="194">
        <f t="shared" si="113"/>
        <v>21116</v>
      </c>
      <c r="CJ82" s="194"/>
      <c r="CK82" s="194">
        <v>0</v>
      </c>
      <c r="CL82" s="194">
        <v>21116</v>
      </c>
      <c r="CM82" s="194">
        <f t="shared" si="114"/>
        <v>21116</v>
      </c>
      <c r="CN82" s="194"/>
      <c r="CO82" s="194">
        <v>0</v>
      </c>
      <c r="CP82" s="194">
        <v>21116</v>
      </c>
      <c r="CQ82" s="194">
        <f t="shared" si="115"/>
        <v>21116</v>
      </c>
      <c r="CR82" s="194"/>
      <c r="CS82" s="194">
        <v>0</v>
      </c>
      <c r="CT82" s="194">
        <v>21116</v>
      </c>
      <c r="CU82" s="194">
        <f t="shared" si="75"/>
        <v>21116</v>
      </c>
      <c r="CV82" s="194"/>
      <c r="CW82" s="194">
        <v>269345.73232</v>
      </c>
      <c r="CX82" s="194">
        <v>21116</v>
      </c>
      <c r="CY82" s="194">
        <f t="shared" si="76"/>
        <v>290461.73232</v>
      </c>
      <c r="CZ82" s="194"/>
      <c r="DA82" s="194">
        <v>0</v>
      </c>
      <c r="DB82" s="194">
        <v>0</v>
      </c>
      <c r="DC82" s="194">
        <f t="shared" si="77"/>
        <v>0</v>
      </c>
      <c r="DD82" s="194"/>
      <c r="DE82" s="194">
        <v>0</v>
      </c>
      <c r="DF82" s="194">
        <v>0</v>
      </c>
      <c r="DG82" s="194">
        <f t="shared" si="78"/>
        <v>0</v>
      </c>
      <c r="DH82" s="194"/>
      <c r="DI82" s="194">
        <v>0</v>
      </c>
      <c r="DJ82" s="194">
        <v>0</v>
      </c>
      <c r="DK82" s="194">
        <f t="shared" si="79"/>
        <v>0</v>
      </c>
      <c r="DL82" s="194"/>
      <c r="DM82" s="194">
        <v>0</v>
      </c>
      <c r="DN82" s="194">
        <v>0</v>
      </c>
      <c r="DO82" s="194">
        <f t="shared" si="80"/>
        <v>0</v>
      </c>
      <c r="DP82" s="194"/>
      <c r="DQ82" s="194">
        <v>0</v>
      </c>
      <c r="DR82" s="194">
        <v>0</v>
      </c>
      <c r="DS82" s="194">
        <f t="shared" si="81"/>
        <v>0</v>
      </c>
      <c r="DT82" s="194"/>
      <c r="DU82" s="194">
        <v>0</v>
      </c>
      <c r="DV82" s="194">
        <v>0</v>
      </c>
      <c r="DW82" s="194">
        <f t="shared" si="82"/>
        <v>0</v>
      </c>
      <c r="DX82" s="194"/>
      <c r="DY82" s="194">
        <v>0</v>
      </c>
      <c r="DZ82" s="194">
        <v>0</v>
      </c>
      <c r="EA82" s="194">
        <f t="shared" si="83"/>
        <v>0</v>
      </c>
      <c r="EB82" s="194"/>
      <c r="EC82" s="194">
        <v>0</v>
      </c>
      <c r="ED82" s="194">
        <v>0</v>
      </c>
      <c r="EE82" s="194">
        <f t="shared" si="84"/>
        <v>0</v>
      </c>
      <c r="EF82" s="194"/>
      <c r="EG82" s="194">
        <v>0</v>
      </c>
      <c r="EH82" s="194">
        <v>0</v>
      </c>
      <c r="EI82" s="194">
        <f t="shared" si="85"/>
        <v>0</v>
      </c>
      <c r="EJ82" s="194"/>
      <c r="EK82" s="194">
        <v>0</v>
      </c>
      <c r="EL82" s="194">
        <v>0</v>
      </c>
      <c r="EM82" s="194">
        <f t="shared" si="86"/>
        <v>0</v>
      </c>
      <c r="EN82" s="194"/>
      <c r="EO82" s="194">
        <v>0</v>
      </c>
      <c r="EP82" s="194">
        <v>0</v>
      </c>
      <c r="EQ82" s="194">
        <f t="shared" si="87"/>
        <v>0</v>
      </c>
      <c r="ER82" s="194"/>
      <c r="ES82" s="194">
        <v>0</v>
      </c>
      <c r="ET82" s="194">
        <v>0</v>
      </c>
      <c r="EU82" s="194">
        <f t="shared" si="88"/>
        <v>0</v>
      </c>
      <c r="EV82" s="194"/>
      <c r="EW82" s="194">
        <v>0</v>
      </c>
      <c r="EX82" s="194">
        <v>0</v>
      </c>
      <c r="EY82" s="194">
        <f t="shared" si="89"/>
        <v>0</v>
      </c>
      <c r="EZ82" s="194"/>
      <c r="FA82" s="194">
        <v>0</v>
      </c>
      <c r="FB82" s="194">
        <v>0</v>
      </c>
      <c r="FC82" s="194">
        <f t="shared" si="90"/>
        <v>0</v>
      </c>
      <c r="FD82" s="194"/>
      <c r="FE82" s="194">
        <v>0</v>
      </c>
      <c r="FF82" s="194">
        <v>0</v>
      </c>
      <c r="FG82" s="194">
        <f t="shared" si="91"/>
        <v>0</v>
      </c>
      <c r="FH82" s="194"/>
      <c r="FI82" s="194">
        <v>0</v>
      </c>
      <c r="FJ82" s="194">
        <v>0</v>
      </c>
      <c r="FK82" s="194">
        <f t="shared" si="92"/>
        <v>0</v>
      </c>
      <c r="FL82" s="194"/>
      <c r="FM82" s="194">
        <v>0</v>
      </c>
      <c r="FN82" s="194">
        <v>0</v>
      </c>
      <c r="FO82" s="194">
        <f t="shared" si="93"/>
        <v>0</v>
      </c>
      <c r="FP82" s="194"/>
      <c r="FQ82" s="194">
        <v>0</v>
      </c>
      <c r="FR82" s="194">
        <v>0</v>
      </c>
      <c r="FS82" s="194">
        <f t="shared" si="94"/>
        <v>0</v>
      </c>
      <c r="FT82" s="194"/>
      <c r="FU82" s="194">
        <v>0</v>
      </c>
      <c r="FV82" s="194">
        <v>0</v>
      </c>
      <c r="FW82" s="194">
        <f t="shared" si="95"/>
        <v>0</v>
      </c>
      <c r="FX82" s="194"/>
      <c r="FY82" s="194">
        <v>0</v>
      </c>
      <c r="FZ82" s="194">
        <v>0</v>
      </c>
      <c r="GA82" s="194">
        <f t="shared" si="96"/>
        <v>0</v>
      </c>
      <c r="GB82" s="194"/>
      <c r="GC82" s="194">
        <v>0</v>
      </c>
      <c r="GD82" s="194">
        <v>0</v>
      </c>
      <c r="GE82" s="194">
        <f t="shared" si="97"/>
        <v>0</v>
      </c>
      <c r="GF82" s="194"/>
      <c r="GG82" s="194">
        <v>0</v>
      </c>
      <c r="GH82" s="194">
        <v>0</v>
      </c>
      <c r="GI82" s="194">
        <f t="shared" si="98"/>
        <v>0</v>
      </c>
      <c r="GJ82" s="194"/>
      <c r="GK82" s="194">
        <v>0</v>
      </c>
      <c r="GL82" s="194">
        <v>0</v>
      </c>
      <c r="GM82" s="194">
        <f t="shared" si="99"/>
        <v>0</v>
      </c>
      <c r="GN82" s="194"/>
      <c r="GO82" s="194">
        <v>0</v>
      </c>
      <c r="GP82" s="194">
        <v>0</v>
      </c>
      <c r="GQ82" s="194">
        <f t="shared" si="100"/>
        <v>0</v>
      </c>
      <c r="GR82" s="194"/>
      <c r="GS82" s="194">
        <v>0</v>
      </c>
      <c r="GT82" s="194">
        <v>0</v>
      </c>
      <c r="GU82" s="194">
        <f t="shared" si="101"/>
        <v>0</v>
      </c>
      <c r="GV82" s="194"/>
      <c r="GW82" s="194">
        <v>0</v>
      </c>
      <c r="GX82" s="194">
        <v>0</v>
      </c>
      <c r="GY82" s="194">
        <f t="shared" si="102"/>
        <v>0</v>
      </c>
      <c r="GZ82" s="76"/>
      <c r="HA82" s="76">
        <f t="shared" si="103"/>
        <v>269345.73232</v>
      </c>
      <c r="HB82" s="76">
        <f t="shared" si="104"/>
        <v>242834</v>
      </c>
      <c r="HC82" s="76">
        <f t="shared" si="116"/>
        <v>512179.73232</v>
      </c>
      <c r="HD82" s="86"/>
      <c r="HE82" s="86"/>
      <c r="HF82" s="86"/>
      <c r="HG82" s="32"/>
      <c r="HH82" s="32"/>
      <c r="HI82" s="32"/>
      <c r="HJ82" s="32"/>
      <c r="HK82" s="32"/>
    </row>
    <row r="83" spans="1:219" ht="15.75">
      <c r="A83" s="108" t="s">
        <v>25</v>
      </c>
      <c r="B83" s="106">
        <v>75000</v>
      </c>
      <c r="C83" s="106"/>
      <c r="D83" s="101" t="s">
        <v>21</v>
      </c>
      <c r="E83" s="102" t="s">
        <v>14</v>
      </c>
      <c r="F83" s="103">
        <v>0</v>
      </c>
      <c r="G83" s="173">
        <v>7.34</v>
      </c>
      <c r="H83" s="121"/>
      <c r="I83" s="108" t="s">
        <v>25</v>
      </c>
      <c r="J83" s="194">
        <v>9996.67884</v>
      </c>
      <c r="K83" s="76"/>
      <c r="L83" s="189">
        <v>0</v>
      </c>
      <c r="M83" s="189">
        <v>0</v>
      </c>
      <c r="N83" s="77">
        <f t="shared" si="58"/>
        <v>0</v>
      </c>
      <c r="O83" s="174"/>
      <c r="P83" s="189">
        <v>0</v>
      </c>
      <c r="Q83" s="189">
        <v>0</v>
      </c>
      <c r="R83" s="77">
        <f t="shared" si="59"/>
        <v>0</v>
      </c>
      <c r="S83" s="174"/>
      <c r="T83" s="189">
        <v>0</v>
      </c>
      <c r="U83" s="189">
        <v>0</v>
      </c>
      <c r="V83" s="77">
        <f t="shared" si="60"/>
        <v>0</v>
      </c>
      <c r="W83" s="174"/>
      <c r="X83" s="189">
        <v>0</v>
      </c>
      <c r="Y83" s="189">
        <v>0</v>
      </c>
      <c r="Z83" s="77">
        <f t="shared" si="61"/>
        <v>0</v>
      </c>
      <c r="AA83" s="174"/>
      <c r="AB83" s="77">
        <f t="shared" si="62"/>
        <v>0</v>
      </c>
      <c r="AC83" s="77">
        <f t="shared" si="63"/>
        <v>0</v>
      </c>
      <c r="AD83" s="77">
        <f t="shared" si="64"/>
        <v>0</v>
      </c>
      <c r="AE83" s="174"/>
      <c r="AF83" s="189">
        <v>0</v>
      </c>
      <c r="AG83" s="189"/>
      <c r="AH83" s="214">
        <v>341</v>
      </c>
      <c r="AI83" s="77">
        <f t="shared" si="65"/>
        <v>341</v>
      </c>
      <c r="AJ83" s="174"/>
      <c r="AK83" s="84">
        <v>0</v>
      </c>
      <c r="AL83" s="84">
        <v>0</v>
      </c>
      <c r="AM83" s="77">
        <f t="shared" si="66"/>
        <v>0</v>
      </c>
      <c r="AN83" s="77"/>
      <c r="AO83" s="189">
        <v>0</v>
      </c>
      <c r="AP83" s="189">
        <v>0</v>
      </c>
      <c r="AQ83" s="77">
        <f t="shared" si="67"/>
        <v>0</v>
      </c>
      <c r="AR83" s="77"/>
      <c r="AS83" s="189">
        <v>0</v>
      </c>
      <c r="AT83" s="189">
        <v>0</v>
      </c>
      <c r="AU83" s="77">
        <f t="shared" si="68"/>
        <v>0</v>
      </c>
      <c r="AV83" s="77"/>
      <c r="AW83" s="77">
        <f t="shared" si="69"/>
        <v>0</v>
      </c>
      <c r="AX83" s="77">
        <f t="shared" si="70"/>
        <v>341</v>
      </c>
      <c r="AY83" s="77">
        <f t="shared" si="71"/>
        <v>341</v>
      </c>
      <c r="AZ83" s="77"/>
      <c r="BA83" s="77">
        <f t="shared" si="72"/>
        <v>0</v>
      </c>
      <c r="BB83" s="77">
        <f t="shared" si="73"/>
        <v>341</v>
      </c>
      <c r="BC83" s="77">
        <f t="shared" si="74"/>
        <v>341</v>
      </c>
      <c r="BD83" s="76"/>
      <c r="BE83" s="194">
        <v>0</v>
      </c>
      <c r="BF83" s="194">
        <v>367</v>
      </c>
      <c r="BG83" s="194">
        <f t="shared" si="106"/>
        <v>367</v>
      </c>
      <c r="BH83" s="194"/>
      <c r="BI83" s="194">
        <v>0</v>
      </c>
      <c r="BJ83" s="194">
        <v>734</v>
      </c>
      <c r="BK83" s="194">
        <f t="shared" si="107"/>
        <v>734</v>
      </c>
      <c r="BL83" s="194"/>
      <c r="BM83" s="194">
        <v>0</v>
      </c>
      <c r="BN83" s="194">
        <v>734</v>
      </c>
      <c r="BO83" s="194">
        <f t="shared" si="108"/>
        <v>734</v>
      </c>
      <c r="BP83" s="194"/>
      <c r="BQ83" s="194">
        <v>0</v>
      </c>
      <c r="BR83" s="194">
        <v>734</v>
      </c>
      <c r="BS83" s="194">
        <f t="shared" si="109"/>
        <v>734</v>
      </c>
      <c r="BT83" s="194"/>
      <c r="BU83" s="194">
        <v>0</v>
      </c>
      <c r="BV83" s="194">
        <v>734</v>
      </c>
      <c r="BW83" s="194">
        <f t="shared" si="110"/>
        <v>734</v>
      </c>
      <c r="BX83" s="194"/>
      <c r="BY83" s="194">
        <v>0</v>
      </c>
      <c r="BZ83" s="194">
        <v>734</v>
      </c>
      <c r="CA83" s="194">
        <f t="shared" si="111"/>
        <v>734</v>
      </c>
      <c r="CB83" s="194"/>
      <c r="CC83" s="194">
        <v>0</v>
      </c>
      <c r="CD83" s="194">
        <v>734</v>
      </c>
      <c r="CE83" s="194">
        <f t="shared" si="112"/>
        <v>734</v>
      </c>
      <c r="CF83" s="194"/>
      <c r="CG83" s="194">
        <v>9996.67884</v>
      </c>
      <c r="CH83" s="194">
        <v>734</v>
      </c>
      <c r="CI83" s="194">
        <f t="shared" si="113"/>
        <v>10730.67884</v>
      </c>
      <c r="CJ83" s="194"/>
      <c r="CK83" s="194">
        <v>0</v>
      </c>
      <c r="CL83" s="194">
        <v>0</v>
      </c>
      <c r="CM83" s="194">
        <f t="shared" si="114"/>
        <v>0</v>
      </c>
      <c r="CN83" s="194"/>
      <c r="CO83" s="194">
        <v>0</v>
      </c>
      <c r="CP83" s="194">
        <v>0</v>
      </c>
      <c r="CQ83" s="194">
        <f t="shared" si="115"/>
        <v>0</v>
      </c>
      <c r="CR83" s="194"/>
      <c r="CS83" s="194">
        <v>0</v>
      </c>
      <c r="CT83" s="194">
        <v>0</v>
      </c>
      <c r="CU83" s="194">
        <f t="shared" si="75"/>
        <v>0</v>
      </c>
      <c r="CV83" s="194"/>
      <c r="CW83" s="194">
        <v>0</v>
      </c>
      <c r="CX83" s="194">
        <v>0</v>
      </c>
      <c r="CY83" s="194">
        <f t="shared" si="76"/>
        <v>0</v>
      </c>
      <c r="CZ83" s="194"/>
      <c r="DA83" s="194">
        <v>0</v>
      </c>
      <c r="DB83" s="194">
        <v>0</v>
      </c>
      <c r="DC83" s="194">
        <f t="shared" si="77"/>
        <v>0</v>
      </c>
      <c r="DD83" s="194"/>
      <c r="DE83" s="194">
        <v>0</v>
      </c>
      <c r="DF83" s="194">
        <v>0</v>
      </c>
      <c r="DG83" s="194">
        <f t="shared" si="78"/>
        <v>0</v>
      </c>
      <c r="DH83" s="194"/>
      <c r="DI83" s="194">
        <v>0</v>
      </c>
      <c r="DJ83" s="194">
        <v>0</v>
      </c>
      <c r="DK83" s="194">
        <f t="shared" si="79"/>
        <v>0</v>
      </c>
      <c r="DL83" s="194"/>
      <c r="DM83" s="194">
        <v>0</v>
      </c>
      <c r="DN83" s="194">
        <v>0</v>
      </c>
      <c r="DO83" s="194">
        <f t="shared" si="80"/>
        <v>0</v>
      </c>
      <c r="DP83" s="194"/>
      <c r="DQ83" s="194">
        <v>0</v>
      </c>
      <c r="DR83" s="194">
        <v>0</v>
      </c>
      <c r="DS83" s="194">
        <f t="shared" si="81"/>
        <v>0</v>
      </c>
      <c r="DT83" s="194"/>
      <c r="DU83" s="194">
        <v>0</v>
      </c>
      <c r="DV83" s="194">
        <v>0</v>
      </c>
      <c r="DW83" s="194">
        <f t="shared" si="82"/>
        <v>0</v>
      </c>
      <c r="DX83" s="194"/>
      <c r="DY83" s="194">
        <v>0</v>
      </c>
      <c r="DZ83" s="194">
        <v>0</v>
      </c>
      <c r="EA83" s="194">
        <f t="shared" si="83"/>
        <v>0</v>
      </c>
      <c r="EB83" s="194"/>
      <c r="EC83" s="194">
        <v>0</v>
      </c>
      <c r="ED83" s="194">
        <v>0</v>
      </c>
      <c r="EE83" s="194">
        <f t="shared" si="84"/>
        <v>0</v>
      </c>
      <c r="EF83" s="194"/>
      <c r="EG83" s="194">
        <v>0</v>
      </c>
      <c r="EH83" s="194">
        <v>0</v>
      </c>
      <c r="EI83" s="194">
        <f t="shared" si="85"/>
        <v>0</v>
      </c>
      <c r="EJ83" s="194"/>
      <c r="EK83" s="194">
        <v>0</v>
      </c>
      <c r="EL83" s="194">
        <v>0</v>
      </c>
      <c r="EM83" s="194">
        <f t="shared" si="86"/>
        <v>0</v>
      </c>
      <c r="EN83" s="194"/>
      <c r="EO83" s="194">
        <v>0</v>
      </c>
      <c r="EP83" s="194">
        <v>0</v>
      </c>
      <c r="EQ83" s="194">
        <f t="shared" si="87"/>
        <v>0</v>
      </c>
      <c r="ER83" s="194"/>
      <c r="ES83" s="194">
        <v>0</v>
      </c>
      <c r="ET83" s="194">
        <v>0</v>
      </c>
      <c r="EU83" s="194">
        <f t="shared" si="88"/>
        <v>0</v>
      </c>
      <c r="EV83" s="194"/>
      <c r="EW83" s="194">
        <v>0</v>
      </c>
      <c r="EX83" s="194">
        <v>0</v>
      </c>
      <c r="EY83" s="194">
        <f t="shared" si="89"/>
        <v>0</v>
      </c>
      <c r="EZ83" s="194"/>
      <c r="FA83" s="194">
        <v>0</v>
      </c>
      <c r="FB83" s="194">
        <v>0</v>
      </c>
      <c r="FC83" s="194">
        <f t="shared" si="90"/>
        <v>0</v>
      </c>
      <c r="FD83" s="194"/>
      <c r="FE83" s="194">
        <v>0</v>
      </c>
      <c r="FF83" s="194">
        <v>0</v>
      </c>
      <c r="FG83" s="194">
        <f t="shared" si="91"/>
        <v>0</v>
      </c>
      <c r="FH83" s="194"/>
      <c r="FI83" s="194">
        <v>0</v>
      </c>
      <c r="FJ83" s="194">
        <v>0</v>
      </c>
      <c r="FK83" s="194">
        <f t="shared" si="92"/>
        <v>0</v>
      </c>
      <c r="FL83" s="194"/>
      <c r="FM83" s="194">
        <v>0</v>
      </c>
      <c r="FN83" s="194">
        <v>0</v>
      </c>
      <c r="FO83" s="194">
        <f t="shared" si="93"/>
        <v>0</v>
      </c>
      <c r="FP83" s="194"/>
      <c r="FQ83" s="194">
        <v>0</v>
      </c>
      <c r="FR83" s="194">
        <v>0</v>
      </c>
      <c r="FS83" s="194">
        <f t="shared" si="94"/>
        <v>0</v>
      </c>
      <c r="FT83" s="194"/>
      <c r="FU83" s="194">
        <v>0</v>
      </c>
      <c r="FV83" s="194">
        <v>0</v>
      </c>
      <c r="FW83" s="194">
        <f t="shared" si="95"/>
        <v>0</v>
      </c>
      <c r="FX83" s="194"/>
      <c r="FY83" s="194">
        <v>0</v>
      </c>
      <c r="FZ83" s="194">
        <v>0</v>
      </c>
      <c r="GA83" s="194">
        <f t="shared" si="96"/>
        <v>0</v>
      </c>
      <c r="GB83" s="194"/>
      <c r="GC83" s="194">
        <v>0</v>
      </c>
      <c r="GD83" s="194">
        <v>0</v>
      </c>
      <c r="GE83" s="194">
        <f t="shared" si="97"/>
        <v>0</v>
      </c>
      <c r="GF83" s="194"/>
      <c r="GG83" s="194">
        <v>0</v>
      </c>
      <c r="GH83" s="194">
        <v>0</v>
      </c>
      <c r="GI83" s="194">
        <f t="shared" si="98"/>
        <v>0</v>
      </c>
      <c r="GJ83" s="194"/>
      <c r="GK83" s="194">
        <v>0</v>
      </c>
      <c r="GL83" s="194">
        <v>0</v>
      </c>
      <c r="GM83" s="194">
        <f t="shared" si="99"/>
        <v>0</v>
      </c>
      <c r="GN83" s="194"/>
      <c r="GO83" s="194">
        <v>0</v>
      </c>
      <c r="GP83" s="194">
        <v>0</v>
      </c>
      <c r="GQ83" s="194">
        <f t="shared" si="100"/>
        <v>0</v>
      </c>
      <c r="GR83" s="194"/>
      <c r="GS83" s="194">
        <v>0</v>
      </c>
      <c r="GT83" s="194">
        <v>0</v>
      </c>
      <c r="GU83" s="194">
        <f t="shared" si="101"/>
        <v>0</v>
      </c>
      <c r="GV83" s="194"/>
      <c r="GW83" s="194">
        <v>0</v>
      </c>
      <c r="GX83" s="194">
        <v>0</v>
      </c>
      <c r="GY83" s="194">
        <f t="shared" si="102"/>
        <v>0</v>
      </c>
      <c r="GZ83" s="76"/>
      <c r="HA83" s="76">
        <f t="shared" si="103"/>
        <v>9996.67884</v>
      </c>
      <c r="HB83" s="76">
        <f t="shared" si="104"/>
        <v>5505</v>
      </c>
      <c r="HC83" s="76">
        <f>+HA83+HB83</f>
        <v>15501.67884</v>
      </c>
      <c r="HD83" s="86"/>
      <c r="HE83" s="86"/>
      <c r="HF83" s="86"/>
      <c r="HG83" s="32"/>
      <c r="HH83" s="32"/>
      <c r="HI83" s="32"/>
      <c r="HJ83" s="32"/>
      <c r="HK83" s="32"/>
    </row>
    <row r="84" spans="1:219" ht="15.75">
      <c r="A84" s="108" t="s">
        <v>25</v>
      </c>
      <c r="B84" s="106">
        <v>45000</v>
      </c>
      <c r="C84" s="106"/>
      <c r="D84" s="101" t="s">
        <v>34</v>
      </c>
      <c r="E84" s="102" t="s">
        <v>14</v>
      </c>
      <c r="F84" s="103">
        <v>0</v>
      </c>
      <c r="G84" s="173">
        <v>8.6</v>
      </c>
      <c r="H84" s="121"/>
      <c r="I84" s="108" t="s">
        <v>25</v>
      </c>
      <c r="J84" s="194">
        <v>14945.200929999999</v>
      </c>
      <c r="K84" s="76"/>
      <c r="L84" s="189">
        <v>0</v>
      </c>
      <c r="M84" s="189">
        <v>0</v>
      </c>
      <c r="N84" s="77">
        <f t="shared" si="58"/>
        <v>0</v>
      </c>
      <c r="O84" s="174"/>
      <c r="P84" s="189">
        <v>0</v>
      </c>
      <c r="Q84" s="189">
        <v>0</v>
      </c>
      <c r="R84" s="77">
        <f t="shared" si="59"/>
        <v>0</v>
      </c>
      <c r="S84" s="174"/>
      <c r="T84" s="189">
        <v>0</v>
      </c>
      <c r="U84" s="189">
        <v>0</v>
      </c>
      <c r="V84" s="77">
        <f t="shared" si="60"/>
        <v>0</v>
      </c>
      <c r="W84" s="174"/>
      <c r="X84" s="189">
        <v>0</v>
      </c>
      <c r="Y84" s="189">
        <v>0</v>
      </c>
      <c r="Z84" s="77">
        <f t="shared" si="61"/>
        <v>0</v>
      </c>
      <c r="AA84" s="174"/>
      <c r="AB84" s="77">
        <f t="shared" si="62"/>
        <v>0</v>
      </c>
      <c r="AC84" s="77">
        <f t="shared" si="63"/>
        <v>0</v>
      </c>
      <c r="AD84" s="77">
        <f t="shared" si="64"/>
        <v>0</v>
      </c>
      <c r="AE84" s="174"/>
      <c r="AF84" s="189">
        <v>0</v>
      </c>
      <c r="AG84" s="189"/>
      <c r="AH84" s="214">
        <v>597</v>
      </c>
      <c r="AI84" s="77">
        <f t="shared" si="65"/>
        <v>597</v>
      </c>
      <c r="AJ84" s="174"/>
      <c r="AK84" s="84">
        <v>0</v>
      </c>
      <c r="AL84" s="84">
        <v>0</v>
      </c>
      <c r="AM84" s="77">
        <f t="shared" si="66"/>
        <v>0</v>
      </c>
      <c r="AN84" s="77"/>
      <c r="AO84" s="189">
        <v>0</v>
      </c>
      <c r="AP84" s="189">
        <v>0</v>
      </c>
      <c r="AQ84" s="77">
        <f t="shared" si="67"/>
        <v>0</v>
      </c>
      <c r="AR84" s="77"/>
      <c r="AS84" s="189">
        <v>0</v>
      </c>
      <c r="AT84" s="189">
        <v>0</v>
      </c>
      <c r="AU84" s="77">
        <f t="shared" si="68"/>
        <v>0</v>
      </c>
      <c r="AV84" s="77"/>
      <c r="AW84" s="77">
        <f t="shared" si="69"/>
        <v>0</v>
      </c>
      <c r="AX84" s="77">
        <f t="shared" si="70"/>
        <v>597</v>
      </c>
      <c r="AY84" s="77">
        <f t="shared" si="71"/>
        <v>597</v>
      </c>
      <c r="AZ84" s="77"/>
      <c r="BA84" s="77">
        <f t="shared" si="72"/>
        <v>0</v>
      </c>
      <c r="BB84" s="77">
        <f t="shared" si="73"/>
        <v>597</v>
      </c>
      <c r="BC84" s="77">
        <f t="shared" si="74"/>
        <v>597</v>
      </c>
      <c r="BD84" s="76"/>
      <c r="BE84" s="194">
        <v>0</v>
      </c>
      <c r="BF84" s="194">
        <v>643</v>
      </c>
      <c r="BG84" s="194">
        <f t="shared" si="106"/>
        <v>643</v>
      </c>
      <c r="BH84" s="194"/>
      <c r="BI84" s="194">
        <v>0</v>
      </c>
      <c r="BJ84" s="194">
        <v>1286</v>
      </c>
      <c r="BK84" s="194">
        <f t="shared" si="107"/>
        <v>1286</v>
      </c>
      <c r="BL84" s="194"/>
      <c r="BM84" s="194">
        <v>0</v>
      </c>
      <c r="BN84" s="194">
        <v>1286</v>
      </c>
      <c r="BO84" s="194">
        <f t="shared" si="108"/>
        <v>1286</v>
      </c>
      <c r="BP84" s="194"/>
      <c r="BQ84" s="194">
        <v>0</v>
      </c>
      <c r="BR84" s="194">
        <v>1286</v>
      </c>
      <c r="BS84" s="194">
        <f t="shared" si="109"/>
        <v>1286</v>
      </c>
      <c r="BT84" s="194"/>
      <c r="BU84" s="194">
        <v>0</v>
      </c>
      <c r="BV84" s="194">
        <v>1286</v>
      </c>
      <c r="BW84" s="194">
        <f t="shared" si="110"/>
        <v>1286</v>
      </c>
      <c r="BX84" s="194"/>
      <c r="BY84" s="194">
        <v>0</v>
      </c>
      <c r="BZ84" s="194">
        <v>1286</v>
      </c>
      <c r="CA84" s="194">
        <f t="shared" si="111"/>
        <v>1286</v>
      </c>
      <c r="CB84" s="194"/>
      <c r="CC84" s="194">
        <v>0</v>
      </c>
      <c r="CD84" s="194">
        <v>1286</v>
      </c>
      <c r="CE84" s="194">
        <f t="shared" si="112"/>
        <v>1286</v>
      </c>
      <c r="CF84" s="194"/>
      <c r="CG84" s="194">
        <v>0</v>
      </c>
      <c r="CH84" s="194">
        <v>1286</v>
      </c>
      <c r="CI84" s="194">
        <f t="shared" si="113"/>
        <v>1286</v>
      </c>
      <c r="CJ84" s="194"/>
      <c r="CK84" s="194">
        <v>14945.200929999999</v>
      </c>
      <c r="CL84" s="194">
        <v>1286</v>
      </c>
      <c r="CM84" s="194">
        <f t="shared" si="114"/>
        <v>16231.200929999999</v>
      </c>
      <c r="CN84" s="194"/>
      <c r="CO84" s="194">
        <v>0</v>
      </c>
      <c r="CP84" s="194">
        <v>0</v>
      </c>
      <c r="CQ84" s="194">
        <f t="shared" si="115"/>
        <v>0</v>
      </c>
      <c r="CR84" s="194"/>
      <c r="CS84" s="194">
        <v>0</v>
      </c>
      <c r="CT84" s="194">
        <v>0</v>
      </c>
      <c r="CU84" s="194">
        <f t="shared" si="75"/>
        <v>0</v>
      </c>
      <c r="CV84" s="194"/>
      <c r="CW84" s="194">
        <v>0</v>
      </c>
      <c r="CX84" s="194">
        <v>0</v>
      </c>
      <c r="CY84" s="194">
        <f t="shared" si="76"/>
        <v>0</v>
      </c>
      <c r="CZ84" s="194"/>
      <c r="DA84" s="194">
        <v>0</v>
      </c>
      <c r="DB84" s="194">
        <v>0</v>
      </c>
      <c r="DC84" s="194">
        <f t="shared" si="77"/>
        <v>0</v>
      </c>
      <c r="DD84" s="194"/>
      <c r="DE84" s="194">
        <v>0</v>
      </c>
      <c r="DF84" s="194">
        <v>0</v>
      </c>
      <c r="DG84" s="194">
        <f t="shared" si="78"/>
        <v>0</v>
      </c>
      <c r="DH84" s="194"/>
      <c r="DI84" s="194">
        <v>0</v>
      </c>
      <c r="DJ84" s="194">
        <v>0</v>
      </c>
      <c r="DK84" s="194">
        <f t="shared" si="79"/>
        <v>0</v>
      </c>
      <c r="DL84" s="194"/>
      <c r="DM84" s="194">
        <v>0</v>
      </c>
      <c r="DN84" s="194">
        <v>0</v>
      </c>
      <c r="DO84" s="194">
        <f t="shared" si="80"/>
        <v>0</v>
      </c>
      <c r="DP84" s="194"/>
      <c r="DQ84" s="194">
        <v>0</v>
      </c>
      <c r="DR84" s="194">
        <v>0</v>
      </c>
      <c r="DS84" s="194">
        <f t="shared" si="81"/>
        <v>0</v>
      </c>
      <c r="DT84" s="194"/>
      <c r="DU84" s="194">
        <v>0</v>
      </c>
      <c r="DV84" s="194">
        <v>0</v>
      </c>
      <c r="DW84" s="194">
        <f t="shared" si="82"/>
        <v>0</v>
      </c>
      <c r="DX84" s="194"/>
      <c r="DY84" s="194">
        <v>0</v>
      </c>
      <c r="DZ84" s="194">
        <v>0</v>
      </c>
      <c r="EA84" s="194">
        <f t="shared" si="83"/>
        <v>0</v>
      </c>
      <c r="EB84" s="194"/>
      <c r="EC84" s="194">
        <v>0</v>
      </c>
      <c r="ED84" s="194">
        <v>0</v>
      </c>
      <c r="EE84" s="194">
        <f t="shared" si="84"/>
        <v>0</v>
      </c>
      <c r="EF84" s="194"/>
      <c r="EG84" s="194">
        <v>0</v>
      </c>
      <c r="EH84" s="194">
        <v>0</v>
      </c>
      <c r="EI84" s="194">
        <f t="shared" si="85"/>
        <v>0</v>
      </c>
      <c r="EJ84" s="194"/>
      <c r="EK84" s="194">
        <v>0</v>
      </c>
      <c r="EL84" s="194">
        <v>0</v>
      </c>
      <c r="EM84" s="194">
        <f t="shared" si="86"/>
        <v>0</v>
      </c>
      <c r="EN84" s="194"/>
      <c r="EO84" s="194">
        <v>0</v>
      </c>
      <c r="EP84" s="194">
        <v>0</v>
      </c>
      <c r="EQ84" s="194">
        <f t="shared" si="87"/>
        <v>0</v>
      </c>
      <c r="ER84" s="194"/>
      <c r="ES84" s="194">
        <v>0</v>
      </c>
      <c r="ET84" s="194">
        <v>0</v>
      </c>
      <c r="EU84" s="194">
        <f t="shared" si="88"/>
        <v>0</v>
      </c>
      <c r="EV84" s="194"/>
      <c r="EW84" s="194">
        <v>0</v>
      </c>
      <c r="EX84" s="194">
        <v>0</v>
      </c>
      <c r="EY84" s="194">
        <f t="shared" si="89"/>
        <v>0</v>
      </c>
      <c r="EZ84" s="194"/>
      <c r="FA84" s="194">
        <v>0</v>
      </c>
      <c r="FB84" s="194">
        <v>0</v>
      </c>
      <c r="FC84" s="194">
        <f t="shared" si="90"/>
        <v>0</v>
      </c>
      <c r="FD84" s="194"/>
      <c r="FE84" s="194">
        <v>0</v>
      </c>
      <c r="FF84" s="194">
        <v>0</v>
      </c>
      <c r="FG84" s="194">
        <f t="shared" si="91"/>
        <v>0</v>
      </c>
      <c r="FH84" s="194"/>
      <c r="FI84" s="194">
        <v>0</v>
      </c>
      <c r="FJ84" s="194">
        <v>0</v>
      </c>
      <c r="FK84" s="194">
        <f t="shared" si="92"/>
        <v>0</v>
      </c>
      <c r="FL84" s="194"/>
      <c r="FM84" s="194">
        <v>0</v>
      </c>
      <c r="FN84" s="194">
        <v>0</v>
      </c>
      <c r="FO84" s="194">
        <f t="shared" si="93"/>
        <v>0</v>
      </c>
      <c r="FP84" s="194"/>
      <c r="FQ84" s="194">
        <v>0</v>
      </c>
      <c r="FR84" s="194">
        <v>0</v>
      </c>
      <c r="FS84" s="194">
        <f t="shared" si="94"/>
        <v>0</v>
      </c>
      <c r="FT84" s="194"/>
      <c r="FU84" s="194">
        <v>0</v>
      </c>
      <c r="FV84" s="194">
        <v>0</v>
      </c>
      <c r="FW84" s="194">
        <f t="shared" si="95"/>
        <v>0</v>
      </c>
      <c r="FX84" s="194"/>
      <c r="FY84" s="194">
        <v>0</v>
      </c>
      <c r="FZ84" s="194">
        <v>0</v>
      </c>
      <c r="GA84" s="194">
        <f t="shared" si="96"/>
        <v>0</v>
      </c>
      <c r="GB84" s="194"/>
      <c r="GC84" s="194">
        <v>0</v>
      </c>
      <c r="GD84" s="194">
        <v>0</v>
      </c>
      <c r="GE84" s="194">
        <f t="shared" si="97"/>
        <v>0</v>
      </c>
      <c r="GF84" s="194"/>
      <c r="GG84" s="194">
        <v>0</v>
      </c>
      <c r="GH84" s="194">
        <v>0</v>
      </c>
      <c r="GI84" s="194">
        <f t="shared" si="98"/>
        <v>0</v>
      </c>
      <c r="GJ84" s="194"/>
      <c r="GK84" s="194">
        <v>0</v>
      </c>
      <c r="GL84" s="194">
        <v>0</v>
      </c>
      <c r="GM84" s="194">
        <f t="shared" si="99"/>
        <v>0</v>
      </c>
      <c r="GN84" s="194"/>
      <c r="GO84" s="194">
        <v>0</v>
      </c>
      <c r="GP84" s="194">
        <v>0</v>
      </c>
      <c r="GQ84" s="194">
        <f t="shared" si="100"/>
        <v>0</v>
      </c>
      <c r="GR84" s="194"/>
      <c r="GS84" s="194">
        <v>0</v>
      </c>
      <c r="GT84" s="194">
        <v>0</v>
      </c>
      <c r="GU84" s="194">
        <f t="shared" si="101"/>
        <v>0</v>
      </c>
      <c r="GV84" s="194"/>
      <c r="GW84" s="194">
        <v>0</v>
      </c>
      <c r="GX84" s="194">
        <v>0</v>
      </c>
      <c r="GY84" s="194">
        <f t="shared" si="102"/>
        <v>0</v>
      </c>
      <c r="GZ84" s="76"/>
      <c r="HA84" s="76">
        <f t="shared" si="103"/>
        <v>14945.200929999999</v>
      </c>
      <c r="HB84" s="76">
        <f t="shared" si="104"/>
        <v>10931</v>
      </c>
      <c r="HC84" s="76">
        <f>+HA84+HB84</f>
        <v>25876.20093</v>
      </c>
      <c r="HD84" s="86"/>
      <c r="HE84" s="86"/>
      <c r="HF84" s="86"/>
      <c r="HG84" s="32"/>
      <c r="HH84" s="32"/>
      <c r="HI84" s="32"/>
      <c r="HJ84" s="32"/>
      <c r="HK84" s="32"/>
    </row>
    <row r="85" spans="1:219" ht="15.75">
      <c r="A85" s="108" t="s">
        <v>25</v>
      </c>
      <c r="B85" s="106">
        <v>45000</v>
      </c>
      <c r="C85" s="106"/>
      <c r="D85" s="101" t="s">
        <v>57</v>
      </c>
      <c r="E85" s="102" t="s">
        <v>14</v>
      </c>
      <c r="F85" s="103">
        <v>0</v>
      </c>
      <c r="G85" s="173">
        <v>7.84</v>
      </c>
      <c r="H85" s="121"/>
      <c r="I85" s="108" t="s">
        <v>25</v>
      </c>
      <c r="J85" s="194">
        <v>14945.200929999999</v>
      </c>
      <c r="K85" s="76"/>
      <c r="L85" s="189">
        <v>0</v>
      </c>
      <c r="M85" s="189">
        <v>0</v>
      </c>
      <c r="N85" s="77">
        <f t="shared" si="58"/>
        <v>0</v>
      </c>
      <c r="O85" s="174"/>
      <c r="P85" s="189">
        <v>0</v>
      </c>
      <c r="Q85" s="189">
        <v>0</v>
      </c>
      <c r="R85" s="77">
        <f t="shared" si="59"/>
        <v>0</v>
      </c>
      <c r="S85" s="174"/>
      <c r="T85" s="189">
        <v>0</v>
      </c>
      <c r="U85" s="189">
        <v>0</v>
      </c>
      <c r="V85" s="77">
        <f t="shared" si="60"/>
        <v>0</v>
      </c>
      <c r="W85" s="174"/>
      <c r="X85" s="189">
        <v>0</v>
      </c>
      <c r="Y85" s="189">
        <v>0</v>
      </c>
      <c r="Z85" s="77">
        <f t="shared" si="61"/>
        <v>0</v>
      </c>
      <c r="AA85" s="174"/>
      <c r="AB85" s="77">
        <f t="shared" si="62"/>
        <v>0</v>
      </c>
      <c r="AC85" s="77">
        <f t="shared" si="63"/>
        <v>0</v>
      </c>
      <c r="AD85" s="77">
        <f t="shared" si="64"/>
        <v>0</v>
      </c>
      <c r="AE85" s="174"/>
      <c r="AF85" s="189">
        <v>0</v>
      </c>
      <c r="AG85" s="189"/>
      <c r="AH85" s="214">
        <v>545</v>
      </c>
      <c r="AI85" s="77">
        <f t="shared" si="65"/>
        <v>545</v>
      </c>
      <c r="AJ85" s="174"/>
      <c r="AK85" s="84">
        <v>0</v>
      </c>
      <c r="AL85" s="84">
        <v>0</v>
      </c>
      <c r="AM85" s="77">
        <f t="shared" si="66"/>
        <v>0</v>
      </c>
      <c r="AN85" s="77"/>
      <c r="AO85" s="189">
        <v>0</v>
      </c>
      <c r="AP85" s="189">
        <v>0</v>
      </c>
      <c r="AQ85" s="77">
        <f t="shared" si="67"/>
        <v>0</v>
      </c>
      <c r="AR85" s="77"/>
      <c r="AS85" s="189">
        <v>0</v>
      </c>
      <c r="AT85" s="189">
        <v>0</v>
      </c>
      <c r="AU85" s="77">
        <f t="shared" si="68"/>
        <v>0</v>
      </c>
      <c r="AV85" s="77"/>
      <c r="AW85" s="77">
        <f t="shared" si="69"/>
        <v>0</v>
      </c>
      <c r="AX85" s="77">
        <f t="shared" si="70"/>
        <v>545</v>
      </c>
      <c r="AY85" s="77">
        <f t="shared" si="71"/>
        <v>545</v>
      </c>
      <c r="AZ85" s="77"/>
      <c r="BA85" s="77">
        <f t="shared" si="72"/>
        <v>0</v>
      </c>
      <c r="BB85" s="77">
        <f t="shared" si="73"/>
        <v>545</v>
      </c>
      <c r="BC85" s="77">
        <f t="shared" si="74"/>
        <v>545</v>
      </c>
      <c r="BD85" s="76"/>
      <c r="BE85" s="194">
        <v>0</v>
      </c>
      <c r="BF85" s="194">
        <v>586</v>
      </c>
      <c r="BG85" s="194">
        <f t="shared" si="106"/>
        <v>586</v>
      </c>
      <c r="BH85" s="194"/>
      <c r="BI85" s="194">
        <v>0</v>
      </c>
      <c r="BJ85" s="194">
        <v>1172</v>
      </c>
      <c r="BK85" s="194">
        <f t="shared" si="107"/>
        <v>1172</v>
      </c>
      <c r="BL85" s="194"/>
      <c r="BM85" s="194">
        <v>0</v>
      </c>
      <c r="BN85" s="194">
        <v>1172</v>
      </c>
      <c r="BO85" s="194">
        <f t="shared" si="108"/>
        <v>1172</v>
      </c>
      <c r="BP85" s="194"/>
      <c r="BQ85" s="194">
        <v>0</v>
      </c>
      <c r="BR85" s="194">
        <v>1172</v>
      </c>
      <c r="BS85" s="194">
        <f t="shared" si="109"/>
        <v>1172</v>
      </c>
      <c r="BT85" s="194"/>
      <c r="BU85" s="194">
        <v>0</v>
      </c>
      <c r="BV85" s="194">
        <v>1172</v>
      </c>
      <c r="BW85" s="194">
        <f t="shared" si="110"/>
        <v>1172</v>
      </c>
      <c r="BX85" s="194"/>
      <c r="BY85" s="194">
        <v>0</v>
      </c>
      <c r="BZ85" s="194">
        <v>1172</v>
      </c>
      <c r="CA85" s="194">
        <f t="shared" si="111"/>
        <v>1172</v>
      </c>
      <c r="CB85" s="194"/>
      <c r="CC85" s="194">
        <v>0</v>
      </c>
      <c r="CD85" s="194">
        <v>1172</v>
      </c>
      <c r="CE85" s="194">
        <f t="shared" si="112"/>
        <v>1172</v>
      </c>
      <c r="CF85" s="194"/>
      <c r="CG85" s="194">
        <v>0</v>
      </c>
      <c r="CH85" s="194">
        <v>1172</v>
      </c>
      <c r="CI85" s="194">
        <f t="shared" si="113"/>
        <v>1172</v>
      </c>
      <c r="CJ85" s="194"/>
      <c r="CK85" s="194">
        <v>0</v>
      </c>
      <c r="CL85" s="194">
        <v>1172</v>
      </c>
      <c r="CM85" s="194">
        <f t="shared" si="114"/>
        <v>1172</v>
      </c>
      <c r="CN85" s="194"/>
      <c r="CO85" s="194">
        <v>0</v>
      </c>
      <c r="CP85" s="194">
        <v>1172</v>
      </c>
      <c r="CQ85" s="194">
        <f t="shared" si="115"/>
        <v>1172</v>
      </c>
      <c r="CR85" s="194"/>
      <c r="CS85" s="194">
        <v>0</v>
      </c>
      <c r="CT85" s="194">
        <v>1172</v>
      </c>
      <c r="CU85" s="194">
        <f t="shared" si="75"/>
        <v>1172</v>
      </c>
      <c r="CV85" s="194"/>
      <c r="CW85" s="194">
        <v>14945.200929999999</v>
      </c>
      <c r="CX85" s="194">
        <v>1172</v>
      </c>
      <c r="CY85" s="194">
        <f t="shared" si="76"/>
        <v>16117.200929999999</v>
      </c>
      <c r="CZ85" s="194"/>
      <c r="DA85" s="194">
        <v>0</v>
      </c>
      <c r="DB85" s="194">
        <v>0</v>
      </c>
      <c r="DC85" s="194">
        <f t="shared" si="77"/>
        <v>0</v>
      </c>
      <c r="DD85" s="194"/>
      <c r="DE85" s="194">
        <v>0</v>
      </c>
      <c r="DF85" s="194">
        <v>0</v>
      </c>
      <c r="DG85" s="194">
        <f t="shared" si="78"/>
        <v>0</v>
      </c>
      <c r="DH85" s="194"/>
      <c r="DI85" s="194">
        <v>0</v>
      </c>
      <c r="DJ85" s="194">
        <v>0</v>
      </c>
      <c r="DK85" s="194">
        <f t="shared" si="79"/>
        <v>0</v>
      </c>
      <c r="DL85" s="194"/>
      <c r="DM85" s="194">
        <v>0</v>
      </c>
      <c r="DN85" s="194">
        <v>0</v>
      </c>
      <c r="DO85" s="194">
        <f t="shared" si="80"/>
        <v>0</v>
      </c>
      <c r="DP85" s="194"/>
      <c r="DQ85" s="194">
        <v>0</v>
      </c>
      <c r="DR85" s="194">
        <v>0</v>
      </c>
      <c r="DS85" s="194">
        <f t="shared" si="81"/>
        <v>0</v>
      </c>
      <c r="DT85" s="194"/>
      <c r="DU85" s="194">
        <v>0</v>
      </c>
      <c r="DV85" s="194">
        <v>0</v>
      </c>
      <c r="DW85" s="194">
        <f t="shared" si="82"/>
        <v>0</v>
      </c>
      <c r="DX85" s="194"/>
      <c r="DY85" s="194">
        <v>0</v>
      </c>
      <c r="DZ85" s="194">
        <v>0</v>
      </c>
      <c r="EA85" s="194">
        <f t="shared" si="83"/>
        <v>0</v>
      </c>
      <c r="EB85" s="194"/>
      <c r="EC85" s="194">
        <v>0</v>
      </c>
      <c r="ED85" s="194">
        <v>0</v>
      </c>
      <c r="EE85" s="194">
        <f t="shared" si="84"/>
        <v>0</v>
      </c>
      <c r="EF85" s="194"/>
      <c r="EG85" s="194">
        <v>0</v>
      </c>
      <c r="EH85" s="194">
        <v>0</v>
      </c>
      <c r="EI85" s="194">
        <f t="shared" si="85"/>
        <v>0</v>
      </c>
      <c r="EJ85" s="194"/>
      <c r="EK85" s="194">
        <v>0</v>
      </c>
      <c r="EL85" s="194">
        <v>0</v>
      </c>
      <c r="EM85" s="194">
        <f t="shared" si="86"/>
        <v>0</v>
      </c>
      <c r="EN85" s="194"/>
      <c r="EO85" s="194">
        <v>0</v>
      </c>
      <c r="EP85" s="194">
        <v>0</v>
      </c>
      <c r="EQ85" s="194">
        <f t="shared" si="87"/>
        <v>0</v>
      </c>
      <c r="ER85" s="194"/>
      <c r="ES85" s="194">
        <v>0</v>
      </c>
      <c r="ET85" s="194">
        <v>0</v>
      </c>
      <c r="EU85" s="194">
        <f t="shared" si="88"/>
        <v>0</v>
      </c>
      <c r="EV85" s="194"/>
      <c r="EW85" s="194">
        <v>0</v>
      </c>
      <c r="EX85" s="194">
        <v>0</v>
      </c>
      <c r="EY85" s="194">
        <f t="shared" si="89"/>
        <v>0</v>
      </c>
      <c r="EZ85" s="194"/>
      <c r="FA85" s="194">
        <v>0</v>
      </c>
      <c r="FB85" s="194">
        <v>0</v>
      </c>
      <c r="FC85" s="194">
        <f t="shared" si="90"/>
        <v>0</v>
      </c>
      <c r="FD85" s="194"/>
      <c r="FE85" s="194">
        <v>0</v>
      </c>
      <c r="FF85" s="194">
        <v>0</v>
      </c>
      <c r="FG85" s="194">
        <f t="shared" si="91"/>
        <v>0</v>
      </c>
      <c r="FH85" s="194"/>
      <c r="FI85" s="194">
        <v>0</v>
      </c>
      <c r="FJ85" s="194">
        <v>0</v>
      </c>
      <c r="FK85" s="194">
        <f t="shared" si="92"/>
        <v>0</v>
      </c>
      <c r="FL85" s="194"/>
      <c r="FM85" s="194">
        <v>0</v>
      </c>
      <c r="FN85" s="194">
        <v>0</v>
      </c>
      <c r="FO85" s="194">
        <f t="shared" si="93"/>
        <v>0</v>
      </c>
      <c r="FP85" s="194"/>
      <c r="FQ85" s="194">
        <v>0</v>
      </c>
      <c r="FR85" s="194">
        <v>0</v>
      </c>
      <c r="FS85" s="194">
        <f t="shared" si="94"/>
        <v>0</v>
      </c>
      <c r="FT85" s="194"/>
      <c r="FU85" s="194">
        <v>0</v>
      </c>
      <c r="FV85" s="194">
        <v>0</v>
      </c>
      <c r="FW85" s="194">
        <f t="shared" si="95"/>
        <v>0</v>
      </c>
      <c r="FX85" s="194"/>
      <c r="FY85" s="194">
        <v>0</v>
      </c>
      <c r="FZ85" s="194">
        <v>0</v>
      </c>
      <c r="GA85" s="194">
        <f t="shared" si="96"/>
        <v>0</v>
      </c>
      <c r="GB85" s="194"/>
      <c r="GC85" s="194">
        <v>0</v>
      </c>
      <c r="GD85" s="194">
        <v>0</v>
      </c>
      <c r="GE85" s="194">
        <f t="shared" si="97"/>
        <v>0</v>
      </c>
      <c r="GF85" s="194"/>
      <c r="GG85" s="194">
        <v>0</v>
      </c>
      <c r="GH85" s="194">
        <v>0</v>
      </c>
      <c r="GI85" s="194">
        <f t="shared" si="98"/>
        <v>0</v>
      </c>
      <c r="GJ85" s="194"/>
      <c r="GK85" s="194">
        <v>0</v>
      </c>
      <c r="GL85" s="194">
        <v>0</v>
      </c>
      <c r="GM85" s="194">
        <f t="shared" si="99"/>
        <v>0</v>
      </c>
      <c r="GN85" s="194"/>
      <c r="GO85" s="194">
        <v>0</v>
      </c>
      <c r="GP85" s="194">
        <v>0</v>
      </c>
      <c r="GQ85" s="194">
        <f t="shared" si="100"/>
        <v>0</v>
      </c>
      <c r="GR85" s="194"/>
      <c r="GS85" s="194">
        <v>0</v>
      </c>
      <c r="GT85" s="194">
        <v>0</v>
      </c>
      <c r="GU85" s="194">
        <f t="shared" si="101"/>
        <v>0</v>
      </c>
      <c r="GV85" s="194"/>
      <c r="GW85" s="194">
        <v>0</v>
      </c>
      <c r="GX85" s="194">
        <v>0</v>
      </c>
      <c r="GY85" s="194">
        <f t="shared" si="102"/>
        <v>0</v>
      </c>
      <c r="GZ85" s="76"/>
      <c r="HA85" s="76">
        <f t="shared" si="103"/>
        <v>14945.200929999999</v>
      </c>
      <c r="HB85" s="76">
        <f t="shared" si="104"/>
        <v>13478</v>
      </c>
      <c r="HC85" s="76">
        <f aca="true" t="shared" si="117" ref="HC85:HC115">+HA85+HB85</f>
        <v>28423.20093</v>
      </c>
      <c r="HD85" s="86"/>
      <c r="HE85" s="86"/>
      <c r="HF85" s="86"/>
      <c r="HG85" s="32"/>
      <c r="HH85" s="32"/>
      <c r="HI85" s="32"/>
      <c r="HJ85" s="32"/>
      <c r="HK85" s="32"/>
    </row>
    <row r="86" spans="1:219" ht="15.75">
      <c r="A86" s="108" t="s">
        <v>25</v>
      </c>
      <c r="B86" s="106">
        <v>16000</v>
      </c>
      <c r="C86" s="106"/>
      <c r="D86" s="101" t="s">
        <v>18</v>
      </c>
      <c r="E86" s="102" t="s">
        <v>14</v>
      </c>
      <c r="F86" s="103">
        <v>0</v>
      </c>
      <c r="G86" s="173">
        <v>12.25</v>
      </c>
      <c r="H86" s="121"/>
      <c r="I86" s="108" t="s">
        <v>25</v>
      </c>
      <c r="J86" s="194">
        <v>5313.84922</v>
      </c>
      <c r="K86" s="76"/>
      <c r="L86" s="189">
        <v>0</v>
      </c>
      <c r="M86" s="189">
        <v>0</v>
      </c>
      <c r="N86" s="77">
        <f t="shared" si="58"/>
        <v>0</v>
      </c>
      <c r="O86" s="174"/>
      <c r="P86" s="189">
        <v>0</v>
      </c>
      <c r="Q86" s="189">
        <v>0</v>
      </c>
      <c r="R86" s="77">
        <f t="shared" si="59"/>
        <v>0</v>
      </c>
      <c r="S86" s="174"/>
      <c r="T86" s="189">
        <v>0</v>
      </c>
      <c r="U86" s="189">
        <v>0</v>
      </c>
      <c r="V86" s="77">
        <f t="shared" si="60"/>
        <v>0</v>
      </c>
      <c r="W86" s="174"/>
      <c r="X86" s="189">
        <v>0</v>
      </c>
      <c r="Y86" s="189">
        <v>0</v>
      </c>
      <c r="Z86" s="77">
        <f t="shared" si="61"/>
        <v>0</v>
      </c>
      <c r="AA86" s="174"/>
      <c r="AB86" s="77">
        <f t="shared" si="62"/>
        <v>0</v>
      </c>
      <c r="AC86" s="77">
        <f t="shared" si="63"/>
        <v>0</v>
      </c>
      <c r="AD86" s="77">
        <f t="shared" si="64"/>
        <v>0</v>
      </c>
      <c r="AE86" s="174"/>
      <c r="AF86" s="189">
        <v>0</v>
      </c>
      <c r="AG86" s="189"/>
      <c r="AH86" s="214">
        <v>304</v>
      </c>
      <c r="AI86" s="77">
        <f t="shared" si="65"/>
        <v>304</v>
      </c>
      <c r="AJ86" s="174"/>
      <c r="AK86" s="84">
        <v>0</v>
      </c>
      <c r="AL86" s="84">
        <v>0</v>
      </c>
      <c r="AM86" s="77">
        <f t="shared" si="66"/>
        <v>0</v>
      </c>
      <c r="AN86" s="77"/>
      <c r="AO86" s="189">
        <v>0</v>
      </c>
      <c r="AP86" s="189">
        <v>0</v>
      </c>
      <c r="AQ86" s="77">
        <f t="shared" si="67"/>
        <v>0</v>
      </c>
      <c r="AR86" s="77"/>
      <c r="AS86" s="189">
        <v>0</v>
      </c>
      <c r="AT86" s="189">
        <v>0</v>
      </c>
      <c r="AU86" s="77">
        <f t="shared" si="68"/>
        <v>0</v>
      </c>
      <c r="AV86" s="77"/>
      <c r="AW86" s="77">
        <f t="shared" si="69"/>
        <v>0</v>
      </c>
      <c r="AX86" s="77">
        <f t="shared" si="70"/>
        <v>304</v>
      </c>
      <c r="AY86" s="77">
        <f t="shared" si="71"/>
        <v>304</v>
      </c>
      <c r="AZ86" s="77"/>
      <c r="BA86" s="77">
        <f t="shared" si="72"/>
        <v>0</v>
      </c>
      <c r="BB86" s="77">
        <f t="shared" si="73"/>
        <v>304</v>
      </c>
      <c r="BC86" s="77">
        <f t="shared" si="74"/>
        <v>304</v>
      </c>
      <c r="BD86" s="76"/>
      <c r="BE86" s="194">
        <v>0</v>
      </c>
      <c r="BF86" s="194">
        <v>325</v>
      </c>
      <c r="BG86" s="194">
        <f t="shared" si="106"/>
        <v>325</v>
      </c>
      <c r="BH86" s="194"/>
      <c r="BI86" s="194">
        <v>0</v>
      </c>
      <c r="BJ86" s="194">
        <v>650</v>
      </c>
      <c r="BK86" s="194">
        <f t="shared" si="107"/>
        <v>650</v>
      </c>
      <c r="BL86" s="194"/>
      <c r="BM86" s="194">
        <v>5313.84922</v>
      </c>
      <c r="BN86" s="194">
        <v>650</v>
      </c>
      <c r="BO86" s="194">
        <f t="shared" si="108"/>
        <v>5963.84922</v>
      </c>
      <c r="BP86" s="194"/>
      <c r="BQ86" s="194">
        <v>0</v>
      </c>
      <c r="BR86" s="194">
        <v>0</v>
      </c>
      <c r="BS86" s="194">
        <f t="shared" si="109"/>
        <v>0</v>
      </c>
      <c r="BT86" s="194"/>
      <c r="BU86" s="194">
        <v>0</v>
      </c>
      <c r="BV86" s="194">
        <v>0</v>
      </c>
      <c r="BW86" s="194">
        <f t="shared" si="110"/>
        <v>0</v>
      </c>
      <c r="BX86" s="194"/>
      <c r="BY86" s="194">
        <v>0</v>
      </c>
      <c r="BZ86" s="194">
        <v>0</v>
      </c>
      <c r="CA86" s="194">
        <f t="shared" si="111"/>
        <v>0</v>
      </c>
      <c r="CB86" s="194"/>
      <c r="CC86" s="194">
        <v>0</v>
      </c>
      <c r="CD86" s="194">
        <v>0</v>
      </c>
      <c r="CE86" s="194">
        <f t="shared" si="112"/>
        <v>0</v>
      </c>
      <c r="CF86" s="194"/>
      <c r="CG86" s="194">
        <v>0</v>
      </c>
      <c r="CH86" s="194">
        <v>0</v>
      </c>
      <c r="CI86" s="194">
        <f t="shared" si="113"/>
        <v>0</v>
      </c>
      <c r="CJ86" s="194"/>
      <c r="CK86" s="194">
        <v>0</v>
      </c>
      <c r="CL86" s="194">
        <v>0</v>
      </c>
      <c r="CM86" s="194">
        <f t="shared" si="114"/>
        <v>0</v>
      </c>
      <c r="CN86" s="194"/>
      <c r="CO86" s="194">
        <v>0</v>
      </c>
      <c r="CP86" s="194">
        <v>0</v>
      </c>
      <c r="CQ86" s="194">
        <f t="shared" si="115"/>
        <v>0</v>
      </c>
      <c r="CR86" s="194"/>
      <c r="CS86" s="194">
        <v>0</v>
      </c>
      <c r="CT86" s="194">
        <v>0</v>
      </c>
      <c r="CU86" s="194">
        <f t="shared" si="75"/>
        <v>0</v>
      </c>
      <c r="CV86" s="194"/>
      <c r="CW86" s="194">
        <v>0</v>
      </c>
      <c r="CX86" s="194">
        <v>0</v>
      </c>
      <c r="CY86" s="194">
        <f t="shared" si="76"/>
        <v>0</v>
      </c>
      <c r="CZ86" s="194"/>
      <c r="DA86" s="194">
        <v>0</v>
      </c>
      <c r="DB86" s="194">
        <v>0</v>
      </c>
      <c r="DC86" s="194">
        <f t="shared" si="77"/>
        <v>0</v>
      </c>
      <c r="DD86" s="194"/>
      <c r="DE86" s="194">
        <v>0</v>
      </c>
      <c r="DF86" s="194">
        <v>0</v>
      </c>
      <c r="DG86" s="194">
        <f t="shared" si="78"/>
        <v>0</v>
      </c>
      <c r="DH86" s="194"/>
      <c r="DI86" s="194">
        <v>0</v>
      </c>
      <c r="DJ86" s="194">
        <v>0</v>
      </c>
      <c r="DK86" s="194">
        <f t="shared" si="79"/>
        <v>0</v>
      </c>
      <c r="DL86" s="194"/>
      <c r="DM86" s="194">
        <v>0</v>
      </c>
      <c r="DN86" s="194">
        <v>0</v>
      </c>
      <c r="DO86" s="194">
        <f t="shared" si="80"/>
        <v>0</v>
      </c>
      <c r="DP86" s="194"/>
      <c r="DQ86" s="194">
        <v>0</v>
      </c>
      <c r="DR86" s="194">
        <v>0</v>
      </c>
      <c r="DS86" s="194">
        <f t="shared" si="81"/>
        <v>0</v>
      </c>
      <c r="DT86" s="194"/>
      <c r="DU86" s="194">
        <v>0</v>
      </c>
      <c r="DV86" s="194">
        <v>0</v>
      </c>
      <c r="DW86" s="194">
        <f t="shared" si="82"/>
        <v>0</v>
      </c>
      <c r="DX86" s="194"/>
      <c r="DY86" s="194">
        <v>0</v>
      </c>
      <c r="DZ86" s="194">
        <v>0</v>
      </c>
      <c r="EA86" s="194">
        <f t="shared" si="83"/>
        <v>0</v>
      </c>
      <c r="EB86" s="194"/>
      <c r="EC86" s="194">
        <v>0</v>
      </c>
      <c r="ED86" s="194">
        <v>0</v>
      </c>
      <c r="EE86" s="194">
        <f t="shared" si="84"/>
        <v>0</v>
      </c>
      <c r="EF86" s="194"/>
      <c r="EG86" s="194">
        <v>0</v>
      </c>
      <c r="EH86" s="194">
        <v>0</v>
      </c>
      <c r="EI86" s="194">
        <f t="shared" si="85"/>
        <v>0</v>
      </c>
      <c r="EJ86" s="194"/>
      <c r="EK86" s="194">
        <v>0</v>
      </c>
      <c r="EL86" s="194">
        <v>0</v>
      </c>
      <c r="EM86" s="194">
        <f t="shared" si="86"/>
        <v>0</v>
      </c>
      <c r="EN86" s="194"/>
      <c r="EO86" s="194">
        <v>0</v>
      </c>
      <c r="EP86" s="194">
        <v>0</v>
      </c>
      <c r="EQ86" s="194">
        <f t="shared" si="87"/>
        <v>0</v>
      </c>
      <c r="ER86" s="194"/>
      <c r="ES86" s="194">
        <v>0</v>
      </c>
      <c r="ET86" s="194">
        <v>0</v>
      </c>
      <c r="EU86" s="194">
        <f t="shared" si="88"/>
        <v>0</v>
      </c>
      <c r="EV86" s="194"/>
      <c r="EW86" s="194">
        <v>0</v>
      </c>
      <c r="EX86" s="194">
        <v>0</v>
      </c>
      <c r="EY86" s="194">
        <f t="shared" si="89"/>
        <v>0</v>
      </c>
      <c r="EZ86" s="194"/>
      <c r="FA86" s="194">
        <v>0</v>
      </c>
      <c r="FB86" s="194">
        <v>0</v>
      </c>
      <c r="FC86" s="194">
        <f t="shared" si="90"/>
        <v>0</v>
      </c>
      <c r="FD86" s="194"/>
      <c r="FE86" s="194">
        <v>0</v>
      </c>
      <c r="FF86" s="194">
        <v>0</v>
      </c>
      <c r="FG86" s="194">
        <f t="shared" si="91"/>
        <v>0</v>
      </c>
      <c r="FH86" s="194"/>
      <c r="FI86" s="194">
        <v>0</v>
      </c>
      <c r="FJ86" s="194">
        <v>0</v>
      </c>
      <c r="FK86" s="194">
        <f t="shared" si="92"/>
        <v>0</v>
      </c>
      <c r="FL86" s="194"/>
      <c r="FM86" s="194">
        <v>0</v>
      </c>
      <c r="FN86" s="194">
        <v>0</v>
      </c>
      <c r="FO86" s="194">
        <f t="shared" si="93"/>
        <v>0</v>
      </c>
      <c r="FP86" s="194"/>
      <c r="FQ86" s="194">
        <v>0</v>
      </c>
      <c r="FR86" s="194">
        <v>0</v>
      </c>
      <c r="FS86" s="194">
        <f t="shared" si="94"/>
        <v>0</v>
      </c>
      <c r="FT86" s="194"/>
      <c r="FU86" s="194">
        <v>0</v>
      </c>
      <c r="FV86" s="194">
        <v>0</v>
      </c>
      <c r="FW86" s="194">
        <f t="shared" si="95"/>
        <v>0</v>
      </c>
      <c r="FX86" s="194"/>
      <c r="FY86" s="194">
        <v>0</v>
      </c>
      <c r="FZ86" s="194">
        <v>0</v>
      </c>
      <c r="GA86" s="194">
        <f t="shared" si="96"/>
        <v>0</v>
      </c>
      <c r="GB86" s="194"/>
      <c r="GC86" s="194">
        <v>0</v>
      </c>
      <c r="GD86" s="194">
        <v>0</v>
      </c>
      <c r="GE86" s="194">
        <f t="shared" si="97"/>
        <v>0</v>
      </c>
      <c r="GF86" s="194"/>
      <c r="GG86" s="194">
        <v>0</v>
      </c>
      <c r="GH86" s="194">
        <v>0</v>
      </c>
      <c r="GI86" s="194">
        <f t="shared" si="98"/>
        <v>0</v>
      </c>
      <c r="GJ86" s="194"/>
      <c r="GK86" s="194">
        <v>0</v>
      </c>
      <c r="GL86" s="194">
        <v>0</v>
      </c>
      <c r="GM86" s="194">
        <f t="shared" si="99"/>
        <v>0</v>
      </c>
      <c r="GN86" s="194"/>
      <c r="GO86" s="194">
        <v>0</v>
      </c>
      <c r="GP86" s="194">
        <v>0</v>
      </c>
      <c r="GQ86" s="194">
        <f t="shared" si="100"/>
        <v>0</v>
      </c>
      <c r="GR86" s="194"/>
      <c r="GS86" s="194">
        <v>0</v>
      </c>
      <c r="GT86" s="194">
        <v>0</v>
      </c>
      <c r="GU86" s="194">
        <f t="shared" si="101"/>
        <v>0</v>
      </c>
      <c r="GV86" s="194"/>
      <c r="GW86" s="194">
        <v>0</v>
      </c>
      <c r="GX86" s="194">
        <v>0</v>
      </c>
      <c r="GY86" s="194">
        <f t="shared" si="102"/>
        <v>0</v>
      </c>
      <c r="GZ86" s="76"/>
      <c r="HA86" s="76">
        <f t="shared" si="103"/>
        <v>5313.84922</v>
      </c>
      <c r="HB86" s="76">
        <f t="shared" si="104"/>
        <v>1625</v>
      </c>
      <c r="HC86" s="76">
        <f t="shared" si="117"/>
        <v>6938.84922</v>
      </c>
      <c r="HD86" s="86"/>
      <c r="HE86" s="86"/>
      <c r="HF86" s="86"/>
      <c r="HG86" s="32"/>
      <c r="HH86" s="32"/>
      <c r="HI86" s="32"/>
      <c r="HJ86" s="32"/>
      <c r="HK86" s="32"/>
    </row>
    <row r="87" spans="1:219" ht="15.75">
      <c r="A87" s="108" t="s">
        <v>25</v>
      </c>
      <c r="B87" s="106">
        <v>20000</v>
      </c>
      <c r="C87" s="106"/>
      <c r="D87" s="101" t="s">
        <v>57</v>
      </c>
      <c r="E87" s="102" t="s">
        <v>14</v>
      </c>
      <c r="F87" s="103">
        <v>0</v>
      </c>
      <c r="G87" s="173">
        <v>7.84</v>
      </c>
      <c r="H87" s="121"/>
      <c r="I87" s="108" t="s">
        <v>25</v>
      </c>
      <c r="J87" s="194">
        <v>6642.311519999999</v>
      </c>
      <c r="K87" s="76"/>
      <c r="L87" s="189">
        <v>0</v>
      </c>
      <c r="M87" s="189">
        <v>0</v>
      </c>
      <c r="N87" s="77">
        <f t="shared" si="58"/>
        <v>0</v>
      </c>
      <c r="O87" s="174"/>
      <c r="P87" s="189">
        <v>0</v>
      </c>
      <c r="Q87" s="189">
        <v>0</v>
      </c>
      <c r="R87" s="77">
        <f t="shared" si="59"/>
        <v>0</v>
      </c>
      <c r="S87" s="174"/>
      <c r="T87" s="189">
        <v>0</v>
      </c>
      <c r="U87" s="189">
        <v>0</v>
      </c>
      <c r="V87" s="77">
        <f t="shared" si="60"/>
        <v>0</v>
      </c>
      <c r="W87" s="174"/>
      <c r="X87" s="189">
        <v>0</v>
      </c>
      <c r="Y87" s="189">
        <v>0</v>
      </c>
      <c r="Z87" s="77">
        <f t="shared" si="61"/>
        <v>0</v>
      </c>
      <c r="AA87" s="174"/>
      <c r="AB87" s="77">
        <f t="shared" si="62"/>
        <v>0</v>
      </c>
      <c r="AC87" s="77">
        <f t="shared" si="63"/>
        <v>0</v>
      </c>
      <c r="AD87" s="77">
        <f t="shared" si="64"/>
        <v>0</v>
      </c>
      <c r="AE87" s="174"/>
      <c r="AF87" s="189">
        <v>0</v>
      </c>
      <c r="AG87" s="189"/>
      <c r="AH87" s="214">
        <v>242</v>
      </c>
      <c r="AI87" s="77">
        <f t="shared" si="65"/>
        <v>242</v>
      </c>
      <c r="AJ87" s="174"/>
      <c r="AK87" s="84">
        <v>0</v>
      </c>
      <c r="AL87" s="84">
        <v>0</v>
      </c>
      <c r="AM87" s="77">
        <f t="shared" si="66"/>
        <v>0</v>
      </c>
      <c r="AN87" s="77"/>
      <c r="AO87" s="189">
        <v>0</v>
      </c>
      <c r="AP87" s="189">
        <v>0</v>
      </c>
      <c r="AQ87" s="77">
        <f t="shared" si="67"/>
        <v>0</v>
      </c>
      <c r="AR87" s="77"/>
      <c r="AS87" s="189">
        <v>0</v>
      </c>
      <c r="AT87" s="189">
        <v>0</v>
      </c>
      <c r="AU87" s="77">
        <f t="shared" si="68"/>
        <v>0</v>
      </c>
      <c r="AV87" s="77"/>
      <c r="AW87" s="77">
        <f t="shared" si="69"/>
        <v>0</v>
      </c>
      <c r="AX87" s="77">
        <f t="shared" si="70"/>
        <v>242</v>
      </c>
      <c r="AY87" s="77">
        <f t="shared" si="71"/>
        <v>242</v>
      </c>
      <c r="AZ87" s="77"/>
      <c r="BA87" s="77">
        <f t="shared" si="72"/>
        <v>0</v>
      </c>
      <c r="BB87" s="77">
        <f t="shared" si="73"/>
        <v>242</v>
      </c>
      <c r="BC87" s="77">
        <f t="shared" si="74"/>
        <v>242</v>
      </c>
      <c r="BD87" s="76"/>
      <c r="BE87" s="194">
        <v>0</v>
      </c>
      <c r="BF87" s="194">
        <v>260</v>
      </c>
      <c r="BG87" s="194">
        <f t="shared" si="106"/>
        <v>260</v>
      </c>
      <c r="BH87" s="194"/>
      <c r="BI87" s="194">
        <v>0</v>
      </c>
      <c r="BJ87" s="194">
        <v>520</v>
      </c>
      <c r="BK87" s="194">
        <f t="shared" si="107"/>
        <v>520</v>
      </c>
      <c r="BL87" s="194"/>
      <c r="BM87" s="194">
        <v>0</v>
      </c>
      <c r="BN87" s="194">
        <v>520</v>
      </c>
      <c r="BO87" s="194">
        <f t="shared" si="108"/>
        <v>520</v>
      </c>
      <c r="BP87" s="194"/>
      <c r="BQ87" s="194">
        <v>0</v>
      </c>
      <c r="BR87" s="194">
        <v>520</v>
      </c>
      <c r="BS87" s="194">
        <f t="shared" si="109"/>
        <v>520</v>
      </c>
      <c r="BT87" s="194"/>
      <c r="BU87" s="194">
        <v>0</v>
      </c>
      <c r="BV87" s="194">
        <v>520</v>
      </c>
      <c r="BW87" s="194">
        <f t="shared" si="110"/>
        <v>520</v>
      </c>
      <c r="BX87" s="194"/>
      <c r="BY87" s="194">
        <v>0</v>
      </c>
      <c r="BZ87" s="194">
        <v>520</v>
      </c>
      <c r="CA87" s="194">
        <f t="shared" si="111"/>
        <v>520</v>
      </c>
      <c r="CB87" s="194"/>
      <c r="CC87" s="194">
        <v>0</v>
      </c>
      <c r="CD87" s="194">
        <v>520</v>
      </c>
      <c r="CE87" s="194">
        <f t="shared" si="112"/>
        <v>520</v>
      </c>
      <c r="CF87" s="194"/>
      <c r="CG87" s="194">
        <v>0</v>
      </c>
      <c r="CH87" s="194">
        <v>520</v>
      </c>
      <c r="CI87" s="194">
        <f t="shared" si="113"/>
        <v>520</v>
      </c>
      <c r="CJ87" s="194"/>
      <c r="CK87" s="194">
        <v>0</v>
      </c>
      <c r="CL87" s="194">
        <v>520</v>
      </c>
      <c r="CM87" s="194">
        <f t="shared" si="114"/>
        <v>520</v>
      </c>
      <c r="CN87" s="194"/>
      <c r="CO87" s="194">
        <v>0</v>
      </c>
      <c r="CP87" s="194">
        <v>520</v>
      </c>
      <c r="CQ87" s="194">
        <f t="shared" si="115"/>
        <v>520</v>
      </c>
      <c r="CR87" s="194"/>
      <c r="CS87" s="194">
        <v>0</v>
      </c>
      <c r="CT87" s="194">
        <v>520</v>
      </c>
      <c r="CU87" s="194">
        <f t="shared" si="75"/>
        <v>520</v>
      </c>
      <c r="CV87" s="194"/>
      <c r="CW87" s="194">
        <v>6642.311519999999</v>
      </c>
      <c r="CX87" s="194">
        <v>520</v>
      </c>
      <c r="CY87" s="194">
        <f t="shared" si="76"/>
        <v>7162.311519999999</v>
      </c>
      <c r="CZ87" s="194"/>
      <c r="DA87" s="194">
        <v>0</v>
      </c>
      <c r="DB87" s="194">
        <v>0</v>
      </c>
      <c r="DC87" s="194">
        <f t="shared" si="77"/>
        <v>0</v>
      </c>
      <c r="DD87" s="194"/>
      <c r="DE87" s="194">
        <v>0</v>
      </c>
      <c r="DF87" s="194">
        <v>0</v>
      </c>
      <c r="DG87" s="194">
        <f t="shared" si="78"/>
        <v>0</v>
      </c>
      <c r="DH87" s="194"/>
      <c r="DI87" s="194">
        <v>0</v>
      </c>
      <c r="DJ87" s="194">
        <v>0</v>
      </c>
      <c r="DK87" s="194">
        <f t="shared" si="79"/>
        <v>0</v>
      </c>
      <c r="DL87" s="194"/>
      <c r="DM87" s="194">
        <v>0</v>
      </c>
      <c r="DN87" s="194">
        <v>0</v>
      </c>
      <c r="DO87" s="194">
        <f t="shared" si="80"/>
        <v>0</v>
      </c>
      <c r="DP87" s="194"/>
      <c r="DQ87" s="194">
        <v>0</v>
      </c>
      <c r="DR87" s="194">
        <v>0</v>
      </c>
      <c r="DS87" s="194">
        <f t="shared" si="81"/>
        <v>0</v>
      </c>
      <c r="DT87" s="194"/>
      <c r="DU87" s="194">
        <v>0</v>
      </c>
      <c r="DV87" s="194">
        <v>0</v>
      </c>
      <c r="DW87" s="194">
        <f t="shared" si="82"/>
        <v>0</v>
      </c>
      <c r="DX87" s="194"/>
      <c r="DY87" s="194">
        <v>0</v>
      </c>
      <c r="DZ87" s="194">
        <v>0</v>
      </c>
      <c r="EA87" s="194">
        <f t="shared" si="83"/>
        <v>0</v>
      </c>
      <c r="EB87" s="194"/>
      <c r="EC87" s="194">
        <v>0</v>
      </c>
      <c r="ED87" s="194">
        <v>0</v>
      </c>
      <c r="EE87" s="194">
        <f t="shared" si="84"/>
        <v>0</v>
      </c>
      <c r="EF87" s="194"/>
      <c r="EG87" s="194">
        <v>0</v>
      </c>
      <c r="EH87" s="194">
        <v>0</v>
      </c>
      <c r="EI87" s="194">
        <f t="shared" si="85"/>
        <v>0</v>
      </c>
      <c r="EJ87" s="194"/>
      <c r="EK87" s="194">
        <v>0</v>
      </c>
      <c r="EL87" s="194">
        <v>0</v>
      </c>
      <c r="EM87" s="194">
        <f t="shared" si="86"/>
        <v>0</v>
      </c>
      <c r="EN87" s="194"/>
      <c r="EO87" s="194">
        <v>0</v>
      </c>
      <c r="EP87" s="194">
        <v>0</v>
      </c>
      <c r="EQ87" s="194">
        <f t="shared" si="87"/>
        <v>0</v>
      </c>
      <c r="ER87" s="194"/>
      <c r="ES87" s="194">
        <v>0</v>
      </c>
      <c r="ET87" s="194">
        <v>0</v>
      </c>
      <c r="EU87" s="194">
        <f t="shared" si="88"/>
        <v>0</v>
      </c>
      <c r="EV87" s="194"/>
      <c r="EW87" s="194">
        <v>0</v>
      </c>
      <c r="EX87" s="194">
        <v>0</v>
      </c>
      <c r="EY87" s="194">
        <f t="shared" si="89"/>
        <v>0</v>
      </c>
      <c r="EZ87" s="194"/>
      <c r="FA87" s="194">
        <v>0</v>
      </c>
      <c r="FB87" s="194">
        <v>0</v>
      </c>
      <c r="FC87" s="194">
        <f t="shared" si="90"/>
        <v>0</v>
      </c>
      <c r="FD87" s="194"/>
      <c r="FE87" s="194">
        <v>0</v>
      </c>
      <c r="FF87" s="194">
        <v>0</v>
      </c>
      <c r="FG87" s="194">
        <f t="shared" si="91"/>
        <v>0</v>
      </c>
      <c r="FH87" s="194"/>
      <c r="FI87" s="194">
        <v>0</v>
      </c>
      <c r="FJ87" s="194">
        <v>0</v>
      </c>
      <c r="FK87" s="194">
        <f t="shared" si="92"/>
        <v>0</v>
      </c>
      <c r="FL87" s="194"/>
      <c r="FM87" s="194">
        <v>0</v>
      </c>
      <c r="FN87" s="194">
        <v>0</v>
      </c>
      <c r="FO87" s="194">
        <f t="shared" si="93"/>
        <v>0</v>
      </c>
      <c r="FP87" s="194"/>
      <c r="FQ87" s="194">
        <v>0</v>
      </c>
      <c r="FR87" s="194">
        <v>0</v>
      </c>
      <c r="FS87" s="194">
        <f t="shared" si="94"/>
        <v>0</v>
      </c>
      <c r="FT87" s="194"/>
      <c r="FU87" s="194">
        <v>0</v>
      </c>
      <c r="FV87" s="194">
        <v>0</v>
      </c>
      <c r="FW87" s="194">
        <f t="shared" si="95"/>
        <v>0</v>
      </c>
      <c r="FX87" s="194"/>
      <c r="FY87" s="194">
        <v>0</v>
      </c>
      <c r="FZ87" s="194">
        <v>0</v>
      </c>
      <c r="GA87" s="194">
        <f t="shared" si="96"/>
        <v>0</v>
      </c>
      <c r="GB87" s="194"/>
      <c r="GC87" s="194">
        <v>0</v>
      </c>
      <c r="GD87" s="194">
        <v>0</v>
      </c>
      <c r="GE87" s="194">
        <f t="shared" si="97"/>
        <v>0</v>
      </c>
      <c r="GF87" s="194"/>
      <c r="GG87" s="194">
        <v>0</v>
      </c>
      <c r="GH87" s="194">
        <v>0</v>
      </c>
      <c r="GI87" s="194">
        <f t="shared" si="98"/>
        <v>0</v>
      </c>
      <c r="GJ87" s="194"/>
      <c r="GK87" s="194">
        <v>0</v>
      </c>
      <c r="GL87" s="194">
        <v>0</v>
      </c>
      <c r="GM87" s="194">
        <f t="shared" si="99"/>
        <v>0</v>
      </c>
      <c r="GN87" s="194"/>
      <c r="GO87" s="194">
        <v>0</v>
      </c>
      <c r="GP87" s="194">
        <v>0</v>
      </c>
      <c r="GQ87" s="194">
        <f t="shared" si="100"/>
        <v>0</v>
      </c>
      <c r="GR87" s="194"/>
      <c r="GS87" s="194">
        <v>0</v>
      </c>
      <c r="GT87" s="194">
        <v>0</v>
      </c>
      <c r="GU87" s="194">
        <f t="shared" si="101"/>
        <v>0</v>
      </c>
      <c r="GV87" s="194"/>
      <c r="GW87" s="194">
        <v>0</v>
      </c>
      <c r="GX87" s="194">
        <v>0</v>
      </c>
      <c r="GY87" s="194">
        <f t="shared" si="102"/>
        <v>0</v>
      </c>
      <c r="GZ87" s="76"/>
      <c r="HA87" s="76">
        <f t="shared" si="103"/>
        <v>6642.311519999999</v>
      </c>
      <c r="HB87" s="76">
        <f t="shared" si="104"/>
        <v>5980</v>
      </c>
      <c r="HC87" s="76">
        <f t="shared" si="117"/>
        <v>12622.31152</v>
      </c>
      <c r="HD87" s="86"/>
      <c r="HE87" s="86"/>
      <c r="HF87" s="86"/>
      <c r="HG87" s="32"/>
      <c r="HH87" s="32"/>
      <c r="HI87" s="32"/>
      <c r="HJ87" s="32"/>
      <c r="HK87" s="32"/>
    </row>
    <row r="88" spans="1:219" ht="15.75">
      <c r="A88" s="108" t="s">
        <v>25</v>
      </c>
      <c r="B88" s="106">
        <v>45000</v>
      </c>
      <c r="C88" s="106"/>
      <c r="D88" s="101" t="s">
        <v>57</v>
      </c>
      <c r="E88" s="102" t="s">
        <v>14</v>
      </c>
      <c r="F88" s="103">
        <v>0</v>
      </c>
      <c r="G88" s="173">
        <v>7.84</v>
      </c>
      <c r="H88" s="121"/>
      <c r="I88" s="108" t="s">
        <v>25</v>
      </c>
      <c r="J88" s="194">
        <v>14945.200929999999</v>
      </c>
      <c r="K88" s="76"/>
      <c r="L88" s="189">
        <v>0</v>
      </c>
      <c r="M88" s="189">
        <v>0</v>
      </c>
      <c r="N88" s="77">
        <f t="shared" si="58"/>
        <v>0</v>
      </c>
      <c r="O88" s="174"/>
      <c r="P88" s="189">
        <v>0</v>
      </c>
      <c r="Q88" s="189">
        <v>0</v>
      </c>
      <c r="R88" s="77">
        <f t="shared" si="59"/>
        <v>0</v>
      </c>
      <c r="S88" s="174"/>
      <c r="T88" s="189">
        <v>0</v>
      </c>
      <c r="U88" s="189">
        <v>0</v>
      </c>
      <c r="V88" s="77">
        <f t="shared" si="60"/>
        <v>0</v>
      </c>
      <c r="W88" s="174"/>
      <c r="X88" s="189">
        <v>0</v>
      </c>
      <c r="Y88" s="189">
        <v>0</v>
      </c>
      <c r="Z88" s="77">
        <f t="shared" si="61"/>
        <v>0</v>
      </c>
      <c r="AA88" s="174"/>
      <c r="AB88" s="77">
        <f t="shared" si="62"/>
        <v>0</v>
      </c>
      <c r="AC88" s="77">
        <f t="shared" si="63"/>
        <v>0</v>
      </c>
      <c r="AD88" s="77">
        <f t="shared" si="64"/>
        <v>0</v>
      </c>
      <c r="AE88" s="174"/>
      <c r="AF88" s="189">
        <v>0</v>
      </c>
      <c r="AG88" s="189"/>
      <c r="AH88" s="214">
        <v>545</v>
      </c>
      <c r="AI88" s="77">
        <f t="shared" si="65"/>
        <v>545</v>
      </c>
      <c r="AJ88" s="174"/>
      <c r="AK88" s="84">
        <v>0</v>
      </c>
      <c r="AL88" s="84">
        <v>0</v>
      </c>
      <c r="AM88" s="77">
        <f t="shared" si="66"/>
        <v>0</v>
      </c>
      <c r="AN88" s="77"/>
      <c r="AO88" s="189">
        <v>0</v>
      </c>
      <c r="AP88" s="189">
        <v>0</v>
      </c>
      <c r="AQ88" s="77">
        <f t="shared" si="67"/>
        <v>0</v>
      </c>
      <c r="AR88" s="77"/>
      <c r="AS88" s="189">
        <v>0</v>
      </c>
      <c r="AT88" s="189">
        <v>0</v>
      </c>
      <c r="AU88" s="77">
        <f t="shared" si="68"/>
        <v>0</v>
      </c>
      <c r="AV88" s="77"/>
      <c r="AW88" s="77">
        <f t="shared" si="69"/>
        <v>0</v>
      </c>
      <c r="AX88" s="77">
        <f t="shared" si="70"/>
        <v>545</v>
      </c>
      <c r="AY88" s="77">
        <f t="shared" si="71"/>
        <v>545</v>
      </c>
      <c r="AZ88" s="77"/>
      <c r="BA88" s="77">
        <f t="shared" si="72"/>
        <v>0</v>
      </c>
      <c r="BB88" s="77">
        <f t="shared" si="73"/>
        <v>545</v>
      </c>
      <c r="BC88" s="77">
        <f t="shared" si="74"/>
        <v>545</v>
      </c>
      <c r="BD88" s="76"/>
      <c r="BE88" s="194">
        <v>0</v>
      </c>
      <c r="BF88" s="194">
        <v>586</v>
      </c>
      <c r="BG88" s="194">
        <f t="shared" si="106"/>
        <v>586</v>
      </c>
      <c r="BH88" s="194"/>
      <c r="BI88" s="194">
        <v>0</v>
      </c>
      <c r="BJ88" s="194">
        <v>1172</v>
      </c>
      <c r="BK88" s="194">
        <f t="shared" si="107"/>
        <v>1172</v>
      </c>
      <c r="BL88" s="194"/>
      <c r="BM88" s="194">
        <v>0</v>
      </c>
      <c r="BN88" s="194">
        <v>1172</v>
      </c>
      <c r="BO88" s="194">
        <f t="shared" si="108"/>
        <v>1172</v>
      </c>
      <c r="BP88" s="194"/>
      <c r="BQ88" s="194">
        <v>0</v>
      </c>
      <c r="BR88" s="194">
        <v>1172</v>
      </c>
      <c r="BS88" s="194">
        <f t="shared" si="109"/>
        <v>1172</v>
      </c>
      <c r="BT88" s="194"/>
      <c r="BU88" s="194">
        <v>0</v>
      </c>
      <c r="BV88" s="194">
        <v>1172</v>
      </c>
      <c r="BW88" s="194">
        <f t="shared" si="110"/>
        <v>1172</v>
      </c>
      <c r="BX88" s="194"/>
      <c r="BY88" s="194">
        <v>0</v>
      </c>
      <c r="BZ88" s="194">
        <v>1172</v>
      </c>
      <c r="CA88" s="194">
        <f t="shared" si="111"/>
        <v>1172</v>
      </c>
      <c r="CB88" s="194"/>
      <c r="CC88" s="194">
        <v>0</v>
      </c>
      <c r="CD88" s="194">
        <v>1172</v>
      </c>
      <c r="CE88" s="194">
        <f t="shared" si="112"/>
        <v>1172</v>
      </c>
      <c r="CF88" s="194"/>
      <c r="CG88" s="194">
        <v>0</v>
      </c>
      <c r="CH88" s="194">
        <v>1172</v>
      </c>
      <c r="CI88" s="194">
        <f t="shared" si="113"/>
        <v>1172</v>
      </c>
      <c r="CJ88" s="194"/>
      <c r="CK88" s="194">
        <v>0</v>
      </c>
      <c r="CL88" s="194">
        <v>1172</v>
      </c>
      <c r="CM88" s="194">
        <f t="shared" si="114"/>
        <v>1172</v>
      </c>
      <c r="CN88" s="194"/>
      <c r="CO88" s="194">
        <v>0</v>
      </c>
      <c r="CP88" s="194">
        <v>1172</v>
      </c>
      <c r="CQ88" s="194">
        <f t="shared" si="115"/>
        <v>1172</v>
      </c>
      <c r="CR88" s="194"/>
      <c r="CS88" s="194">
        <v>0</v>
      </c>
      <c r="CT88" s="194">
        <v>1172</v>
      </c>
      <c r="CU88" s="194">
        <f t="shared" si="75"/>
        <v>1172</v>
      </c>
      <c r="CV88" s="194"/>
      <c r="CW88" s="194">
        <v>14945.200929999999</v>
      </c>
      <c r="CX88" s="194">
        <v>1172</v>
      </c>
      <c r="CY88" s="194">
        <f t="shared" si="76"/>
        <v>16117.200929999999</v>
      </c>
      <c r="CZ88" s="194"/>
      <c r="DA88" s="194">
        <v>0</v>
      </c>
      <c r="DB88" s="194">
        <v>0</v>
      </c>
      <c r="DC88" s="194">
        <f t="shared" si="77"/>
        <v>0</v>
      </c>
      <c r="DD88" s="194"/>
      <c r="DE88" s="194">
        <v>0</v>
      </c>
      <c r="DF88" s="194">
        <v>0</v>
      </c>
      <c r="DG88" s="194">
        <f t="shared" si="78"/>
        <v>0</v>
      </c>
      <c r="DH88" s="194"/>
      <c r="DI88" s="194">
        <v>0</v>
      </c>
      <c r="DJ88" s="194">
        <v>0</v>
      </c>
      <c r="DK88" s="194">
        <f t="shared" si="79"/>
        <v>0</v>
      </c>
      <c r="DL88" s="194"/>
      <c r="DM88" s="194">
        <v>0</v>
      </c>
      <c r="DN88" s="194">
        <v>0</v>
      </c>
      <c r="DO88" s="194">
        <f t="shared" si="80"/>
        <v>0</v>
      </c>
      <c r="DP88" s="194"/>
      <c r="DQ88" s="194">
        <v>0</v>
      </c>
      <c r="DR88" s="194">
        <v>0</v>
      </c>
      <c r="DS88" s="194">
        <f t="shared" si="81"/>
        <v>0</v>
      </c>
      <c r="DT88" s="194"/>
      <c r="DU88" s="194">
        <v>0</v>
      </c>
      <c r="DV88" s="194">
        <v>0</v>
      </c>
      <c r="DW88" s="194">
        <f t="shared" si="82"/>
        <v>0</v>
      </c>
      <c r="DX88" s="194"/>
      <c r="DY88" s="194">
        <v>0</v>
      </c>
      <c r="DZ88" s="194">
        <v>0</v>
      </c>
      <c r="EA88" s="194">
        <f t="shared" si="83"/>
        <v>0</v>
      </c>
      <c r="EB88" s="194"/>
      <c r="EC88" s="194">
        <v>0</v>
      </c>
      <c r="ED88" s="194">
        <v>0</v>
      </c>
      <c r="EE88" s="194">
        <f t="shared" si="84"/>
        <v>0</v>
      </c>
      <c r="EF88" s="194"/>
      <c r="EG88" s="194">
        <v>0</v>
      </c>
      <c r="EH88" s="194">
        <v>0</v>
      </c>
      <c r="EI88" s="194">
        <f t="shared" si="85"/>
        <v>0</v>
      </c>
      <c r="EJ88" s="194"/>
      <c r="EK88" s="194">
        <v>0</v>
      </c>
      <c r="EL88" s="194">
        <v>0</v>
      </c>
      <c r="EM88" s="194">
        <f t="shared" si="86"/>
        <v>0</v>
      </c>
      <c r="EN88" s="194"/>
      <c r="EO88" s="194">
        <v>0</v>
      </c>
      <c r="EP88" s="194">
        <v>0</v>
      </c>
      <c r="EQ88" s="194">
        <f t="shared" si="87"/>
        <v>0</v>
      </c>
      <c r="ER88" s="194"/>
      <c r="ES88" s="194">
        <v>0</v>
      </c>
      <c r="ET88" s="194">
        <v>0</v>
      </c>
      <c r="EU88" s="194">
        <f t="shared" si="88"/>
        <v>0</v>
      </c>
      <c r="EV88" s="194"/>
      <c r="EW88" s="194">
        <v>0</v>
      </c>
      <c r="EX88" s="194">
        <v>0</v>
      </c>
      <c r="EY88" s="194">
        <f t="shared" si="89"/>
        <v>0</v>
      </c>
      <c r="EZ88" s="194"/>
      <c r="FA88" s="194">
        <v>0</v>
      </c>
      <c r="FB88" s="194">
        <v>0</v>
      </c>
      <c r="FC88" s="194">
        <f t="shared" si="90"/>
        <v>0</v>
      </c>
      <c r="FD88" s="194"/>
      <c r="FE88" s="194">
        <v>0</v>
      </c>
      <c r="FF88" s="194">
        <v>0</v>
      </c>
      <c r="FG88" s="194">
        <f t="shared" si="91"/>
        <v>0</v>
      </c>
      <c r="FH88" s="194"/>
      <c r="FI88" s="194">
        <v>0</v>
      </c>
      <c r="FJ88" s="194">
        <v>0</v>
      </c>
      <c r="FK88" s="194">
        <f t="shared" si="92"/>
        <v>0</v>
      </c>
      <c r="FL88" s="194"/>
      <c r="FM88" s="194">
        <v>0</v>
      </c>
      <c r="FN88" s="194">
        <v>0</v>
      </c>
      <c r="FO88" s="194">
        <f t="shared" si="93"/>
        <v>0</v>
      </c>
      <c r="FP88" s="194"/>
      <c r="FQ88" s="194">
        <v>0</v>
      </c>
      <c r="FR88" s="194">
        <v>0</v>
      </c>
      <c r="FS88" s="194">
        <f t="shared" si="94"/>
        <v>0</v>
      </c>
      <c r="FT88" s="194"/>
      <c r="FU88" s="194">
        <v>0</v>
      </c>
      <c r="FV88" s="194">
        <v>0</v>
      </c>
      <c r="FW88" s="194">
        <f t="shared" si="95"/>
        <v>0</v>
      </c>
      <c r="FX88" s="194"/>
      <c r="FY88" s="194">
        <v>0</v>
      </c>
      <c r="FZ88" s="194">
        <v>0</v>
      </c>
      <c r="GA88" s="194">
        <f t="shared" si="96"/>
        <v>0</v>
      </c>
      <c r="GB88" s="194"/>
      <c r="GC88" s="194">
        <v>0</v>
      </c>
      <c r="GD88" s="194">
        <v>0</v>
      </c>
      <c r="GE88" s="194">
        <f t="shared" si="97"/>
        <v>0</v>
      </c>
      <c r="GF88" s="194"/>
      <c r="GG88" s="194">
        <v>0</v>
      </c>
      <c r="GH88" s="194">
        <v>0</v>
      </c>
      <c r="GI88" s="194">
        <f t="shared" si="98"/>
        <v>0</v>
      </c>
      <c r="GJ88" s="194"/>
      <c r="GK88" s="194">
        <v>0</v>
      </c>
      <c r="GL88" s="194">
        <v>0</v>
      </c>
      <c r="GM88" s="194">
        <f t="shared" si="99"/>
        <v>0</v>
      </c>
      <c r="GN88" s="194"/>
      <c r="GO88" s="194">
        <v>0</v>
      </c>
      <c r="GP88" s="194">
        <v>0</v>
      </c>
      <c r="GQ88" s="194">
        <f t="shared" si="100"/>
        <v>0</v>
      </c>
      <c r="GR88" s="194"/>
      <c r="GS88" s="194">
        <v>0</v>
      </c>
      <c r="GT88" s="194">
        <v>0</v>
      </c>
      <c r="GU88" s="194">
        <f t="shared" si="101"/>
        <v>0</v>
      </c>
      <c r="GV88" s="194"/>
      <c r="GW88" s="194">
        <v>0</v>
      </c>
      <c r="GX88" s="194">
        <v>0</v>
      </c>
      <c r="GY88" s="194">
        <f t="shared" si="102"/>
        <v>0</v>
      </c>
      <c r="GZ88" s="76"/>
      <c r="HA88" s="76">
        <f t="shared" si="103"/>
        <v>14945.200929999999</v>
      </c>
      <c r="HB88" s="76">
        <f t="shared" si="104"/>
        <v>13478</v>
      </c>
      <c r="HC88" s="76">
        <f t="shared" si="117"/>
        <v>28423.20093</v>
      </c>
      <c r="HD88" s="86"/>
      <c r="HE88" s="86"/>
      <c r="HF88" s="86"/>
      <c r="HG88" s="32"/>
      <c r="HH88" s="32"/>
      <c r="HI88" s="32"/>
      <c r="HJ88" s="32"/>
      <c r="HK88" s="32"/>
    </row>
    <row r="89" spans="1:219" ht="15.75">
      <c r="A89" s="108" t="s">
        <v>25</v>
      </c>
      <c r="B89" s="106">
        <v>15000</v>
      </c>
      <c r="C89" s="106"/>
      <c r="D89" s="101" t="s">
        <v>65</v>
      </c>
      <c r="E89" s="102" t="s">
        <v>14</v>
      </c>
      <c r="F89" s="103">
        <v>0</v>
      </c>
      <c r="G89" s="173" t="s">
        <v>48</v>
      </c>
      <c r="H89" s="121"/>
      <c r="I89" s="108" t="s">
        <v>25</v>
      </c>
      <c r="J89" s="194">
        <v>5688.9567400000005</v>
      </c>
      <c r="K89" s="76"/>
      <c r="L89" s="189">
        <v>0</v>
      </c>
      <c r="M89" s="189">
        <v>0</v>
      </c>
      <c r="N89" s="77">
        <f t="shared" si="58"/>
        <v>0</v>
      </c>
      <c r="O89" s="174"/>
      <c r="P89" s="189">
        <v>0</v>
      </c>
      <c r="Q89" s="189">
        <v>0</v>
      </c>
      <c r="R89" s="77">
        <f t="shared" si="59"/>
        <v>0</v>
      </c>
      <c r="S89" s="174"/>
      <c r="T89" s="189">
        <v>0</v>
      </c>
      <c r="U89" s="189">
        <v>0</v>
      </c>
      <c r="V89" s="77">
        <f t="shared" si="60"/>
        <v>0</v>
      </c>
      <c r="W89" s="174"/>
      <c r="X89" s="189">
        <v>0</v>
      </c>
      <c r="Y89" s="189">
        <v>0</v>
      </c>
      <c r="Z89" s="77">
        <f t="shared" si="61"/>
        <v>0</v>
      </c>
      <c r="AA89" s="174"/>
      <c r="AB89" s="77">
        <f t="shared" si="62"/>
        <v>0</v>
      </c>
      <c r="AC89" s="77">
        <f t="shared" si="63"/>
        <v>0</v>
      </c>
      <c r="AD89" s="77">
        <f t="shared" si="64"/>
        <v>0</v>
      </c>
      <c r="AE89" s="174"/>
      <c r="AF89" s="189">
        <v>0</v>
      </c>
      <c r="AG89" s="189"/>
      <c r="AH89" s="214">
        <v>199</v>
      </c>
      <c r="AI89" s="77">
        <f t="shared" si="65"/>
        <v>199</v>
      </c>
      <c r="AJ89" s="174"/>
      <c r="AK89" s="84">
        <v>0</v>
      </c>
      <c r="AL89" s="84">
        <v>0</v>
      </c>
      <c r="AM89" s="77">
        <f t="shared" si="66"/>
        <v>0</v>
      </c>
      <c r="AN89" s="77"/>
      <c r="AO89" s="189">
        <v>0</v>
      </c>
      <c r="AP89" s="189">
        <v>0</v>
      </c>
      <c r="AQ89" s="77">
        <f t="shared" si="67"/>
        <v>0</v>
      </c>
      <c r="AR89" s="77"/>
      <c r="AS89" s="189">
        <v>0</v>
      </c>
      <c r="AT89" s="189">
        <v>0</v>
      </c>
      <c r="AU89" s="77">
        <f t="shared" si="68"/>
        <v>0</v>
      </c>
      <c r="AV89" s="77"/>
      <c r="AW89" s="77">
        <f t="shared" si="69"/>
        <v>0</v>
      </c>
      <c r="AX89" s="77">
        <f t="shared" si="70"/>
        <v>199</v>
      </c>
      <c r="AY89" s="77">
        <f t="shared" si="71"/>
        <v>199</v>
      </c>
      <c r="AZ89" s="77"/>
      <c r="BA89" s="77">
        <f t="shared" si="72"/>
        <v>0</v>
      </c>
      <c r="BB89" s="77">
        <f t="shared" si="73"/>
        <v>199</v>
      </c>
      <c r="BC89" s="77">
        <f t="shared" si="74"/>
        <v>199</v>
      </c>
      <c r="BD89" s="76"/>
      <c r="BE89" s="194">
        <v>0</v>
      </c>
      <c r="BF89" s="194">
        <v>209</v>
      </c>
      <c r="BG89" s="194">
        <f t="shared" si="106"/>
        <v>209</v>
      </c>
      <c r="BH89" s="194"/>
      <c r="BI89" s="194">
        <v>0</v>
      </c>
      <c r="BJ89" s="194">
        <v>492</v>
      </c>
      <c r="BK89" s="194">
        <f t="shared" si="107"/>
        <v>492</v>
      </c>
      <c r="BL89" s="194"/>
      <c r="BM89" s="194">
        <v>0</v>
      </c>
      <c r="BN89" s="194">
        <v>492</v>
      </c>
      <c r="BO89" s="194">
        <f t="shared" si="108"/>
        <v>492</v>
      </c>
      <c r="BP89" s="194"/>
      <c r="BQ89" s="194">
        <v>0</v>
      </c>
      <c r="BR89" s="194">
        <v>492</v>
      </c>
      <c r="BS89" s="194">
        <f t="shared" si="109"/>
        <v>492</v>
      </c>
      <c r="BT89" s="194"/>
      <c r="BU89" s="194">
        <v>0</v>
      </c>
      <c r="BV89" s="194">
        <v>492</v>
      </c>
      <c r="BW89" s="194">
        <f t="shared" si="110"/>
        <v>492</v>
      </c>
      <c r="BX89" s="194"/>
      <c r="BY89" s="194">
        <v>0</v>
      </c>
      <c r="BZ89" s="194">
        <v>492</v>
      </c>
      <c r="CA89" s="194">
        <f t="shared" si="111"/>
        <v>492</v>
      </c>
      <c r="CB89" s="194"/>
      <c r="CC89" s="194">
        <v>0</v>
      </c>
      <c r="CD89" s="194">
        <v>492</v>
      </c>
      <c r="CE89" s="194">
        <f t="shared" si="112"/>
        <v>492</v>
      </c>
      <c r="CF89" s="194"/>
      <c r="CG89" s="194">
        <v>0</v>
      </c>
      <c r="CH89" s="194">
        <v>492</v>
      </c>
      <c r="CI89" s="194">
        <f t="shared" si="113"/>
        <v>492</v>
      </c>
      <c r="CJ89" s="194"/>
      <c r="CK89" s="194">
        <v>0</v>
      </c>
      <c r="CL89" s="194">
        <v>492</v>
      </c>
      <c r="CM89" s="194">
        <f t="shared" si="114"/>
        <v>492</v>
      </c>
      <c r="CN89" s="194"/>
      <c r="CO89" s="194">
        <v>0</v>
      </c>
      <c r="CP89" s="194">
        <v>492</v>
      </c>
      <c r="CQ89" s="194">
        <f t="shared" si="115"/>
        <v>492</v>
      </c>
      <c r="CR89" s="194"/>
      <c r="CS89" s="194">
        <v>0</v>
      </c>
      <c r="CT89" s="194">
        <v>492</v>
      </c>
      <c r="CU89" s="194">
        <f t="shared" si="75"/>
        <v>492</v>
      </c>
      <c r="CV89" s="194"/>
      <c r="CW89" s="194">
        <v>0</v>
      </c>
      <c r="CX89" s="194">
        <v>492</v>
      </c>
      <c r="CY89" s="194">
        <f t="shared" si="76"/>
        <v>492</v>
      </c>
      <c r="CZ89" s="194"/>
      <c r="DA89" s="194">
        <v>0</v>
      </c>
      <c r="DB89" s="194">
        <v>492</v>
      </c>
      <c r="DC89" s="194">
        <f t="shared" si="77"/>
        <v>492</v>
      </c>
      <c r="DD89" s="194"/>
      <c r="DE89" s="194">
        <v>0</v>
      </c>
      <c r="DF89" s="194">
        <v>492</v>
      </c>
      <c r="DG89" s="194">
        <f t="shared" si="78"/>
        <v>492</v>
      </c>
      <c r="DH89" s="194"/>
      <c r="DI89" s="194">
        <v>0</v>
      </c>
      <c r="DJ89" s="194">
        <v>492</v>
      </c>
      <c r="DK89" s="194">
        <f t="shared" si="79"/>
        <v>492</v>
      </c>
      <c r="DL89" s="194"/>
      <c r="DM89" s="194">
        <v>0</v>
      </c>
      <c r="DN89" s="194">
        <v>492</v>
      </c>
      <c r="DO89" s="194">
        <f t="shared" si="80"/>
        <v>492</v>
      </c>
      <c r="DP89" s="194"/>
      <c r="DQ89" s="194">
        <v>0</v>
      </c>
      <c r="DR89" s="194">
        <v>492</v>
      </c>
      <c r="DS89" s="194">
        <f t="shared" si="81"/>
        <v>492</v>
      </c>
      <c r="DT89" s="194"/>
      <c r="DU89" s="194">
        <v>0</v>
      </c>
      <c r="DV89" s="194">
        <v>492</v>
      </c>
      <c r="DW89" s="194">
        <f t="shared" si="82"/>
        <v>492</v>
      </c>
      <c r="DX89" s="194"/>
      <c r="DY89" s="194">
        <v>0</v>
      </c>
      <c r="DZ89" s="194">
        <v>492</v>
      </c>
      <c r="EA89" s="194">
        <f t="shared" si="83"/>
        <v>492</v>
      </c>
      <c r="EB89" s="194"/>
      <c r="EC89" s="194">
        <v>0</v>
      </c>
      <c r="ED89" s="194">
        <v>492</v>
      </c>
      <c r="EE89" s="194">
        <f t="shared" si="84"/>
        <v>492</v>
      </c>
      <c r="EF89" s="194"/>
      <c r="EG89" s="194">
        <v>0</v>
      </c>
      <c r="EH89" s="194">
        <v>492</v>
      </c>
      <c r="EI89" s="194">
        <f t="shared" si="85"/>
        <v>492</v>
      </c>
      <c r="EJ89" s="194"/>
      <c r="EK89" s="194">
        <v>0</v>
      </c>
      <c r="EL89" s="194">
        <v>492</v>
      </c>
      <c r="EM89" s="194">
        <f t="shared" si="86"/>
        <v>492</v>
      </c>
      <c r="EN89" s="194"/>
      <c r="EO89" s="194">
        <v>0</v>
      </c>
      <c r="EP89" s="194">
        <v>492</v>
      </c>
      <c r="EQ89" s="194">
        <f t="shared" si="87"/>
        <v>492</v>
      </c>
      <c r="ER89" s="194"/>
      <c r="ES89" s="194">
        <v>0</v>
      </c>
      <c r="ET89" s="194">
        <v>492</v>
      </c>
      <c r="EU89" s="194">
        <f t="shared" si="88"/>
        <v>492</v>
      </c>
      <c r="EV89" s="194"/>
      <c r="EW89" s="194">
        <v>0</v>
      </c>
      <c r="EX89" s="194">
        <v>492</v>
      </c>
      <c r="EY89" s="194">
        <f t="shared" si="89"/>
        <v>492</v>
      </c>
      <c r="EZ89" s="194"/>
      <c r="FA89" s="194">
        <v>0</v>
      </c>
      <c r="FB89" s="194">
        <v>492</v>
      </c>
      <c r="FC89" s="194">
        <f t="shared" si="90"/>
        <v>492</v>
      </c>
      <c r="FD89" s="194"/>
      <c r="FE89" s="194">
        <v>5688.9567400000005</v>
      </c>
      <c r="FF89" s="194">
        <v>246</v>
      </c>
      <c r="FG89" s="194">
        <f t="shared" si="91"/>
        <v>5934.9567400000005</v>
      </c>
      <c r="FH89" s="194"/>
      <c r="FI89" s="194">
        <v>0</v>
      </c>
      <c r="FJ89" s="194">
        <v>0</v>
      </c>
      <c r="FK89" s="194">
        <f t="shared" si="92"/>
        <v>0</v>
      </c>
      <c r="FL89" s="194"/>
      <c r="FM89" s="194">
        <v>0</v>
      </c>
      <c r="FN89" s="194">
        <v>0</v>
      </c>
      <c r="FO89" s="194">
        <f t="shared" si="93"/>
        <v>0</v>
      </c>
      <c r="FP89" s="194"/>
      <c r="FQ89" s="194">
        <v>0</v>
      </c>
      <c r="FR89" s="194">
        <v>0</v>
      </c>
      <c r="FS89" s="194">
        <f t="shared" si="94"/>
        <v>0</v>
      </c>
      <c r="FT89" s="194"/>
      <c r="FU89" s="194">
        <v>0</v>
      </c>
      <c r="FV89" s="194">
        <v>0</v>
      </c>
      <c r="FW89" s="194">
        <f t="shared" si="95"/>
        <v>0</v>
      </c>
      <c r="FX89" s="194"/>
      <c r="FY89" s="194">
        <v>0</v>
      </c>
      <c r="FZ89" s="194">
        <v>0</v>
      </c>
      <c r="GA89" s="194">
        <f t="shared" si="96"/>
        <v>0</v>
      </c>
      <c r="GB89" s="194"/>
      <c r="GC89" s="194">
        <v>0</v>
      </c>
      <c r="GD89" s="194">
        <v>0</v>
      </c>
      <c r="GE89" s="194">
        <f t="shared" si="97"/>
        <v>0</v>
      </c>
      <c r="GF89" s="194"/>
      <c r="GG89" s="194">
        <v>0</v>
      </c>
      <c r="GH89" s="194">
        <v>0</v>
      </c>
      <c r="GI89" s="194">
        <f t="shared" si="98"/>
        <v>0</v>
      </c>
      <c r="GJ89" s="194"/>
      <c r="GK89" s="194">
        <v>0</v>
      </c>
      <c r="GL89" s="194">
        <v>0</v>
      </c>
      <c r="GM89" s="194">
        <f t="shared" si="99"/>
        <v>0</v>
      </c>
      <c r="GN89" s="194"/>
      <c r="GO89" s="194">
        <v>0</v>
      </c>
      <c r="GP89" s="194">
        <v>0</v>
      </c>
      <c r="GQ89" s="194">
        <f t="shared" si="100"/>
        <v>0</v>
      </c>
      <c r="GR89" s="194"/>
      <c r="GS89" s="194">
        <v>0</v>
      </c>
      <c r="GT89" s="194">
        <v>0</v>
      </c>
      <c r="GU89" s="194">
        <f t="shared" si="101"/>
        <v>0</v>
      </c>
      <c r="GV89" s="194"/>
      <c r="GW89" s="194">
        <v>0</v>
      </c>
      <c r="GX89" s="194">
        <v>0</v>
      </c>
      <c r="GY89" s="194">
        <f t="shared" si="102"/>
        <v>0</v>
      </c>
      <c r="GZ89" s="76"/>
      <c r="HA89" s="76">
        <f t="shared" si="103"/>
        <v>5688.9567400000005</v>
      </c>
      <c r="HB89" s="76">
        <f t="shared" si="104"/>
        <v>12755</v>
      </c>
      <c r="HC89" s="76">
        <f t="shared" si="117"/>
        <v>18443.95674</v>
      </c>
      <c r="HD89" s="86"/>
      <c r="HE89" s="86"/>
      <c r="HF89" s="86"/>
      <c r="HG89" s="32"/>
      <c r="HH89" s="32"/>
      <c r="HI89" s="32"/>
      <c r="HJ89" s="32"/>
      <c r="HK89" s="32"/>
    </row>
    <row r="90" spans="1:219" ht="15.75">
      <c r="A90" s="108" t="s">
        <v>25</v>
      </c>
      <c r="B90" s="106">
        <v>78726</v>
      </c>
      <c r="C90" s="106"/>
      <c r="D90" s="101" t="s">
        <v>66</v>
      </c>
      <c r="E90" s="102" t="s">
        <v>14</v>
      </c>
      <c r="F90" s="103">
        <v>0</v>
      </c>
      <c r="G90" s="173">
        <v>8.2</v>
      </c>
      <c r="H90" s="121"/>
      <c r="I90" s="108" t="s">
        <v>25</v>
      </c>
      <c r="J90" s="194">
        <v>26146.13085</v>
      </c>
      <c r="K90" s="76"/>
      <c r="L90" s="189">
        <v>0</v>
      </c>
      <c r="M90" s="189">
        <v>0</v>
      </c>
      <c r="N90" s="77">
        <f t="shared" si="58"/>
        <v>0</v>
      </c>
      <c r="O90" s="174"/>
      <c r="P90" s="189">
        <v>0</v>
      </c>
      <c r="Q90" s="189">
        <v>0</v>
      </c>
      <c r="R90" s="77">
        <f t="shared" si="59"/>
        <v>0</v>
      </c>
      <c r="S90" s="174"/>
      <c r="T90" s="189">
        <v>0</v>
      </c>
      <c r="U90" s="189">
        <v>0</v>
      </c>
      <c r="V90" s="77">
        <f t="shared" si="60"/>
        <v>0</v>
      </c>
      <c r="W90" s="174"/>
      <c r="X90" s="189">
        <v>0</v>
      </c>
      <c r="Y90" s="189">
        <v>0</v>
      </c>
      <c r="Z90" s="77">
        <f t="shared" si="61"/>
        <v>0</v>
      </c>
      <c r="AA90" s="174"/>
      <c r="AB90" s="77">
        <f t="shared" si="62"/>
        <v>0</v>
      </c>
      <c r="AC90" s="77">
        <f t="shared" si="63"/>
        <v>0</v>
      </c>
      <c r="AD90" s="77">
        <f t="shared" si="64"/>
        <v>0</v>
      </c>
      <c r="AE90" s="174"/>
      <c r="AF90" s="189">
        <v>0</v>
      </c>
      <c r="AG90" s="189"/>
      <c r="AH90" s="214">
        <v>997</v>
      </c>
      <c r="AI90" s="77">
        <f t="shared" si="65"/>
        <v>997</v>
      </c>
      <c r="AJ90" s="174"/>
      <c r="AK90" s="84">
        <v>0</v>
      </c>
      <c r="AL90" s="84">
        <v>0</v>
      </c>
      <c r="AM90" s="77">
        <f t="shared" si="66"/>
        <v>0</v>
      </c>
      <c r="AN90" s="77"/>
      <c r="AO90" s="189">
        <v>0</v>
      </c>
      <c r="AP90" s="189">
        <v>0</v>
      </c>
      <c r="AQ90" s="77">
        <f t="shared" si="67"/>
        <v>0</v>
      </c>
      <c r="AR90" s="77"/>
      <c r="AS90" s="189">
        <v>0</v>
      </c>
      <c r="AT90" s="189">
        <v>0</v>
      </c>
      <c r="AU90" s="77">
        <f t="shared" si="68"/>
        <v>0</v>
      </c>
      <c r="AV90" s="77"/>
      <c r="AW90" s="77">
        <f t="shared" si="69"/>
        <v>0</v>
      </c>
      <c r="AX90" s="77">
        <f t="shared" si="70"/>
        <v>997</v>
      </c>
      <c r="AY90" s="77">
        <f t="shared" si="71"/>
        <v>997</v>
      </c>
      <c r="AZ90" s="77"/>
      <c r="BA90" s="77">
        <f t="shared" si="72"/>
        <v>0</v>
      </c>
      <c r="BB90" s="77">
        <f t="shared" si="73"/>
        <v>997</v>
      </c>
      <c r="BC90" s="77">
        <f t="shared" si="74"/>
        <v>997</v>
      </c>
      <c r="BD90" s="76"/>
      <c r="BE90" s="194">
        <v>0</v>
      </c>
      <c r="BF90" s="194">
        <v>1072</v>
      </c>
      <c r="BG90" s="194">
        <f t="shared" si="106"/>
        <v>1072</v>
      </c>
      <c r="BH90" s="194"/>
      <c r="BI90" s="194">
        <v>0</v>
      </c>
      <c r="BJ90" s="194">
        <v>2144</v>
      </c>
      <c r="BK90" s="194">
        <f t="shared" si="107"/>
        <v>2144</v>
      </c>
      <c r="BL90" s="194"/>
      <c r="BM90" s="194">
        <v>0</v>
      </c>
      <c r="BN90" s="194">
        <v>2144</v>
      </c>
      <c r="BO90" s="194">
        <f t="shared" si="108"/>
        <v>2144</v>
      </c>
      <c r="BP90" s="194"/>
      <c r="BQ90" s="194">
        <v>0</v>
      </c>
      <c r="BR90" s="194">
        <v>2144</v>
      </c>
      <c r="BS90" s="194">
        <f t="shared" si="109"/>
        <v>2144</v>
      </c>
      <c r="BT90" s="194"/>
      <c r="BU90" s="194">
        <v>0</v>
      </c>
      <c r="BV90" s="194">
        <v>2144</v>
      </c>
      <c r="BW90" s="194">
        <f t="shared" si="110"/>
        <v>2144</v>
      </c>
      <c r="BX90" s="194"/>
      <c r="BY90" s="194">
        <v>0</v>
      </c>
      <c r="BZ90" s="194">
        <v>2144</v>
      </c>
      <c r="CA90" s="194">
        <f t="shared" si="111"/>
        <v>2144</v>
      </c>
      <c r="CB90" s="194"/>
      <c r="CC90" s="194">
        <v>0</v>
      </c>
      <c r="CD90" s="194">
        <v>2144</v>
      </c>
      <c r="CE90" s="194">
        <f t="shared" si="112"/>
        <v>2144</v>
      </c>
      <c r="CF90" s="194"/>
      <c r="CG90" s="194">
        <v>0</v>
      </c>
      <c r="CH90" s="194">
        <v>2144</v>
      </c>
      <c r="CI90" s="194">
        <f t="shared" si="113"/>
        <v>2144</v>
      </c>
      <c r="CJ90" s="194"/>
      <c r="CK90" s="194">
        <v>0</v>
      </c>
      <c r="CL90" s="194">
        <v>2144</v>
      </c>
      <c r="CM90" s="194">
        <f t="shared" si="114"/>
        <v>2144</v>
      </c>
      <c r="CN90" s="194"/>
      <c r="CO90" s="194">
        <v>0</v>
      </c>
      <c r="CP90" s="194">
        <v>2144</v>
      </c>
      <c r="CQ90" s="194">
        <f t="shared" si="115"/>
        <v>2144</v>
      </c>
      <c r="CR90" s="194"/>
      <c r="CS90" s="194">
        <v>0</v>
      </c>
      <c r="CT90" s="194">
        <v>2144</v>
      </c>
      <c r="CU90" s="194">
        <f t="shared" si="75"/>
        <v>2144</v>
      </c>
      <c r="CV90" s="194"/>
      <c r="CW90" s="194">
        <v>0</v>
      </c>
      <c r="CX90" s="194">
        <v>2144</v>
      </c>
      <c r="CY90" s="194">
        <f t="shared" si="76"/>
        <v>2144</v>
      </c>
      <c r="CZ90" s="194"/>
      <c r="DA90" s="194">
        <v>0</v>
      </c>
      <c r="DB90" s="194">
        <v>2144</v>
      </c>
      <c r="DC90" s="194">
        <f t="shared" si="77"/>
        <v>2144</v>
      </c>
      <c r="DD90" s="194"/>
      <c r="DE90" s="194">
        <v>0</v>
      </c>
      <c r="DF90" s="194">
        <v>2144</v>
      </c>
      <c r="DG90" s="194">
        <f t="shared" si="78"/>
        <v>2144</v>
      </c>
      <c r="DH90" s="194"/>
      <c r="DI90" s="194">
        <v>0</v>
      </c>
      <c r="DJ90" s="194">
        <v>2144</v>
      </c>
      <c r="DK90" s="194">
        <f t="shared" si="79"/>
        <v>2144</v>
      </c>
      <c r="DL90" s="194"/>
      <c r="DM90" s="194">
        <v>0</v>
      </c>
      <c r="DN90" s="194">
        <v>2144</v>
      </c>
      <c r="DO90" s="194">
        <f t="shared" si="80"/>
        <v>2144</v>
      </c>
      <c r="DP90" s="194"/>
      <c r="DQ90" s="194">
        <v>0</v>
      </c>
      <c r="DR90" s="194">
        <v>2144</v>
      </c>
      <c r="DS90" s="194">
        <f t="shared" si="81"/>
        <v>2144</v>
      </c>
      <c r="DT90" s="194"/>
      <c r="DU90" s="194">
        <v>26146.13085</v>
      </c>
      <c r="DV90" s="194">
        <v>2144</v>
      </c>
      <c r="DW90" s="194">
        <f t="shared" si="82"/>
        <v>28290.13085</v>
      </c>
      <c r="DX90" s="194"/>
      <c r="DY90" s="194">
        <v>0</v>
      </c>
      <c r="DZ90" s="194">
        <v>0</v>
      </c>
      <c r="EA90" s="194">
        <f t="shared" si="83"/>
        <v>0</v>
      </c>
      <c r="EB90" s="194"/>
      <c r="EC90" s="194">
        <v>0</v>
      </c>
      <c r="ED90" s="194">
        <v>0</v>
      </c>
      <c r="EE90" s="194">
        <f t="shared" si="84"/>
        <v>0</v>
      </c>
      <c r="EF90" s="194"/>
      <c r="EG90" s="194">
        <v>0</v>
      </c>
      <c r="EH90" s="194">
        <v>0</v>
      </c>
      <c r="EI90" s="194">
        <f t="shared" si="85"/>
        <v>0</v>
      </c>
      <c r="EJ90" s="194"/>
      <c r="EK90" s="194">
        <v>0</v>
      </c>
      <c r="EL90" s="194">
        <v>0</v>
      </c>
      <c r="EM90" s="194">
        <f t="shared" si="86"/>
        <v>0</v>
      </c>
      <c r="EN90" s="194"/>
      <c r="EO90" s="194">
        <v>0</v>
      </c>
      <c r="EP90" s="194">
        <v>0</v>
      </c>
      <c r="EQ90" s="194">
        <f t="shared" si="87"/>
        <v>0</v>
      </c>
      <c r="ER90" s="194"/>
      <c r="ES90" s="194">
        <v>0</v>
      </c>
      <c r="ET90" s="194">
        <v>0</v>
      </c>
      <c r="EU90" s="194">
        <f t="shared" si="88"/>
        <v>0</v>
      </c>
      <c r="EV90" s="194"/>
      <c r="EW90" s="194">
        <v>0</v>
      </c>
      <c r="EX90" s="194">
        <v>0</v>
      </c>
      <c r="EY90" s="194">
        <f t="shared" si="89"/>
        <v>0</v>
      </c>
      <c r="EZ90" s="194"/>
      <c r="FA90" s="194">
        <v>0</v>
      </c>
      <c r="FB90" s="194">
        <v>0</v>
      </c>
      <c r="FC90" s="194">
        <f t="shared" si="90"/>
        <v>0</v>
      </c>
      <c r="FD90" s="194"/>
      <c r="FE90" s="194">
        <v>0</v>
      </c>
      <c r="FF90" s="194">
        <v>0</v>
      </c>
      <c r="FG90" s="194">
        <f t="shared" si="91"/>
        <v>0</v>
      </c>
      <c r="FH90" s="194"/>
      <c r="FI90" s="194">
        <v>0</v>
      </c>
      <c r="FJ90" s="194">
        <v>0</v>
      </c>
      <c r="FK90" s="194">
        <f t="shared" si="92"/>
        <v>0</v>
      </c>
      <c r="FL90" s="194"/>
      <c r="FM90" s="194">
        <v>0</v>
      </c>
      <c r="FN90" s="194">
        <v>0</v>
      </c>
      <c r="FO90" s="194">
        <f t="shared" si="93"/>
        <v>0</v>
      </c>
      <c r="FP90" s="194"/>
      <c r="FQ90" s="194">
        <v>0</v>
      </c>
      <c r="FR90" s="194">
        <v>0</v>
      </c>
      <c r="FS90" s="194">
        <f t="shared" si="94"/>
        <v>0</v>
      </c>
      <c r="FT90" s="194"/>
      <c r="FU90" s="194">
        <v>0</v>
      </c>
      <c r="FV90" s="194">
        <v>0</v>
      </c>
      <c r="FW90" s="194">
        <f t="shared" si="95"/>
        <v>0</v>
      </c>
      <c r="FX90" s="194"/>
      <c r="FY90" s="194">
        <v>0</v>
      </c>
      <c r="FZ90" s="194">
        <v>0</v>
      </c>
      <c r="GA90" s="194">
        <f t="shared" si="96"/>
        <v>0</v>
      </c>
      <c r="GB90" s="194"/>
      <c r="GC90" s="194">
        <v>0</v>
      </c>
      <c r="GD90" s="194">
        <v>0</v>
      </c>
      <c r="GE90" s="194">
        <f t="shared" si="97"/>
        <v>0</v>
      </c>
      <c r="GF90" s="194"/>
      <c r="GG90" s="194">
        <v>0</v>
      </c>
      <c r="GH90" s="194">
        <v>0</v>
      </c>
      <c r="GI90" s="194">
        <f t="shared" si="98"/>
        <v>0</v>
      </c>
      <c r="GJ90" s="194"/>
      <c r="GK90" s="194">
        <v>0</v>
      </c>
      <c r="GL90" s="194">
        <v>0</v>
      </c>
      <c r="GM90" s="194">
        <f t="shared" si="99"/>
        <v>0</v>
      </c>
      <c r="GN90" s="194"/>
      <c r="GO90" s="194">
        <v>0</v>
      </c>
      <c r="GP90" s="194">
        <v>0</v>
      </c>
      <c r="GQ90" s="194">
        <f t="shared" si="100"/>
        <v>0</v>
      </c>
      <c r="GR90" s="194"/>
      <c r="GS90" s="194">
        <v>0</v>
      </c>
      <c r="GT90" s="194">
        <v>0</v>
      </c>
      <c r="GU90" s="194">
        <f t="shared" si="101"/>
        <v>0</v>
      </c>
      <c r="GV90" s="194"/>
      <c r="GW90" s="194">
        <v>0</v>
      </c>
      <c r="GX90" s="194">
        <v>0</v>
      </c>
      <c r="GY90" s="194">
        <f t="shared" si="102"/>
        <v>0</v>
      </c>
      <c r="GZ90" s="76"/>
      <c r="HA90" s="76">
        <f t="shared" si="103"/>
        <v>26146.13085</v>
      </c>
      <c r="HB90" s="76">
        <f t="shared" si="104"/>
        <v>37520</v>
      </c>
      <c r="HC90" s="76">
        <f t="shared" si="117"/>
        <v>63666.13085</v>
      </c>
      <c r="HD90" s="86"/>
      <c r="HE90" s="86"/>
      <c r="HF90" s="86"/>
      <c r="HG90" s="32"/>
      <c r="HH90" s="32"/>
      <c r="HI90" s="32"/>
      <c r="HJ90" s="32"/>
      <c r="HK90" s="32"/>
    </row>
    <row r="91" spans="1:219" ht="15.75">
      <c r="A91" s="108" t="s">
        <v>25</v>
      </c>
      <c r="B91" s="106">
        <v>37500</v>
      </c>
      <c r="C91" s="106"/>
      <c r="D91" s="101" t="s">
        <v>65</v>
      </c>
      <c r="E91" s="102" t="s">
        <v>14</v>
      </c>
      <c r="F91" s="103">
        <v>0</v>
      </c>
      <c r="G91" s="173" t="s">
        <v>48</v>
      </c>
      <c r="H91" s="121"/>
      <c r="I91" s="108" t="s">
        <v>25</v>
      </c>
      <c r="J91" s="194">
        <v>14222.39186</v>
      </c>
      <c r="K91" s="76"/>
      <c r="L91" s="189">
        <v>0</v>
      </c>
      <c r="M91" s="189">
        <v>0</v>
      </c>
      <c r="N91" s="77">
        <f t="shared" si="58"/>
        <v>0</v>
      </c>
      <c r="O91" s="174"/>
      <c r="P91" s="189">
        <v>0</v>
      </c>
      <c r="Q91" s="189">
        <v>0</v>
      </c>
      <c r="R91" s="77">
        <f t="shared" si="59"/>
        <v>0</v>
      </c>
      <c r="S91" s="174"/>
      <c r="T91" s="189">
        <v>0</v>
      </c>
      <c r="U91" s="189">
        <v>0</v>
      </c>
      <c r="V91" s="77">
        <f t="shared" si="60"/>
        <v>0</v>
      </c>
      <c r="W91" s="174"/>
      <c r="X91" s="189">
        <v>0</v>
      </c>
      <c r="Y91" s="189">
        <v>0</v>
      </c>
      <c r="Z91" s="77">
        <f t="shared" si="61"/>
        <v>0</v>
      </c>
      <c r="AA91" s="174"/>
      <c r="AB91" s="77">
        <f t="shared" si="62"/>
        <v>0</v>
      </c>
      <c r="AC91" s="77">
        <f t="shared" si="63"/>
        <v>0</v>
      </c>
      <c r="AD91" s="77">
        <f t="shared" si="64"/>
        <v>0</v>
      </c>
      <c r="AE91" s="174"/>
      <c r="AF91" s="189">
        <v>0</v>
      </c>
      <c r="AG91" s="189"/>
      <c r="AH91" s="214">
        <v>497</v>
      </c>
      <c r="AI91" s="77">
        <f t="shared" si="65"/>
        <v>497</v>
      </c>
      <c r="AJ91" s="174"/>
      <c r="AK91" s="84">
        <v>0</v>
      </c>
      <c r="AL91" s="84">
        <v>0</v>
      </c>
      <c r="AM91" s="77">
        <f t="shared" si="66"/>
        <v>0</v>
      </c>
      <c r="AN91" s="77"/>
      <c r="AO91" s="189">
        <v>0</v>
      </c>
      <c r="AP91" s="189">
        <v>0</v>
      </c>
      <c r="AQ91" s="77">
        <f t="shared" si="67"/>
        <v>0</v>
      </c>
      <c r="AR91" s="77"/>
      <c r="AS91" s="189">
        <v>0</v>
      </c>
      <c r="AT91" s="189">
        <v>0</v>
      </c>
      <c r="AU91" s="77">
        <f t="shared" si="68"/>
        <v>0</v>
      </c>
      <c r="AV91" s="77"/>
      <c r="AW91" s="77">
        <f t="shared" si="69"/>
        <v>0</v>
      </c>
      <c r="AX91" s="77">
        <f t="shared" si="70"/>
        <v>497</v>
      </c>
      <c r="AY91" s="77">
        <f t="shared" si="71"/>
        <v>497</v>
      </c>
      <c r="AZ91" s="77"/>
      <c r="BA91" s="77">
        <f t="shared" si="72"/>
        <v>0</v>
      </c>
      <c r="BB91" s="77">
        <f t="shared" si="73"/>
        <v>497</v>
      </c>
      <c r="BC91" s="77">
        <f t="shared" si="74"/>
        <v>497</v>
      </c>
      <c r="BD91" s="76"/>
      <c r="BE91" s="194">
        <v>0</v>
      </c>
      <c r="BF91" s="194">
        <v>524</v>
      </c>
      <c r="BG91" s="194">
        <f t="shared" si="106"/>
        <v>524</v>
      </c>
      <c r="BH91" s="194"/>
      <c r="BI91" s="194">
        <v>0</v>
      </c>
      <c r="BJ91" s="194">
        <v>1232</v>
      </c>
      <c r="BK91" s="194">
        <f t="shared" si="107"/>
        <v>1232</v>
      </c>
      <c r="BL91" s="194"/>
      <c r="BM91" s="194">
        <v>0</v>
      </c>
      <c r="BN91" s="194">
        <v>1232</v>
      </c>
      <c r="BO91" s="194">
        <f t="shared" si="108"/>
        <v>1232</v>
      </c>
      <c r="BP91" s="194"/>
      <c r="BQ91" s="194">
        <v>0</v>
      </c>
      <c r="BR91" s="194">
        <v>1232</v>
      </c>
      <c r="BS91" s="194">
        <f t="shared" si="109"/>
        <v>1232</v>
      </c>
      <c r="BT91" s="194"/>
      <c r="BU91" s="194">
        <v>0</v>
      </c>
      <c r="BV91" s="194">
        <v>1232</v>
      </c>
      <c r="BW91" s="194">
        <f t="shared" si="110"/>
        <v>1232</v>
      </c>
      <c r="BX91" s="194"/>
      <c r="BY91" s="194">
        <v>0</v>
      </c>
      <c r="BZ91" s="194">
        <v>1232</v>
      </c>
      <c r="CA91" s="194">
        <f t="shared" si="111"/>
        <v>1232</v>
      </c>
      <c r="CB91" s="194"/>
      <c r="CC91" s="194">
        <v>0</v>
      </c>
      <c r="CD91" s="194">
        <v>1232</v>
      </c>
      <c r="CE91" s="194">
        <f t="shared" si="112"/>
        <v>1232</v>
      </c>
      <c r="CF91" s="194"/>
      <c r="CG91" s="194">
        <v>0</v>
      </c>
      <c r="CH91" s="194">
        <v>1232</v>
      </c>
      <c r="CI91" s="194">
        <f t="shared" si="113"/>
        <v>1232</v>
      </c>
      <c r="CJ91" s="194"/>
      <c r="CK91" s="194">
        <v>0</v>
      </c>
      <c r="CL91" s="194">
        <v>1232</v>
      </c>
      <c r="CM91" s="194">
        <f t="shared" si="114"/>
        <v>1232</v>
      </c>
      <c r="CN91" s="194"/>
      <c r="CO91" s="194">
        <v>0</v>
      </c>
      <c r="CP91" s="194">
        <v>1232</v>
      </c>
      <c r="CQ91" s="194">
        <f t="shared" si="115"/>
        <v>1232</v>
      </c>
      <c r="CR91" s="194"/>
      <c r="CS91" s="194">
        <v>0</v>
      </c>
      <c r="CT91" s="194">
        <v>1232</v>
      </c>
      <c r="CU91" s="194">
        <f t="shared" si="75"/>
        <v>1232</v>
      </c>
      <c r="CV91" s="194"/>
      <c r="CW91" s="194">
        <v>0</v>
      </c>
      <c r="CX91" s="194">
        <v>1232</v>
      </c>
      <c r="CY91" s="194">
        <f t="shared" si="76"/>
        <v>1232</v>
      </c>
      <c r="CZ91" s="194"/>
      <c r="DA91" s="194">
        <v>0</v>
      </c>
      <c r="DB91" s="194">
        <v>1232</v>
      </c>
      <c r="DC91" s="194">
        <f t="shared" si="77"/>
        <v>1232</v>
      </c>
      <c r="DD91" s="194"/>
      <c r="DE91" s="194">
        <v>0</v>
      </c>
      <c r="DF91" s="194">
        <v>1232</v>
      </c>
      <c r="DG91" s="194">
        <f t="shared" si="78"/>
        <v>1232</v>
      </c>
      <c r="DH91" s="194"/>
      <c r="DI91" s="194">
        <v>0</v>
      </c>
      <c r="DJ91" s="194">
        <v>1232</v>
      </c>
      <c r="DK91" s="194">
        <f t="shared" si="79"/>
        <v>1232</v>
      </c>
      <c r="DL91" s="194"/>
      <c r="DM91" s="194">
        <v>0</v>
      </c>
      <c r="DN91" s="194">
        <v>1232</v>
      </c>
      <c r="DO91" s="194">
        <f t="shared" si="80"/>
        <v>1232</v>
      </c>
      <c r="DP91" s="194"/>
      <c r="DQ91" s="194">
        <v>0</v>
      </c>
      <c r="DR91" s="194">
        <v>1232</v>
      </c>
      <c r="DS91" s="194">
        <f t="shared" si="81"/>
        <v>1232</v>
      </c>
      <c r="DT91" s="194"/>
      <c r="DU91" s="194">
        <v>0</v>
      </c>
      <c r="DV91" s="194">
        <v>1232</v>
      </c>
      <c r="DW91" s="194">
        <f t="shared" si="82"/>
        <v>1232</v>
      </c>
      <c r="DX91" s="194"/>
      <c r="DY91" s="194">
        <v>0</v>
      </c>
      <c r="DZ91" s="194">
        <v>1232</v>
      </c>
      <c r="EA91" s="194">
        <f t="shared" si="83"/>
        <v>1232</v>
      </c>
      <c r="EB91" s="194"/>
      <c r="EC91" s="194">
        <v>0</v>
      </c>
      <c r="ED91" s="194">
        <v>1232</v>
      </c>
      <c r="EE91" s="194">
        <f t="shared" si="84"/>
        <v>1232</v>
      </c>
      <c r="EF91" s="194"/>
      <c r="EG91" s="194">
        <v>0</v>
      </c>
      <c r="EH91" s="194">
        <v>1232</v>
      </c>
      <c r="EI91" s="194">
        <f t="shared" si="85"/>
        <v>1232</v>
      </c>
      <c r="EJ91" s="194"/>
      <c r="EK91" s="194">
        <v>0</v>
      </c>
      <c r="EL91" s="194">
        <v>1232</v>
      </c>
      <c r="EM91" s="194">
        <f t="shared" si="86"/>
        <v>1232</v>
      </c>
      <c r="EN91" s="194"/>
      <c r="EO91" s="194">
        <v>0</v>
      </c>
      <c r="EP91" s="194">
        <v>1232</v>
      </c>
      <c r="EQ91" s="194">
        <f t="shared" si="87"/>
        <v>1232</v>
      </c>
      <c r="ER91" s="194"/>
      <c r="ES91" s="194">
        <v>0</v>
      </c>
      <c r="ET91" s="194">
        <v>1232</v>
      </c>
      <c r="EU91" s="194">
        <f t="shared" si="88"/>
        <v>1232</v>
      </c>
      <c r="EV91" s="194"/>
      <c r="EW91" s="194">
        <v>0</v>
      </c>
      <c r="EX91" s="194">
        <v>1232</v>
      </c>
      <c r="EY91" s="194">
        <f t="shared" si="89"/>
        <v>1232</v>
      </c>
      <c r="EZ91" s="194"/>
      <c r="FA91" s="194">
        <v>0</v>
      </c>
      <c r="FB91" s="194">
        <v>1232</v>
      </c>
      <c r="FC91" s="194">
        <f t="shared" si="90"/>
        <v>1232</v>
      </c>
      <c r="FD91" s="194"/>
      <c r="FE91" s="194">
        <v>14222.39186</v>
      </c>
      <c r="FF91" s="194">
        <v>616</v>
      </c>
      <c r="FG91" s="194">
        <f t="shared" si="91"/>
        <v>14838.39186</v>
      </c>
      <c r="FH91" s="194"/>
      <c r="FI91" s="194">
        <v>0</v>
      </c>
      <c r="FJ91" s="194">
        <v>0</v>
      </c>
      <c r="FK91" s="194">
        <f t="shared" si="92"/>
        <v>0</v>
      </c>
      <c r="FL91" s="194"/>
      <c r="FM91" s="194">
        <v>0</v>
      </c>
      <c r="FN91" s="194">
        <v>0</v>
      </c>
      <c r="FO91" s="194">
        <f t="shared" si="93"/>
        <v>0</v>
      </c>
      <c r="FP91" s="194"/>
      <c r="FQ91" s="194">
        <v>0</v>
      </c>
      <c r="FR91" s="194">
        <v>0</v>
      </c>
      <c r="FS91" s="194">
        <f t="shared" si="94"/>
        <v>0</v>
      </c>
      <c r="FT91" s="194"/>
      <c r="FU91" s="194">
        <v>0</v>
      </c>
      <c r="FV91" s="194">
        <v>0</v>
      </c>
      <c r="FW91" s="194">
        <f t="shared" si="95"/>
        <v>0</v>
      </c>
      <c r="FX91" s="194"/>
      <c r="FY91" s="194">
        <v>0</v>
      </c>
      <c r="FZ91" s="194">
        <v>0</v>
      </c>
      <c r="GA91" s="194">
        <f t="shared" si="96"/>
        <v>0</v>
      </c>
      <c r="GB91" s="194"/>
      <c r="GC91" s="194">
        <v>0</v>
      </c>
      <c r="GD91" s="194">
        <v>0</v>
      </c>
      <c r="GE91" s="194">
        <f t="shared" si="97"/>
        <v>0</v>
      </c>
      <c r="GF91" s="194"/>
      <c r="GG91" s="194">
        <v>0</v>
      </c>
      <c r="GH91" s="194">
        <v>0</v>
      </c>
      <c r="GI91" s="194">
        <f t="shared" si="98"/>
        <v>0</v>
      </c>
      <c r="GJ91" s="194"/>
      <c r="GK91" s="194">
        <v>0</v>
      </c>
      <c r="GL91" s="194">
        <v>0</v>
      </c>
      <c r="GM91" s="194">
        <f t="shared" si="99"/>
        <v>0</v>
      </c>
      <c r="GN91" s="194"/>
      <c r="GO91" s="194">
        <v>0</v>
      </c>
      <c r="GP91" s="194">
        <v>0</v>
      </c>
      <c r="GQ91" s="194">
        <f t="shared" si="100"/>
        <v>0</v>
      </c>
      <c r="GR91" s="194"/>
      <c r="GS91" s="194">
        <v>0</v>
      </c>
      <c r="GT91" s="194">
        <v>0</v>
      </c>
      <c r="GU91" s="194">
        <f t="shared" si="101"/>
        <v>0</v>
      </c>
      <c r="GV91" s="194"/>
      <c r="GW91" s="194">
        <v>0</v>
      </c>
      <c r="GX91" s="194">
        <v>0</v>
      </c>
      <c r="GY91" s="194">
        <f t="shared" si="102"/>
        <v>0</v>
      </c>
      <c r="GZ91" s="76"/>
      <c r="HA91" s="76">
        <f t="shared" si="103"/>
        <v>14222.39186</v>
      </c>
      <c r="HB91" s="76">
        <f t="shared" si="104"/>
        <v>31940</v>
      </c>
      <c r="HC91" s="76">
        <f t="shared" si="117"/>
        <v>46162.39186</v>
      </c>
      <c r="HD91" s="86"/>
      <c r="HE91" s="86"/>
      <c r="HF91" s="86"/>
      <c r="HG91" s="32"/>
      <c r="HH91" s="32"/>
      <c r="HI91" s="32"/>
      <c r="HJ91" s="32"/>
      <c r="HK91" s="32"/>
    </row>
    <row r="92" spans="1:219" ht="15.75">
      <c r="A92" s="108" t="s">
        <v>25</v>
      </c>
      <c r="B92" s="106">
        <v>45000</v>
      </c>
      <c r="C92" s="106"/>
      <c r="D92" s="101" t="s">
        <v>66</v>
      </c>
      <c r="E92" s="102" t="s">
        <v>14</v>
      </c>
      <c r="F92" s="103">
        <v>0</v>
      </c>
      <c r="G92" s="173">
        <v>8.2</v>
      </c>
      <c r="H92" s="121"/>
      <c r="I92" s="108" t="s">
        <v>25</v>
      </c>
      <c r="J92" s="194">
        <v>14945.200929999999</v>
      </c>
      <c r="K92" s="76"/>
      <c r="L92" s="189">
        <v>0</v>
      </c>
      <c r="M92" s="189">
        <v>0</v>
      </c>
      <c r="N92" s="77">
        <f t="shared" si="58"/>
        <v>0</v>
      </c>
      <c r="O92" s="174"/>
      <c r="P92" s="189">
        <v>0</v>
      </c>
      <c r="Q92" s="189">
        <v>0</v>
      </c>
      <c r="R92" s="77">
        <f t="shared" si="59"/>
        <v>0</v>
      </c>
      <c r="S92" s="174"/>
      <c r="T92" s="189">
        <v>0</v>
      </c>
      <c r="U92" s="189">
        <v>0</v>
      </c>
      <c r="V92" s="77">
        <f t="shared" si="60"/>
        <v>0</v>
      </c>
      <c r="W92" s="174"/>
      <c r="X92" s="189">
        <v>0</v>
      </c>
      <c r="Y92" s="189">
        <v>0</v>
      </c>
      <c r="Z92" s="77">
        <f t="shared" si="61"/>
        <v>0</v>
      </c>
      <c r="AA92" s="174"/>
      <c r="AB92" s="77">
        <f t="shared" si="62"/>
        <v>0</v>
      </c>
      <c r="AC92" s="77">
        <f t="shared" si="63"/>
        <v>0</v>
      </c>
      <c r="AD92" s="77">
        <f t="shared" si="64"/>
        <v>0</v>
      </c>
      <c r="AE92" s="174"/>
      <c r="AF92" s="189">
        <v>0</v>
      </c>
      <c r="AG92" s="189"/>
      <c r="AH92" s="214">
        <v>570</v>
      </c>
      <c r="AI92" s="77">
        <f t="shared" si="65"/>
        <v>570</v>
      </c>
      <c r="AJ92" s="174"/>
      <c r="AK92" s="84">
        <v>0</v>
      </c>
      <c r="AL92" s="84">
        <v>0</v>
      </c>
      <c r="AM92" s="77">
        <f t="shared" si="66"/>
        <v>0</v>
      </c>
      <c r="AN92" s="77"/>
      <c r="AO92" s="189">
        <v>0</v>
      </c>
      <c r="AP92" s="189">
        <v>0</v>
      </c>
      <c r="AQ92" s="77">
        <f t="shared" si="67"/>
        <v>0</v>
      </c>
      <c r="AR92" s="77"/>
      <c r="AS92" s="189">
        <v>0</v>
      </c>
      <c r="AT92" s="189">
        <v>0</v>
      </c>
      <c r="AU92" s="77">
        <f t="shared" si="68"/>
        <v>0</v>
      </c>
      <c r="AV92" s="77"/>
      <c r="AW92" s="77">
        <f t="shared" si="69"/>
        <v>0</v>
      </c>
      <c r="AX92" s="77">
        <f t="shared" si="70"/>
        <v>570</v>
      </c>
      <c r="AY92" s="77">
        <f t="shared" si="71"/>
        <v>570</v>
      </c>
      <c r="AZ92" s="77"/>
      <c r="BA92" s="77">
        <f t="shared" si="72"/>
        <v>0</v>
      </c>
      <c r="BB92" s="77">
        <f t="shared" si="73"/>
        <v>570</v>
      </c>
      <c r="BC92" s="77">
        <f t="shared" si="74"/>
        <v>570</v>
      </c>
      <c r="BD92" s="76"/>
      <c r="BE92" s="194">
        <v>0</v>
      </c>
      <c r="BF92" s="194">
        <v>613</v>
      </c>
      <c r="BG92" s="194">
        <f t="shared" si="106"/>
        <v>613</v>
      </c>
      <c r="BH92" s="194"/>
      <c r="BI92" s="194">
        <v>0</v>
      </c>
      <c r="BJ92" s="194">
        <v>1226</v>
      </c>
      <c r="BK92" s="194">
        <f t="shared" si="107"/>
        <v>1226</v>
      </c>
      <c r="BL92" s="194"/>
      <c r="BM92" s="194">
        <v>0</v>
      </c>
      <c r="BN92" s="194">
        <v>1226</v>
      </c>
      <c r="BO92" s="194">
        <f t="shared" si="108"/>
        <v>1226</v>
      </c>
      <c r="BP92" s="194"/>
      <c r="BQ92" s="194">
        <v>0</v>
      </c>
      <c r="BR92" s="194">
        <v>1226</v>
      </c>
      <c r="BS92" s="194">
        <f t="shared" si="109"/>
        <v>1226</v>
      </c>
      <c r="BT92" s="194"/>
      <c r="BU92" s="194">
        <v>0</v>
      </c>
      <c r="BV92" s="194">
        <v>1226</v>
      </c>
      <c r="BW92" s="194">
        <f t="shared" si="110"/>
        <v>1226</v>
      </c>
      <c r="BX92" s="194"/>
      <c r="BY92" s="194">
        <v>0</v>
      </c>
      <c r="BZ92" s="194">
        <v>1226</v>
      </c>
      <c r="CA92" s="194">
        <f t="shared" si="111"/>
        <v>1226</v>
      </c>
      <c r="CB92" s="194"/>
      <c r="CC92" s="194">
        <v>0</v>
      </c>
      <c r="CD92" s="194">
        <v>1226</v>
      </c>
      <c r="CE92" s="194">
        <f t="shared" si="112"/>
        <v>1226</v>
      </c>
      <c r="CF92" s="194"/>
      <c r="CG92" s="194">
        <v>0</v>
      </c>
      <c r="CH92" s="194">
        <v>1226</v>
      </c>
      <c r="CI92" s="194">
        <f t="shared" si="113"/>
        <v>1226</v>
      </c>
      <c r="CJ92" s="194"/>
      <c r="CK92" s="194">
        <v>0</v>
      </c>
      <c r="CL92" s="194">
        <v>1226</v>
      </c>
      <c r="CM92" s="194">
        <f t="shared" si="114"/>
        <v>1226</v>
      </c>
      <c r="CN92" s="194"/>
      <c r="CO92" s="194">
        <v>0</v>
      </c>
      <c r="CP92" s="194">
        <v>1226</v>
      </c>
      <c r="CQ92" s="194">
        <f t="shared" si="115"/>
        <v>1226</v>
      </c>
      <c r="CR92" s="194"/>
      <c r="CS92" s="194">
        <v>0</v>
      </c>
      <c r="CT92" s="194">
        <v>1226</v>
      </c>
      <c r="CU92" s="194">
        <f t="shared" si="75"/>
        <v>1226</v>
      </c>
      <c r="CV92" s="194"/>
      <c r="CW92" s="194">
        <v>0</v>
      </c>
      <c r="CX92" s="194">
        <v>1226</v>
      </c>
      <c r="CY92" s="194">
        <f t="shared" si="76"/>
        <v>1226</v>
      </c>
      <c r="CZ92" s="194"/>
      <c r="DA92" s="194">
        <v>0</v>
      </c>
      <c r="DB92" s="194">
        <v>1226</v>
      </c>
      <c r="DC92" s="194">
        <f t="shared" si="77"/>
        <v>1226</v>
      </c>
      <c r="DD92" s="194"/>
      <c r="DE92" s="194">
        <v>0</v>
      </c>
      <c r="DF92" s="194">
        <v>1226</v>
      </c>
      <c r="DG92" s="194">
        <f t="shared" si="78"/>
        <v>1226</v>
      </c>
      <c r="DH92" s="194"/>
      <c r="DI92" s="194">
        <v>0</v>
      </c>
      <c r="DJ92" s="194">
        <v>1226</v>
      </c>
      <c r="DK92" s="194">
        <f t="shared" si="79"/>
        <v>1226</v>
      </c>
      <c r="DL92" s="194"/>
      <c r="DM92" s="194">
        <v>0</v>
      </c>
      <c r="DN92" s="194">
        <v>1226</v>
      </c>
      <c r="DO92" s="194">
        <f t="shared" si="80"/>
        <v>1226</v>
      </c>
      <c r="DP92" s="194"/>
      <c r="DQ92" s="194">
        <v>0</v>
      </c>
      <c r="DR92" s="194">
        <v>1226</v>
      </c>
      <c r="DS92" s="194">
        <f t="shared" si="81"/>
        <v>1226</v>
      </c>
      <c r="DT92" s="194"/>
      <c r="DU92" s="194">
        <v>14945.200929999999</v>
      </c>
      <c r="DV92" s="194">
        <v>1226</v>
      </c>
      <c r="DW92" s="194">
        <f t="shared" si="82"/>
        <v>16171.200929999999</v>
      </c>
      <c r="DX92" s="194"/>
      <c r="DY92" s="194">
        <v>0</v>
      </c>
      <c r="DZ92" s="194">
        <v>0</v>
      </c>
      <c r="EA92" s="194">
        <f t="shared" si="83"/>
        <v>0</v>
      </c>
      <c r="EB92" s="194"/>
      <c r="EC92" s="194">
        <v>0</v>
      </c>
      <c r="ED92" s="194">
        <v>0</v>
      </c>
      <c r="EE92" s="194">
        <f t="shared" si="84"/>
        <v>0</v>
      </c>
      <c r="EF92" s="194"/>
      <c r="EG92" s="194">
        <v>0</v>
      </c>
      <c r="EH92" s="194">
        <v>0</v>
      </c>
      <c r="EI92" s="194">
        <f t="shared" si="85"/>
        <v>0</v>
      </c>
      <c r="EJ92" s="194"/>
      <c r="EK92" s="194">
        <v>0</v>
      </c>
      <c r="EL92" s="194">
        <v>0</v>
      </c>
      <c r="EM92" s="194">
        <f t="shared" si="86"/>
        <v>0</v>
      </c>
      <c r="EN92" s="194"/>
      <c r="EO92" s="194">
        <v>0</v>
      </c>
      <c r="EP92" s="194">
        <v>0</v>
      </c>
      <c r="EQ92" s="194">
        <f t="shared" si="87"/>
        <v>0</v>
      </c>
      <c r="ER92" s="194"/>
      <c r="ES92" s="194">
        <v>0</v>
      </c>
      <c r="ET92" s="194">
        <v>0</v>
      </c>
      <c r="EU92" s="194">
        <f t="shared" si="88"/>
        <v>0</v>
      </c>
      <c r="EV92" s="194"/>
      <c r="EW92" s="194">
        <v>0</v>
      </c>
      <c r="EX92" s="194">
        <v>0</v>
      </c>
      <c r="EY92" s="194">
        <f t="shared" si="89"/>
        <v>0</v>
      </c>
      <c r="EZ92" s="194"/>
      <c r="FA92" s="194">
        <v>0</v>
      </c>
      <c r="FB92" s="194">
        <v>0</v>
      </c>
      <c r="FC92" s="194">
        <f t="shared" si="90"/>
        <v>0</v>
      </c>
      <c r="FD92" s="194"/>
      <c r="FE92" s="194">
        <v>0</v>
      </c>
      <c r="FF92" s="194">
        <v>0</v>
      </c>
      <c r="FG92" s="194">
        <f t="shared" si="91"/>
        <v>0</v>
      </c>
      <c r="FH92" s="194"/>
      <c r="FI92" s="194">
        <v>0</v>
      </c>
      <c r="FJ92" s="194">
        <v>0</v>
      </c>
      <c r="FK92" s="194">
        <f t="shared" si="92"/>
        <v>0</v>
      </c>
      <c r="FL92" s="194"/>
      <c r="FM92" s="194">
        <v>0</v>
      </c>
      <c r="FN92" s="194">
        <v>0</v>
      </c>
      <c r="FO92" s="194">
        <f t="shared" si="93"/>
        <v>0</v>
      </c>
      <c r="FP92" s="194"/>
      <c r="FQ92" s="194">
        <v>0</v>
      </c>
      <c r="FR92" s="194">
        <v>0</v>
      </c>
      <c r="FS92" s="194">
        <f t="shared" si="94"/>
        <v>0</v>
      </c>
      <c r="FT92" s="194"/>
      <c r="FU92" s="194">
        <v>0</v>
      </c>
      <c r="FV92" s="194">
        <v>0</v>
      </c>
      <c r="FW92" s="194">
        <f t="shared" si="95"/>
        <v>0</v>
      </c>
      <c r="FX92" s="194"/>
      <c r="FY92" s="194">
        <v>0</v>
      </c>
      <c r="FZ92" s="194">
        <v>0</v>
      </c>
      <c r="GA92" s="194">
        <f t="shared" si="96"/>
        <v>0</v>
      </c>
      <c r="GB92" s="194"/>
      <c r="GC92" s="194">
        <v>0</v>
      </c>
      <c r="GD92" s="194">
        <v>0</v>
      </c>
      <c r="GE92" s="194">
        <f t="shared" si="97"/>
        <v>0</v>
      </c>
      <c r="GF92" s="194"/>
      <c r="GG92" s="194">
        <v>0</v>
      </c>
      <c r="GH92" s="194">
        <v>0</v>
      </c>
      <c r="GI92" s="194">
        <f t="shared" si="98"/>
        <v>0</v>
      </c>
      <c r="GJ92" s="194"/>
      <c r="GK92" s="194">
        <v>0</v>
      </c>
      <c r="GL92" s="194">
        <v>0</v>
      </c>
      <c r="GM92" s="194">
        <f t="shared" si="99"/>
        <v>0</v>
      </c>
      <c r="GN92" s="194"/>
      <c r="GO92" s="194">
        <v>0</v>
      </c>
      <c r="GP92" s="194">
        <v>0</v>
      </c>
      <c r="GQ92" s="194">
        <f t="shared" si="100"/>
        <v>0</v>
      </c>
      <c r="GR92" s="194"/>
      <c r="GS92" s="194">
        <v>0</v>
      </c>
      <c r="GT92" s="194">
        <v>0</v>
      </c>
      <c r="GU92" s="194">
        <f t="shared" si="101"/>
        <v>0</v>
      </c>
      <c r="GV92" s="194"/>
      <c r="GW92" s="194">
        <v>0</v>
      </c>
      <c r="GX92" s="194">
        <v>0</v>
      </c>
      <c r="GY92" s="194">
        <f t="shared" si="102"/>
        <v>0</v>
      </c>
      <c r="GZ92" s="76"/>
      <c r="HA92" s="76">
        <f t="shared" si="103"/>
        <v>14945.200929999999</v>
      </c>
      <c r="HB92" s="76">
        <f t="shared" si="104"/>
        <v>21455</v>
      </c>
      <c r="HC92" s="76">
        <f aca="true" t="shared" si="118" ref="HC92:HC98">+HA92+HB92</f>
        <v>36400.20093</v>
      </c>
      <c r="HD92" s="86"/>
      <c r="HE92" s="86"/>
      <c r="HF92" s="86"/>
      <c r="HG92" s="32"/>
      <c r="HH92" s="32"/>
      <c r="HI92" s="32"/>
      <c r="HJ92" s="32"/>
      <c r="HK92" s="32"/>
    </row>
    <row r="93" spans="1:219" ht="15.75">
      <c r="A93" s="108" t="s">
        <v>25</v>
      </c>
      <c r="B93" s="106">
        <v>150000</v>
      </c>
      <c r="C93" s="106"/>
      <c r="D93" s="101" t="s">
        <v>20</v>
      </c>
      <c r="E93" s="102" t="s">
        <v>14</v>
      </c>
      <c r="F93" s="103">
        <v>0</v>
      </c>
      <c r="G93" s="173">
        <v>9.91</v>
      </c>
      <c r="H93" s="121"/>
      <c r="I93" s="108" t="s">
        <v>25</v>
      </c>
      <c r="J93" s="194">
        <v>49817.33643</v>
      </c>
      <c r="K93" s="76"/>
      <c r="L93" s="189">
        <v>0</v>
      </c>
      <c r="M93" s="189">
        <v>0</v>
      </c>
      <c r="N93" s="77">
        <f t="shared" si="58"/>
        <v>0</v>
      </c>
      <c r="O93" s="174"/>
      <c r="P93" s="189">
        <v>0</v>
      </c>
      <c r="Q93" s="189">
        <v>0</v>
      </c>
      <c r="R93" s="77">
        <f t="shared" si="59"/>
        <v>0</v>
      </c>
      <c r="S93" s="174"/>
      <c r="T93" s="189">
        <v>0</v>
      </c>
      <c r="U93" s="189">
        <v>0</v>
      </c>
      <c r="V93" s="77">
        <f t="shared" si="60"/>
        <v>0</v>
      </c>
      <c r="W93" s="174"/>
      <c r="X93" s="189">
        <v>0</v>
      </c>
      <c r="Y93" s="189">
        <v>0</v>
      </c>
      <c r="Z93" s="77">
        <f t="shared" si="61"/>
        <v>0</v>
      </c>
      <c r="AA93" s="174"/>
      <c r="AB93" s="77">
        <f t="shared" si="62"/>
        <v>0</v>
      </c>
      <c r="AC93" s="77">
        <f t="shared" si="63"/>
        <v>0</v>
      </c>
      <c r="AD93" s="77">
        <f t="shared" si="64"/>
        <v>0</v>
      </c>
      <c r="AE93" s="174"/>
      <c r="AF93" s="189">
        <v>0</v>
      </c>
      <c r="AG93" s="189"/>
      <c r="AH93" s="214">
        <v>0.0014399999999999999</v>
      </c>
      <c r="AI93" s="77">
        <f t="shared" si="65"/>
        <v>0.0014399999999999999</v>
      </c>
      <c r="AJ93" s="174"/>
      <c r="AK93" s="84">
        <v>0</v>
      </c>
      <c r="AL93" s="84">
        <v>2499</v>
      </c>
      <c r="AM93" s="77">
        <f t="shared" si="66"/>
        <v>2499</v>
      </c>
      <c r="AN93" s="77"/>
      <c r="AO93" s="189">
        <v>0</v>
      </c>
      <c r="AP93" s="189">
        <v>0</v>
      </c>
      <c r="AQ93" s="77">
        <f t="shared" si="67"/>
        <v>0</v>
      </c>
      <c r="AR93" s="77"/>
      <c r="AS93" s="189">
        <v>0</v>
      </c>
      <c r="AT93" s="189">
        <v>0</v>
      </c>
      <c r="AU93" s="77">
        <f t="shared" si="68"/>
        <v>0</v>
      </c>
      <c r="AV93" s="77"/>
      <c r="AW93" s="77">
        <f t="shared" si="69"/>
        <v>0</v>
      </c>
      <c r="AX93" s="77">
        <f t="shared" si="70"/>
        <v>2499.00144</v>
      </c>
      <c r="AY93" s="77">
        <f t="shared" si="71"/>
        <v>2499.00144</v>
      </c>
      <c r="AZ93" s="77"/>
      <c r="BA93" s="77">
        <f t="shared" si="72"/>
        <v>0</v>
      </c>
      <c r="BB93" s="77">
        <f t="shared" si="73"/>
        <v>2499.00144</v>
      </c>
      <c r="BC93" s="77">
        <f t="shared" si="74"/>
        <v>2499.00144</v>
      </c>
      <c r="BD93" s="76"/>
      <c r="BE93" s="194">
        <v>0</v>
      </c>
      <c r="BF93" s="194">
        <v>2468</v>
      </c>
      <c r="BG93" s="194">
        <f t="shared" si="106"/>
        <v>2468</v>
      </c>
      <c r="BH93" s="194"/>
      <c r="BI93" s="194">
        <v>0</v>
      </c>
      <c r="BJ93" s="194">
        <v>4936</v>
      </c>
      <c r="BK93" s="194">
        <f t="shared" si="107"/>
        <v>4936</v>
      </c>
      <c r="BL93" s="194"/>
      <c r="BM93" s="194">
        <v>0</v>
      </c>
      <c r="BN93" s="194">
        <v>4936</v>
      </c>
      <c r="BO93" s="194">
        <f t="shared" si="108"/>
        <v>4936</v>
      </c>
      <c r="BP93" s="194"/>
      <c r="BQ93" s="194">
        <v>0</v>
      </c>
      <c r="BR93" s="194">
        <v>4936</v>
      </c>
      <c r="BS93" s="194">
        <f t="shared" si="109"/>
        <v>4936</v>
      </c>
      <c r="BT93" s="194"/>
      <c r="BU93" s="194">
        <v>0</v>
      </c>
      <c r="BV93" s="194">
        <v>4936</v>
      </c>
      <c r="BW93" s="194">
        <f t="shared" si="110"/>
        <v>4936</v>
      </c>
      <c r="BX93" s="194"/>
      <c r="BY93" s="194">
        <v>0</v>
      </c>
      <c r="BZ93" s="194">
        <v>4936</v>
      </c>
      <c r="CA93" s="194">
        <f t="shared" si="111"/>
        <v>4936</v>
      </c>
      <c r="CB93" s="194"/>
      <c r="CC93" s="194">
        <v>49817.33643</v>
      </c>
      <c r="CD93" s="194">
        <v>2468</v>
      </c>
      <c r="CE93" s="194">
        <f t="shared" si="112"/>
        <v>52285.33643</v>
      </c>
      <c r="CF93" s="194"/>
      <c r="CG93" s="194">
        <v>0</v>
      </c>
      <c r="CH93" s="194">
        <v>0</v>
      </c>
      <c r="CI93" s="194">
        <f t="shared" si="113"/>
        <v>0</v>
      </c>
      <c r="CJ93" s="194"/>
      <c r="CK93" s="194">
        <v>0</v>
      </c>
      <c r="CL93" s="194">
        <v>0</v>
      </c>
      <c r="CM93" s="194">
        <f t="shared" si="114"/>
        <v>0</v>
      </c>
      <c r="CN93" s="194"/>
      <c r="CO93" s="194">
        <v>0</v>
      </c>
      <c r="CP93" s="194">
        <v>0</v>
      </c>
      <c r="CQ93" s="194">
        <f t="shared" si="115"/>
        <v>0</v>
      </c>
      <c r="CR93" s="194"/>
      <c r="CS93" s="194">
        <v>0</v>
      </c>
      <c r="CT93" s="194">
        <v>0</v>
      </c>
      <c r="CU93" s="194">
        <f t="shared" si="75"/>
        <v>0</v>
      </c>
      <c r="CV93" s="194"/>
      <c r="CW93" s="194">
        <v>0</v>
      </c>
      <c r="CX93" s="194">
        <v>0</v>
      </c>
      <c r="CY93" s="194">
        <f t="shared" si="76"/>
        <v>0</v>
      </c>
      <c r="CZ93" s="194"/>
      <c r="DA93" s="194">
        <v>0</v>
      </c>
      <c r="DB93" s="194">
        <v>0</v>
      </c>
      <c r="DC93" s="194">
        <f t="shared" si="77"/>
        <v>0</v>
      </c>
      <c r="DD93" s="194"/>
      <c r="DE93" s="194">
        <v>0</v>
      </c>
      <c r="DF93" s="194">
        <v>0</v>
      </c>
      <c r="DG93" s="194">
        <f t="shared" si="78"/>
        <v>0</v>
      </c>
      <c r="DH93" s="194"/>
      <c r="DI93" s="194">
        <v>0</v>
      </c>
      <c r="DJ93" s="194">
        <v>0</v>
      </c>
      <c r="DK93" s="194">
        <f t="shared" si="79"/>
        <v>0</v>
      </c>
      <c r="DL93" s="194"/>
      <c r="DM93" s="194">
        <v>0</v>
      </c>
      <c r="DN93" s="194">
        <v>0</v>
      </c>
      <c r="DO93" s="194">
        <f t="shared" si="80"/>
        <v>0</v>
      </c>
      <c r="DP93" s="194"/>
      <c r="DQ93" s="194">
        <v>0</v>
      </c>
      <c r="DR93" s="194">
        <v>0</v>
      </c>
      <c r="DS93" s="194">
        <f t="shared" si="81"/>
        <v>0</v>
      </c>
      <c r="DT93" s="194"/>
      <c r="DU93" s="194">
        <v>0</v>
      </c>
      <c r="DV93" s="194">
        <v>0</v>
      </c>
      <c r="DW93" s="194">
        <f t="shared" si="82"/>
        <v>0</v>
      </c>
      <c r="DX93" s="194"/>
      <c r="DY93" s="194">
        <v>0</v>
      </c>
      <c r="DZ93" s="194">
        <v>0</v>
      </c>
      <c r="EA93" s="194">
        <f t="shared" si="83"/>
        <v>0</v>
      </c>
      <c r="EB93" s="194"/>
      <c r="EC93" s="194">
        <v>0</v>
      </c>
      <c r="ED93" s="194">
        <v>0</v>
      </c>
      <c r="EE93" s="194">
        <f t="shared" si="84"/>
        <v>0</v>
      </c>
      <c r="EF93" s="194"/>
      <c r="EG93" s="194">
        <v>0</v>
      </c>
      <c r="EH93" s="194">
        <v>0</v>
      </c>
      <c r="EI93" s="194">
        <f t="shared" si="85"/>
        <v>0</v>
      </c>
      <c r="EJ93" s="194"/>
      <c r="EK93" s="194">
        <v>0</v>
      </c>
      <c r="EL93" s="194">
        <v>0</v>
      </c>
      <c r="EM93" s="194">
        <f t="shared" si="86"/>
        <v>0</v>
      </c>
      <c r="EN93" s="194"/>
      <c r="EO93" s="194">
        <v>0</v>
      </c>
      <c r="EP93" s="194">
        <v>0</v>
      </c>
      <c r="EQ93" s="194">
        <f t="shared" si="87"/>
        <v>0</v>
      </c>
      <c r="ER93" s="194"/>
      <c r="ES93" s="194">
        <v>0</v>
      </c>
      <c r="ET93" s="194">
        <v>0</v>
      </c>
      <c r="EU93" s="194">
        <f t="shared" si="88"/>
        <v>0</v>
      </c>
      <c r="EV93" s="194"/>
      <c r="EW93" s="194">
        <v>0</v>
      </c>
      <c r="EX93" s="194">
        <v>0</v>
      </c>
      <c r="EY93" s="194">
        <f t="shared" si="89"/>
        <v>0</v>
      </c>
      <c r="EZ93" s="194"/>
      <c r="FA93" s="194">
        <v>0</v>
      </c>
      <c r="FB93" s="194">
        <v>0</v>
      </c>
      <c r="FC93" s="194">
        <f t="shared" si="90"/>
        <v>0</v>
      </c>
      <c r="FD93" s="194"/>
      <c r="FE93" s="194">
        <v>0</v>
      </c>
      <c r="FF93" s="194">
        <v>0</v>
      </c>
      <c r="FG93" s="194">
        <f t="shared" si="91"/>
        <v>0</v>
      </c>
      <c r="FH93" s="194"/>
      <c r="FI93" s="194">
        <v>0</v>
      </c>
      <c r="FJ93" s="194">
        <v>0</v>
      </c>
      <c r="FK93" s="194">
        <f t="shared" si="92"/>
        <v>0</v>
      </c>
      <c r="FL93" s="194"/>
      <c r="FM93" s="194">
        <v>0</v>
      </c>
      <c r="FN93" s="194">
        <v>0</v>
      </c>
      <c r="FO93" s="194">
        <f t="shared" si="93"/>
        <v>0</v>
      </c>
      <c r="FP93" s="194"/>
      <c r="FQ93" s="194">
        <v>0</v>
      </c>
      <c r="FR93" s="194">
        <v>0</v>
      </c>
      <c r="FS93" s="194">
        <f t="shared" si="94"/>
        <v>0</v>
      </c>
      <c r="FT93" s="194"/>
      <c r="FU93" s="194">
        <v>0</v>
      </c>
      <c r="FV93" s="194">
        <v>0</v>
      </c>
      <c r="FW93" s="194">
        <f t="shared" si="95"/>
        <v>0</v>
      </c>
      <c r="FX93" s="194"/>
      <c r="FY93" s="194">
        <v>0</v>
      </c>
      <c r="FZ93" s="194">
        <v>0</v>
      </c>
      <c r="GA93" s="194">
        <f t="shared" si="96"/>
        <v>0</v>
      </c>
      <c r="GB93" s="194"/>
      <c r="GC93" s="194">
        <v>0</v>
      </c>
      <c r="GD93" s="194">
        <v>0</v>
      </c>
      <c r="GE93" s="194">
        <f t="shared" si="97"/>
        <v>0</v>
      </c>
      <c r="GF93" s="194"/>
      <c r="GG93" s="194">
        <v>0</v>
      </c>
      <c r="GH93" s="194">
        <v>0</v>
      </c>
      <c r="GI93" s="194">
        <f t="shared" si="98"/>
        <v>0</v>
      </c>
      <c r="GJ93" s="194"/>
      <c r="GK93" s="194">
        <v>0</v>
      </c>
      <c r="GL93" s="194">
        <v>0</v>
      </c>
      <c r="GM93" s="194">
        <f t="shared" si="99"/>
        <v>0</v>
      </c>
      <c r="GN93" s="194"/>
      <c r="GO93" s="194">
        <v>0</v>
      </c>
      <c r="GP93" s="194">
        <v>0</v>
      </c>
      <c r="GQ93" s="194">
        <f t="shared" si="100"/>
        <v>0</v>
      </c>
      <c r="GR93" s="194"/>
      <c r="GS93" s="194">
        <v>0</v>
      </c>
      <c r="GT93" s="194">
        <v>0</v>
      </c>
      <c r="GU93" s="194">
        <f t="shared" si="101"/>
        <v>0</v>
      </c>
      <c r="GV93" s="194"/>
      <c r="GW93" s="194">
        <v>0</v>
      </c>
      <c r="GX93" s="194">
        <v>0</v>
      </c>
      <c r="GY93" s="194">
        <f t="shared" si="102"/>
        <v>0</v>
      </c>
      <c r="GZ93" s="76"/>
      <c r="HA93" s="76">
        <f t="shared" si="103"/>
        <v>49817.33643</v>
      </c>
      <c r="HB93" s="76">
        <f t="shared" si="104"/>
        <v>29616</v>
      </c>
      <c r="HC93" s="76">
        <f t="shared" si="118"/>
        <v>79433.33643</v>
      </c>
      <c r="HD93" s="86"/>
      <c r="HE93" s="86"/>
      <c r="HF93" s="86"/>
      <c r="HG93" s="32"/>
      <c r="HH93" s="32"/>
      <c r="HI93" s="32"/>
      <c r="HJ93" s="32"/>
      <c r="HK93" s="32"/>
    </row>
    <row r="94" spans="1:219" ht="15.75">
      <c r="A94" s="108" t="s">
        <v>25</v>
      </c>
      <c r="B94" s="106">
        <v>240000</v>
      </c>
      <c r="C94" s="106"/>
      <c r="D94" s="101" t="s">
        <v>66</v>
      </c>
      <c r="E94" s="102" t="s">
        <v>14</v>
      </c>
      <c r="F94" s="103">
        <v>0</v>
      </c>
      <c r="G94" s="173">
        <v>8.2</v>
      </c>
      <c r="H94" s="121"/>
      <c r="I94" s="108" t="s">
        <v>25</v>
      </c>
      <c r="J94" s="194">
        <v>79707.73829000001</v>
      </c>
      <c r="K94" s="76"/>
      <c r="L94" s="189">
        <v>0</v>
      </c>
      <c r="M94" s="189">
        <v>0</v>
      </c>
      <c r="N94" s="77">
        <f t="shared" si="58"/>
        <v>0</v>
      </c>
      <c r="O94" s="174"/>
      <c r="P94" s="189">
        <v>0</v>
      </c>
      <c r="Q94" s="189">
        <v>0</v>
      </c>
      <c r="R94" s="77">
        <f t="shared" si="59"/>
        <v>0</v>
      </c>
      <c r="S94" s="174"/>
      <c r="T94" s="189">
        <v>0</v>
      </c>
      <c r="U94" s="189">
        <v>0</v>
      </c>
      <c r="V94" s="77">
        <f t="shared" si="60"/>
        <v>0</v>
      </c>
      <c r="W94" s="174"/>
      <c r="X94" s="189">
        <v>0</v>
      </c>
      <c r="Y94" s="189">
        <v>0</v>
      </c>
      <c r="Z94" s="77">
        <f t="shared" si="61"/>
        <v>0</v>
      </c>
      <c r="AA94" s="174"/>
      <c r="AB94" s="77">
        <f t="shared" si="62"/>
        <v>0</v>
      </c>
      <c r="AC94" s="77">
        <f t="shared" si="63"/>
        <v>0</v>
      </c>
      <c r="AD94" s="77">
        <f t="shared" si="64"/>
        <v>0</v>
      </c>
      <c r="AE94" s="174"/>
      <c r="AF94" s="189">
        <v>0</v>
      </c>
      <c r="AG94" s="189"/>
      <c r="AH94" s="214">
        <v>3038</v>
      </c>
      <c r="AI94" s="77">
        <f t="shared" si="65"/>
        <v>3038</v>
      </c>
      <c r="AJ94" s="174"/>
      <c r="AK94" s="84">
        <v>0</v>
      </c>
      <c r="AL94" s="84">
        <v>0</v>
      </c>
      <c r="AM94" s="77">
        <f t="shared" si="66"/>
        <v>0</v>
      </c>
      <c r="AN94" s="77"/>
      <c r="AO94" s="189">
        <v>0</v>
      </c>
      <c r="AP94" s="189">
        <v>0</v>
      </c>
      <c r="AQ94" s="77">
        <f t="shared" si="67"/>
        <v>0</v>
      </c>
      <c r="AR94" s="77"/>
      <c r="AS94" s="189">
        <v>0</v>
      </c>
      <c r="AT94" s="189">
        <v>0</v>
      </c>
      <c r="AU94" s="77">
        <f t="shared" si="68"/>
        <v>0</v>
      </c>
      <c r="AV94" s="77"/>
      <c r="AW94" s="77">
        <f t="shared" si="69"/>
        <v>0</v>
      </c>
      <c r="AX94" s="77">
        <f t="shared" si="70"/>
        <v>3038</v>
      </c>
      <c r="AY94" s="77">
        <f t="shared" si="71"/>
        <v>3038</v>
      </c>
      <c r="AZ94" s="77"/>
      <c r="BA94" s="77">
        <f t="shared" si="72"/>
        <v>0</v>
      </c>
      <c r="BB94" s="77">
        <f t="shared" si="73"/>
        <v>3038</v>
      </c>
      <c r="BC94" s="77">
        <f t="shared" si="74"/>
        <v>3038</v>
      </c>
      <c r="BD94" s="76"/>
      <c r="BE94" s="194">
        <v>0</v>
      </c>
      <c r="BF94" s="194">
        <v>3268</v>
      </c>
      <c r="BG94" s="194">
        <f t="shared" si="106"/>
        <v>3268</v>
      </c>
      <c r="BH94" s="194"/>
      <c r="BI94" s="194">
        <v>0</v>
      </c>
      <c r="BJ94" s="194">
        <v>6536</v>
      </c>
      <c r="BK94" s="194">
        <f t="shared" si="107"/>
        <v>6536</v>
      </c>
      <c r="BL94" s="194"/>
      <c r="BM94" s="194">
        <v>0</v>
      </c>
      <c r="BN94" s="194">
        <v>6536</v>
      </c>
      <c r="BO94" s="194">
        <f t="shared" si="108"/>
        <v>6536</v>
      </c>
      <c r="BP94" s="194"/>
      <c r="BQ94" s="194">
        <v>0</v>
      </c>
      <c r="BR94" s="194">
        <v>6536</v>
      </c>
      <c r="BS94" s="194">
        <f t="shared" si="109"/>
        <v>6536</v>
      </c>
      <c r="BT94" s="194"/>
      <c r="BU94" s="194">
        <v>0</v>
      </c>
      <c r="BV94" s="194">
        <v>6536</v>
      </c>
      <c r="BW94" s="194">
        <f t="shared" si="110"/>
        <v>6536</v>
      </c>
      <c r="BX94" s="194"/>
      <c r="BY94" s="194">
        <v>0</v>
      </c>
      <c r="BZ94" s="194">
        <v>6536</v>
      </c>
      <c r="CA94" s="194">
        <f t="shared" si="111"/>
        <v>6536</v>
      </c>
      <c r="CB94" s="194"/>
      <c r="CC94" s="194">
        <v>0</v>
      </c>
      <c r="CD94" s="194">
        <v>6536</v>
      </c>
      <c r="CE94" s="194">
        <f t="shared" si="112"/>
        <v>6536</v>
      </c>
      <c r="CF94" s="194"/>
      <c r="CG94" s="194">
        <v>0</v>
      </c>
      <c r="CH94" s="194">
        <v>6536</v>
      </c>
      <c r="CI94" s="194">
        <f t="shared" si="113"/>
        <v>6536</v>
      </c>
      <c r="CJ94" s="194"/>
      <c r="CK94" s="194">
        <v>0</v>
      </c>
      <c r="CL94" s="194">
        <v>6536</v>
      </c>
      <c r="CM94" s="194">
        <f t="shared" si="114"/>
        <v>6536</v>
      </c>
      <c r="CN94" s="194"/>
      <c r="CO94" s="194">
        <v>0</v>
      </c>
      <c r="CP94" s="194">
        <v>6536</v>
      </c>
      <c r="CQ94" s="194">
        <f t="shared" si="115"/>
        <v>6536</v>
      </c>
      <c r="CR94" s="194"/>
      <c r="CS94" s="194">
        <v>0</v>
      </c>
      <c r="CT94" s="194">
        <v>6536</v>
      </c>
      <c r="CU94" s="194">
        <f t="shared" si="75"/>
        <v>6536</v>
      </c>
      <c r="CV94" s="194"/>
      <c r="CW94" s="194">
        <v>0</v>
      </c>
      <c r="CX94" s="194">
        <v>6536</v>
      </c>
      <c r="CY94" s="194">
        <f t="shared" si="76"/>
        <v>6536</v>
      </c>
      <c r="CZ94" s="194"/>
      <c r="DA94" s="194">
        <v>0</v>
      </c>
      <c r="DB94" s="194">
        <v>6536</v>
      </c>
      <c r="DC94" s="194">
        <f t="shared" si="77"/>
        <v>6536</v>
      </c>
      <c r="DD94" s="194"/>
      <c r="DE94" s="194">
        <v>0</v>
      </c>
      <c r="DF94" s="194">
        <v>6536</v>
      </c>
      <c r="DG94" s="194">
        <f t="shared" si="78"/>
        <v>6536</v>
      </c>
      <c r="DH94" s="194"/>
      <c r="DI94" s="194">
        <v>0</v>
      </c>
      <c r="DJ94" s="194">
        <v>6536</v>
      </c>
      <c r="DK94" s="194">
        <f t="shared" si="79"/>
        <v>6536</v>
      </c>
      <c r="DL94" s="194"/>
      <c r="DM94" s="194">
        <v>0</v>
      </c>
      <c r="DN94" s="194">
        <v>6536</v>
      </c>
      <c r="DO94" s="194">
        <f t="shared" si="80"/>
        <v>6536</v>
      </c>
      <c r="DP94" s="194"/>
      <c r="DQ94" s="194">
        <v>0</v>
      </c>
      <c r="DR94" s="194">
        <v>6536</v>
      </c>
      <c r="DS94" s="194">
        <f t="shared" si="81"/>
        <v>6536</v>
      </c>
      <c r="DT94" s="194"/>
      <c r="DU94" s="194">
        <v>79707.73829000001</v>
      </c>
      <c r="DV94" s="194">
        <v>6536</v>
      </c>
      <c r="DW94" s="194">
        <f t="shared" si="82"/>
        <v>86243.73829000001</v>
      </c>
      <c r="DX94" s="194"/>
      <c r="DY94" s="194">
        <v>0</v>
      </c>
      <c r="DZ94" s="194">
        <v>0</v>
      </c>
      <c r="EA94" s="194">
        <f t="shared" si="83"/>
        <v>0</v>
      </c>
      <c r="EB94" s="194"/>
      <c r="EC94" s="194">
        <v>0</v>
      </c>
      <c r="ED94" s="194">
        <v>0</v>
      </c>
      <c r="EE94" s="194">
        <f t="shared" si="84"/>
        <v>0</v>
      </c>
      <c r="EF94" s="194"/>
      <c r="EG94" s="194">
        <v>0</v>
      </c>
      <c r="EH94" s="194">
        <v>0</v>
      </c>
      <c r="EI94" s="194">
        <f t="shared" si="85"/>
        <v>0</v>
      </c>
      <c r="EJ94" s="194"/>
      <c r="EK94" s="194">
        <v>0</v>
      </c>
      <c r="EL94" s="194">
        <v>0</v>
      </c>
      <c r="EM94" s="194">
        <f t="shared" si="86"/>
        <v>0</v>
      </c>
      <c r="EN94" s="194"/>
      <c r="EO94" s="194">
        <v>0</v>
      </c>
      <c r="EP94" s="194">
        <v>0</v>
      </c>
      <c r="EQ94" s="194">
        <f t="shared" si="87"/>
        <v>0</v>
      </c>
      <c r="ER94" s="194"/>
      <c r="ES94" s="194">
        <v>0</v>
      </c>
      <c r="ET94" s="194">
        <v>0</v>
      </c>
      <c r="EU94" s="194">
        <f t="shared" si="88"/>
        <v>0</v>
      </c>
      <c r="EV94" s="194"/>
      <c r="EW94" s="194">
        <v>0</v>
      </c>
      <c r="EX94" s="194">
        <v>0</v>
      </c>
      <c r="EY94" s="194">
        <f t="shared" si="89"/>
        <v>0</v>
      </c>
      <c r="EZ94" s="194"/>
      <c r="FA94" s="194">
        <v>0</v>
      </c>
      <c r="FB94" s="194">
        <v>0</v>
      </c>
      <c r="FC94" s="194">
        <f t="shared" si="90"/>
        <v>0</v>
      </c>
      <c r="FD94" s="194"/>
      <c r="FE94" s="194">
        <v>0</v>
      </c>
      <c r="FF94" s="194">
        <v>0</v>
      </c>
      <c r="FG94" s="194">
        <f t="shared" si="91"/>
        <v>0</v>
      </c>
      <c r="FH94" s="194"/>
      <c r="FI94" s="194">
        <v>0</v>
      </c>
      <c r="FJ94" s="194">
        <v>0</v>
      </c>
      <c r="FK94" s="194">
        <f t="shared" si="92"/>
        <v>0</v>
      </c>
      <c r="FL94" s="194"/>
      <c r="FM94" s="194">
        <v>0</v>
      </c>
      <c r="FN94" s="194">
        <v>0</v>
      </c>
      <c r="FO94" s="194">
        <f t="shared" si="93"/>
        <v>0</v>
      </c>
      <c r="FP94" s="194"/>
      <c r="FQ94" s="194">
        <v>0</v>
      </c>
      <c r="FR94" s="194">
        <v>0</v>
      </c>
      <c r="FS94" s="194">
        <f t="shared" si="94"/>
        <v>0</v>
      </c>
      <c r="FT94" s="194"/>
      <c r="FU94" s="194">
        <v>0</v>
      </c>
      <c r="FV94" s="194">
        <v>0</v>
      </c>
      <c r="FW94" s="194">
        <f t="shared" si="95"/>
        <v>0</v>
      </c>
      <c r="FX94" s="194"/>
      <c r="FY94" s="194">
        <v>0</v>
      </c>
      <c r="FZ94" s="194">
        <v>0</v>
      </c>
      <c r="GA94" s="194">
        <f t="shared" si="96"/>
        <v>0</v>
      </c>
      <c r="GB94" s="194"/>
      <c r="GC94" s="194">
        <v>0</v>
      </c>
      <c r="GD94" s="194">
        <v>0</v>
      </c>
      <c r="GE94" s="194">
        <f t="shared" si="97"/>
        <v>0</v>
      </c>
      <c r="GF94" s="194"/>
      <c r="GG94" s="194">
        <v>0</v>
      </c>
      <c r="GH94" s="194">
        <v>0</v>
      </c>
      <c r="GI94" s="194">
        <f t="shared" si="98"/>
        <v>0</v>
      </c>
      <c r="GJ94" s="194"/>
      <c r="GK94" s="194">
        <v>0</v>
      </c>
      <c r="GL94" s="194">
        <v>0</v>
      </c>
      <c r="GM94" s="194">
        <f t="shared" si="99"/>
        <v>0</v>
      </c>
      <c r="GN94" s="194"/>
      <c r="GO94" s="194">
        <v>0</v>
      </c>
      <c r="GP94" s="194">
        <v>0</v>
      </c>
      <c r="GQ94" s="194">
        <f t="shared" si="100"/>
        <v>0</v>
      </c>
      <c r="GR94" s="194"/>
      <c r="GS94" s="194">
        <v>0</v>
      </c>
      <c r="GT94" s="194">
        <v>0</v>
      </c>
      <c r="GU94" s="194">
        <f t="shared" si="101"/>
        <v>0</v>
      </c>
      <c r="GV94" s="194"/>
      <c r="GW94" s="194">
        <v>0</v>
      </c>
      <c r="GX94" s="194">
        <v>0</v>
      </c>
      <c r="GY94" s="194">
        <f t="shared" si="102"/>
        <v>0</v>
      </c>
      <c r="GZ94" s="76"/>
      <c r="HA94" s="76">
        <f t="shared" si="103"/>
        <v>79707.73829000001</v>
      </c>
      <c r="HB94" s="76">
        <f t="shared" si="104"/>
        <v>114380</v>
      </c>
      <c r="HC94" s="76">
        <f t="shared" si="118"/>
        <v>194087.73829</v>
      </c>
      <c r="HD94" s="86"/>
      <c r="HE94" s="86"/>
      <c r="HF94" s="86"/>
      <c r="HG94" s="32"/>
      <c r="HH94" s="32"/>
      <c r="HI94" s="32"/>
      <c r="HJ94" s="32"/>
      <c r="HK94" s="32"/>
    </row>
    <row r="95" spans="1:219" ht="15.75">
      <c r="A95" s="108" t="s">
        <v>25</v>
      </c>
      <c r="B95" s="106">
        <v>45000</v>
      </c>
      <c r="C95" s="106"/>
      <c r="D95" s="101" t="s">
        <v>18</v>
      </c>
      <c r="E95" s="102" t="s">
        <v>14</v>
      </c>
      <c r="F95" s="103">
        <v>0</v>
      </c>
      <c r="G95" s="173">
        <v>12.25</v>
      </c>
      <c r="H95" s="121"/>
      <c r="I95" s="108" t="s">
        <v>25</v>
      </c>
      <c r="J95" s="194">
        <v>14945.200929999999</v>
      </c>
      <c r="K95" s="76"/>
      <c r="L95" s="189">
        <v>0</v>
      </c>
      <c r="M95" s="189">
        <v>0</v>
      </c>
      <c r="N95" s="77">
        <f t="shared" si="58"/>
        <v>0</v>
      </c>
      <c r="O95" s="174"/>
      <c r="P95" s="189">
        <v>0</v>
      </c>
      <c r="Q95" s="189">
        <v>0</v>
      </c>
      <c r="R95" s="77">
        <f t="shared" si="59"/>
        <v>0</v>
      </c>
      <c r="S95" s="174"/>
      <c r="T95" s="189">
        <v>0</v>
      </c>
      <c r="U95" s="189">
        <v>0</v>
      </c>
      <c r="V95" s="77">
        <f t="shared" si="60"/>
        <v>0</v>
      </c>
      <c r="W95" s="174"/>
      <c r="X95" s="189">
        <v>0</v>
      </c>
      <c r="Y95" s="189">
        <v>0</v>
      </c>
      <c r="Z95" s="77">
        <f t="shared" si="61"/>
        <v>0</v>
      </c>
      <c r="AA95" s="174"/>
      <c r="AB95" s="77">
        <f t="shared" si="62"/>
        <v>0</v>
      </c>
      <c r="AC95" s="77">
        <f t="shared" si="63"/>
        <v>0</v>
      </c>
      <c r="AD95" s="77">
        <f t="shared" si="64"/>
        <v>0</v>
      </c>
      <c r="AE95" s="174"/>
      <c r="AF95" s="189">
        <v>0</v>
      </c>
      <c r="AG95" s="189"/>
      <c r="AH95" s="214">
        <v>856</v>
      </c>
      <c r="AI95" s="77">
        <f t="shared" si="65"/>
        <v>856</v>
      </c>
      <c r="AJ95" s="174"/>
      <c r="AK95" s="84">
        <v>0</v>
      </c>
      <c r="AL95" s="84">
        <v>0</v>
      </c>
      <c r="AM95" s="77">
        <f t="shared" si="66"/>
        <v>0</v>
      </c>
      <c r="AN95" s="77"/>
      <c r="AO95" s="189">
        <v>0</v>
      </c>
      <c r="AP95" s="189">
        <v>0</v>
      </c>
      <c r="AQ95" s="77">
        <f t="shared" si="67"/>
        <v>0</v>
      </c>
      <c r="AR95" s="77"/>
      <c r="AS95" s="189">
        <v>0</v>
      </c>
      <c r="AT95" s="189">
        <v>0</v>
      </c>
      <c r="AU95" s="77">
        <f t="shared" si="68"/>
        <v>0</v>
      </c>
      <c r="AV95" s="77"/>
      <c r="AW95" s="77">
        <f t="shared" si="69"/>
        <v>0</v>
      </c>
      <c r="AX95" s="77">
        <f t="shared" si="70"/>
        <v>856</v>
      </c>
      <c r="AY95" s="77">
        <f t="shared" si="71"/>
        <v>856</v>
      </c>
      <c r="AZ95" s="77"/>
      <c r="BA95" s="77">
        <f t="shared" si="72"/>
        <v>0</v>
      </c>
      <c r="BB95" s="77">
        <f t="shared" si="73"/>
        <v>856</v>
      </c>
      <c r="BC95" s="77">
        <f t="shared" si="74"/>
        <v>856</v>
      </c>
      <c r="BD95" s="76"/>
      <c r="BE95" s="194">
        <v>0</v>
      </c>
      <c r="BF95" s="194">
        <v>915</v>
      </c>
      <c r="BG95" s="194">
        <f t="shared" si="106"/>
        <v>915</v>
      </c>
      <c r="BH95" s="194"/>
      <c r="BI95" s="194">
        <v>0</v>
      </c>
      <c r="BJ95" s="194">
        <v>1830</v>
      </c>
      <c r="BK95" s="194">
        <f t="shared" si="107"/>
        <v>1830</v>
      </c>
      <c r="BL95" s="194"/>
      <c r="BM95" s="194">
        <v>14945.200929999999</v>
      </c>
      <c r="BN95" s="194">
        <v>1830</v>
      </c>
      <c r="BO95" s="194">
        <f t="shared" si="108"/>
        <v>16775.20093</v>
      </c>
      <c r="BP95" s="194"/>
      <c r="BQ95" s="194">
        <v>0</v>
      </c>
      <c r="BR95" s="194">
        <v>0</v>
      </c>
      <c r="BS95" s="194">
        <f t="shared" si="109"/>
        <v>0</v>
      </c>
      <c r="BT95" s="194"/>
      <c r="BU95" s="194">
        <v>0</v>
      </c>
      <c r="BV95" s="194">
        <v>0</v>
      </c>
      <c r="BW95" s="194">
        <f t="shared" si="110"/>
        <v>0</v>
      </c>
      <c r="BX95" s="194"/>
      <c r="BY95" s="194">
        <v>0</v>
      </c>
      <c r="BZ95" s="194">
        <v>0</v>
      </c>
      <c r="CA95" s="194">
        <f t="shared" si="111"/>
        <v>0</v>
      </c>
      <c r="CB95" s="194"/>
      <c r="CC95" s="194">
        <v>0</v>
      </c>
      <c r="CD95" s="194">
        <v>0</v>
      </c>
      <c r="CE95" s="194">
        <f t="shared" si="112"/>
        <v>0</v>
      </c>
      <c r="CF95" s="194"/>
      <c r="CG95" s="194">
        <v>0</v>
      </c>
      <c r="CH95" s="194">
        <v>0</v>
      </c>
      <c r="CI95" s="194">
        <f t="shared" si="113"/>
        <v>0</v>
      </c>
      <c r="CJ95" s="194"/>
      <c r="CK95" s="194">
        <v>0</v>
      </c>
      <c r="CL95" s="194">
        <v>0</v>
      </c>
      <c r="CM95" s="194">
        <f t="shared" si="114"/>
        <v>0</v>
      </c>
      <c r="CN95" s="194"/>
      <c r="CO95" s="194">
        <v>0</v>
      </c>
      <c r="CP95" s="194">
        <v>0</v>
      </c>
      <c r="CQ95" s="194">
        <f t="shared" si="115"/>
        <v>0</v>
      </c>
      <c r="CR95" s="194"/>
      <c r="CS95" s="194">
        <v>0</v>
      </c>
      <c r="CT95" s="194">
        <v>0</v>
      </c>
      <c r="CU95" s="194">
        <f t="shared" si="75"/>
        <v>0</v>
      </c>
      <c r="CV95" s="194"/>
      <c r="CW95" s="194">
        <v>0</v>
      </c>
      <c r="CX95" s="194">
        <v>0</v>
      </c>
      <c r="CY95" s="194">
        <f t="shared" si="76"/>
        <v>0</v>
      </c>
      <c r="CZ95" s="194"/>
      <c r="DA95" s="194">
        <v>0</v>
      </c>
      <c r="DB95" s="194">
        <v>0</v>
      </c>
      <c r="DC95" s="194">
        <f t="shared" si="77"/>
        <v>0</v>
      </c>
      <c r="DD95" s="194"/>
      <c r="DE95" s="194">
        <v>0</v>
      </c>
      <c r="DF95" s="194">
        <v>0</v>
      </c>
      <c r="DG95" s="194">
        <f t="shared" si="78"/>
        <v>0</v>
      </c>
      <c r="DH95" s="194"/>
      <c r="DI95" s="194">
        <v>0</v>
      </c>
      <c r="DJ95" s="194">
        <v>0</v>
      </c>
      <c r="DK95" s="194">
        <f t="shared" si="79"/>
        <v>0</v>
      </c>
      <c r="DL95" s="194"/>
      <c r="DM95" s="194">
        <v>0</v>
      </c>
      <c r="DN95" s="194">
        <v>0</v>
      </c>
      <c r="DO95" s="194">
        <f t="shared" si="80"/>
        <v>0</v>
      </c>
      <c r="DP95" s="194"/>
      <c r="DQ95" s="194">
        <v>0</v>
      </c>
      <c r="DR95" s="194">
        <v>0</v>
      </c>
      <c r="DS95" s="194">
        <f t="shared" si="81"/>
        <v>0</v>
      </c>
      <c r="DT95" s="194"/>
      <c r="DU95" s="194">
        <v>0</v>
      </c>
      <c r="DV95" s="194">
        <v>0</v>
      </c>
      <c r="DW95" s="194">
        <f t="shared" si="82"/>
        <v>0</v>
      </c>
      <c r="DX95" s="194"/>
      <c r="DY95" s="194">
        <v>0</v>
      </c>
      <c r="DZ95" s="194">
        <v>0</v>
      </c>
      <c r="EA95" s="194">
        <f t="shared" si="83"/>
        <v>0</v>
      </c>
      <c r="EB95" s="194"/>
      <c r="EC95" s="194">
        <v>0</v>
      </c>
      <c r="ED95" s="194">
        <v>0</v>
      </c>
      <c r="EE95" s="194">
        <f t="shared" si="84"/>
        <v>0</v>
      </c>
      <c r="EF95" s="194"/>
      <c r="EG95" s="194">
        <v>0</v>
      </c>
      <c r="EH95" s="194">
        <v>0</v>
      </c>
      <c r="EI95" s="194">
        <f t="shared" si="85"/>
        <v>0</v>
      </c>
      <c r="EJ95" s="194"/>
      <c r="EK95" s="194">
        <v>0</v>
      </c>
      <c r="EL95" s="194">
        <v>0</v>
      </c>
      <c r="EM95" s="194">
        <f t="shared" si="86"/>
        <v>0</v>
      </c>
      <c r="EN95" s="194"/>
      <c r="EO95" s="194">
        <v>0</v>
      </c>
      <c r="EP95" s="194">
        <v>0</v>
      </c>
      <c r="EQ95" s="194">
        <f t="shared" si="87"/>
        <v>0</v>
      </c>
      <c r="ER95" s="194"/>
      <c r="ES95" s="194">
        <v>0</v>
      </c>
      <c r="ET95" s="194">
        <v>0</v>
      </c>
      <c r="EU95" s="194">
        <f t="shared" si="88"/>
        <v>0</v>
      </c>
      <c r="EV95" s="194"/>
      <c r="EW95" s="194">
        <v>0</v>
      </c>
      <c r="EX95" s="194">
        <v>0</v>
      </c>
      <c r="EY95" s="194">
        <f t="shared" si="89"/>
        <v>0</v>
      </c>
      <c r="EZ95" s="194"/>
      <c r="FA95" s="194">
        <v>0</v>
      </c>
      <c r="FB95" s="194">
        <v>0</v>
      </c>
      <c r="FC95" s="194">
        <f t="shared" si="90"/>
        <v>0</v>
      </c>
      <c r="FD95" s="194"/>
      <c r="FE95" s="194">
        <v>0</v>
      </c>
      <c r="FF95" s="194">
        <v>0</v>
      </c>
      <c r="FG95" s="194">
        <f t="shared" si="91"/>
        <v>0</v>
      </c>
      <c r="FH95" s="194"/>
      <c r="FI95" s="194">
        <v>0</v>
      </c>
      <c r="FJ95" s="194">
        <v>0</v>
      </c>
      <c r="FK95" s="194">
        <f t="shared" si="92"/>
        <v>0</v>
      </c>
      <c r="FL95" s="194"/>
      <c r="FM95" s="194">
        <v>0</v>
      </c>
      <c r="FN95" s="194">
        <v>0</v>
      </c>
      <c r="FO95" s="194">
        <f t="shared" si="93"/>
        <v>0</v>
      </c>
      <c r="FP95" s="194"/>
      <c r="FQ95" s="194">
        <v>0</v>
      </c>
      <c r="FR95" s="194">
        <v>0</v>
      </c>
      <c r="FS95" s="194">
        <f t="shared" si="94"/>
        <v>0</v>
      </c>
      <c r="FT95" s="194"/>
      <c r="FU95" s="194">
        <v>0</v>
      </c>
      <c r="FV95" s="194">
        <v>0</v>
      </c>
      <c r="FW95" s="194">
        <f t="shared" si="95"/>
        <v>0</v>
      </c>
      <c r="FX95" s="194"/>
      <c r="FY95" s="194">
        <v>0</v>
      </c>
      <c r="FZ95" s="194">
        <v>0</v>
      </c>
      <c r="GA95" s="194">
        <f t="shared" si="96"/>
        <v>0</v>
      </c>
      <c r="GB95" s="194"/>
      <c r="GC95" s="194">
        <v>0</v>
      </c>
      <c r="GD95" s="194">
        <v>0</v>
      </c>
      <c r="GE95" s="194">
        <f t="shared" si="97"/>
        <v>0</v>
      </c>
      <c r="GF95" s="194"/>
      <c r="GG95" s="194">
        <v>0</v>
      </c>
      <c r="GH95" s="194">
        <v>0</v>
      </c>
      <c r="GI95" s="194">
        <f t="shared" si="98"/>
        <v>0</v>
      </c>
      <c r="GJ95" s="194"/>
      <c r="GK95" s="194">
        <v>0</v>
      </c>
      <c r="GL95" s="194">
        <v>0</v>
      </c>
      <c r="GM95" s="194">
        <f t="shared" si="99"/>
        <v>0</v>
      </c>
      <c r="GN95" s="194"/>
      <c r="GO95" s="194">
        <v>0</v>
      </c>
      <c r="GP95" s="194">
        <v>0</v>
      </c>
      <c r="GQ95" s="194">
        <f t="shared" si="100"/>
        <v>0</v>
      </c>
      <c r="GR95" s="194"/>
      <c r="GS95" s="194">
        <v>0</v>
      </c>
      <c r="GT95" s="194">
        <v>0</v>
      </c>
      <c r="GU95" s="194">
        <f t="shared" si="101"/>
        <v>0</v>
      </c>
      <c r="GV95" s="194"/>
      <c r="GW95" s="194">
        <v>0</v>
      </c>
      <c r="GX95" s="194">
        <v>0</v>
      </c>
      <c r="GY95" s="194">
        <f t="shared" si="102"/>
        <v>0</v>
      </c>
      <c r="GZ95" s="76"/>
      <c r="HA95" s="76">
        <f t="shared" si="103"/>
        <v>14945.200929999999</v>
      </c>
      <c r="HB95" s="76">
        <f t="shared" si="104"/>
        <v>4575</v>
      </c>
      <c r="HC95" s="76">
        <f t="shared" si="118"/>
        <v>19520.20093</v>
      </c>
      <c r="HD95" s="86"/>
      <c r="HE95" s="86"/>
      <c r="HF95" s="86"/>
      <c r="HG95" s="32"/>
      <c r="HH95" s="32"/>
      <c r="HI95" s="32"/>
      <c r="HJ95" s="32"/>
      <c r="HK95" s="32"/>
    </row>
    <row r="96" spans="1:219" ht="15.75">
      <c r="A96" s="108" t="s">
        <v>25</v>
      </c>
      <c r="B96" s="106">
        <v>120000</v>
      </c>
      <c r="C96" s="106"/>
      <c r="D96" s="101" t="s">
        <v>20</v>
      </c>
      <c r="E96" s="102" t="s">
        <v>14</v>
      </c>
      <c r="F96" s="103">
        <v>0</v>
      </c>
      <c r="G96" s="173">
        <v>9.91</v>
      </c>
      <c r="H96" s="121"/>
      <c r="I96" s="108" t="s">
        <v>25</v>
      </c>
      <c r="J96" s="194">
        <v>39853.86915</v>
      </c>
      <c r="K96" s="76"/>
      <c r="L96" s="189">
        <v>0</v>
      </c>
      <c r="M96" s="189">
        <v>0</v>
      </c>
      <c r="N96" s="77">
        <f t="shared" si="58"/>
        <v>0</v>
      </c>
      <c r="O96" s="174"/>
      <c r="P96" s="189">
        <v>0</v>
      </c>
      <c r="Q96" s="189">
        <v>0</v>
      </c>
      <c r="R96" s="77">
        <f t="shared" si="59"/>
        <v>0</v>
      </c>
      <c r="S96" s="174"/>
      <c r="T96" s="189">
        <v>0</v>
      </c>
      <c r="U96" s="189">
        <v>0</v>
      </c>
      <c r="V96" s="77">
        <f t="shared" si="60"/>
        <v>0</v>
      </c>
      <c r="W96" s="174"/>
      <c r="X96" s="189">
        <v>0</v>
      </c>
      <c r="Y96" s="189">
        <v>0</v>
      </c>
      <c r="Z96" s="77">
        <f t="shared" si="61"/>
        <v>0</v>
      </c>
      <c r="AA96" s="174"/>
      <c r="AB96" s="77">
        <f t="shared" si="62"/>
        <v>0</v>
      </c>
      <c r="AC96" s="77">
        <f t="shared" si="63"/>
        <v>0</v>
      </c>
      <c r="AD96" s="77">
        <f t="shared" si="64"/>
        <v>0</v>
      </c>
      <c r="AE96" s="174"/>
      <c r="AF96" s="189">
        <v>0</v>
      </c>
      <c r="AG96" s="189"/>
      <c r="AH96" s="214">
        <v>0.0014399999999999999</v>
      </c>
      <c r="AI96" s="77">
        <f t="shared" si="65"/>
        <v>0.0014399999999999999</v>
      </c>
      <c r="AJ96" s="174"/>
      <c r="AK96" s="84">
        <v>0</v>
      </c>
      <c r="AL96" s="84">
        <v>1999</v>
      </c>
      <c r="AM96" s="77">
        <f t="shared" si="66"/>
        <v>1999</v>
      </c>
      <c r="AN96" s="77"/>
      <c r="AO96" s="189">
        <v>0</v>
      </c>
      <c r="AP96" s="189">
        <v>0</v>
      </c>
      <c r="AQ96" s="77">
        <f t="shared" si="67"/>
        <v>0</v>
      </c>
      <c r="AR96" s="77"/>
      <c r="AS96" s="189">
        <v>0</v>
      </c>
      <c r="AT96" s="189">
        <v>0</v>
      </c>
      <c r="AU96" s="77">
        <f t="shared" si="68"/>
        <v>0</v>
      </c>
      <c r="AV96" s="77"/>
      <c r="AW96" s="77">
        <f t="shared" si="69"/>
        <v>0</v>
      </c>
      <c r="AX96" s="77">
        <f t="shared" si="70"/>
        <v>1999.00144</v>
      </c>
      <c r="AY96" s="77">
        <f t="shared" si="71"/>
        <v>1999.00144</v>
      </c>
      <c r="AZ96" s="77"/>
      <c r="BA96" s="77">
        <f t="shared" si="72"/>
        <v>0</v>
      </c>
      <c r="BB96" s="77">
        <f t="shared" si="73"/>
        <v>1999.00144</v>
      </c>
      <c r="BC96" s="77">
        <f t="shared" si="74"/>
        <v>1999.00144</v>
      </c>
      <c r="BD96" s="76"/>
      <c r="BE96" s="194">
        <v>0</v>
      </c>
      <c r="BF96" s="194">
        <v>1975</v>
      </c>
      <c r="BG96" s="194">
        <f t="shared" si="106"/>
        <v>1975</v>
      </c>
      <c r="BH96" s="194"/>
      <c r="BI96" s="194">
        <v>0</v>
      </c>
      <c r="BJ96" s="194">
        <v>3950</v>
      </c>
      <c r="BK96" s="194">
        <f t="shared" si="107"/>
        <v>3950</v>
      </c>
      <c r="BL96" s="194"/>
      <c r="BM96" s="194">
        <v>0</v>
      </c>
      <c r="BN96" s="194">
        <v>3950</v>
      </c>
      <c r="BO96" s="194">
        <f t="shared" si="108"/>
        <v>3950</v>
      </c>
      <c r="BP96" s="194"/>
      <c r="BQ96" s="194">
        <v>0</v>
      </c>
      <c r="BR96" s="194">
        <v>3950</v>
      </c>
      <c r="BS96" s="194">
        <f t="shared" si="109"/>
        <v>3950</v>
      </c>
      <c r="BT96" s="194"/>
      <c r="BU96" s="194">
        <v>0</v>
      </c>
      <c r="BV96" s="194">
        <v>3950</v>
      </c>
      <c r="BW96" s="194">
        <f t="shared" si="110"/>
        <v>3950</v>
      </c>
      <c r="BX96" s="194"/>
      <c r="BY96" s="194">
        <v>0</v>
      </c>
      <c r="BZ96" s="194">
        <v>3950</v>
      </c>
      <c r="CA96" s="194">
        <f t="shared" si="111"/>
        <v>3950</v>
      </c>
      <c r="CB96" s="194"/>
      <c r="CC96" s="194">
        <v>39853.86915</v>
      </c>
      <c r="CD96" s="194">
        <v>1975</v>
      </c>
      <c r="CE96" s="194">
        <f t="shared" si="112"/>
        <v>41828.86915</v>
      </c>
      <c r="CF96" s="194"/>
      <c r="CG96" s="194">
        <v>0</v>
      </c>
      <c r="CH96" s="194">
        <v>0</v>
      </c>
      <c r="CI96" s="194">
        <f t="shared" si="113"/>
        <v>0</v>
      </c>
      <c r="CJ96" s="194"/>
      <c r="CK96" s="194">
        <v>0</v>
      </c>
      <c r="CL96" s="194">
        <v>0</v>
      </c>
      <c r="CM96" s="194">
        <f t="shared" si="114"/>
        <v>0</v>
      </c>
      <c r="CN96" s="194"/>
      <c r="CO96" s="194">
        <v>0</v>
      </c>
      <c r="CP96" s="194">
        <v>0</v>
      </c>
      <c r="CQ96" s="194">
        <f t="shared" si="115"/>
        <v>0</v>
      </c>
      <c r="CR96" s="194"/>
      <c r="CS96" s="194">
        <v>0</v>
      </c>
      <c r="CT96" s="194">
        <v>0</v>
      </c>
      <c r="CU96" s="194">
        <f t="shared" si="75"/>
        <v>0</v>
      </c>
      <c r="CV96" s="194"/>
      <c r="CW96" s="194">
        <v>0</v>
      </c>
      <c r="CX96" s="194">
        <v>0</v>
      </c>
      <c r="CY96" s="194">
        <f t="shared" si="76"/>
        <v>0</v>
      </c>
      <c r="CZ96" s="194"/>
      <c r="DA96" s="194">
        <v>0</v>
      </c>
      <c r="DB96" s="194">
        <v>0</v>
      </c>
      <c r="DC96" s="194">
        <f t="shared" si="77"/>
        <v>0</v>
      </c>
      <c r="DD96" s="194"/>
      <c r="DE96" s="194">
        <v>0</v>
      </c>
      <c r="DF96" s="194">
        <v>0</v>
      </c>
      <c r="DG96" s="194">
        <f t="shared" si="78"/>
        <v>0</v>
      </c>
      <c r="DH96" s="194"/>
      <c r="DI96" s="194">
        <v>0</v>
      </c>
      <c r="DJ96" s="194">
        <v>0</v>
      </c>
      <c r="DK96" s="194">
        <f t="shared" si="79"/>
        <v>0</v>
      </c>
      <c r="DL96" s="194"/>
      <c r="DM96" s="194">
        <v>0</v>
      </c>
      <c r="DN96" s="194">
        <v>0</v>
      </c>
      <c r="DO96" s="194">
        <f t="shared" si="80"/>
        <v>0</v>
      </c>
      <c r="DP96" s="194"/>
      <c r="DQ96" s="194">
        <v>0</v>
      </c>
      <c r="DR96" s="194">
        <v>0</v>
      </c>
      <c r="DS96" s="194">
        <f t="shared" si="81"/>
        <v>0</v>
      </c>
      <c r="DT96" s="194"/>
      <c r="DU96" s="194">
        <v>0</v>
      </c>
      <c r="DV96" s="194">
        <v>0</v>
      </c>
      <c r="DW96" s="194">
        <f t="shared" si="82"/>
        <v>0</v>
      </c>
      <c r="DX96" s="194"/>
      <c r="DY96" s="194">
        <v>0</v>
      </c>
      <c r="DZ96" s="194">
        <v>0</v>
      </c>
      <c r="EA96" s="194">
        <f t="shared" si="83"/>
        <v>0</v>
      </c>
      <c r="EB96" s="194"/>
      <c r="EC96" s="194">
        <v>0</v>
      </c>
      <c r="ED96" s="194">
        <v>0</v>
      </c>
      <c r="EE96" s="194">
        <f t="shared" si="84"/>
        <v>0</v>
      </c>
      <c r="EF96" s="194"/>
      <c r="EG96" s="194">
        <v>0</v>
      </c>
      <c r="EH96" s="194">
        <v>0</v>
      </c>
      <c r="EI96" s="194">
        <f t="shared" si="85"/>
        <v>0</v>
      </c>
      <c r="EJ96" s="194"/>
      <c r="EK96" s="194">
        <v>0</v>
      </c>
      <c r="EL96" s="194">
        <v>0</v>
      </c>
      <c r="EM96" s="194">
        <f t="shared" si="86"/>
        <v>0</v>
      </c>
      <c r="EN96" s="194"/>
      <c r="EO96" s="194">
        <v>0</v>
      </c>
      <c r="EP96" s="194">
        <v>0</v>
      </c>
      <c r="EQ96" s="194">
        <f t="shared" si="87"/>
        <v>0</v>
      </c>
      <c r="ER96" s="194"/>
      <c r="ES96" s="194">
        <v>0</v>
      </c>
      <c r="ET96" s="194">
        <v>0</v>
      </c>
      <c r="EU96" s="194">
        <f t="shared" si="88"/>
        <v>0</v>
      </c>
      <c r="EV96" s="194"/>
      <c r="EW96" s="194">
        <v>0</v>
      </c>
      <c r="EX96" s="194">
        <v>0</v>
      </c>
      <c r="EY96" s="194">
        <f t="shared" si="89"/>
        <v>0</v>
      </c>
      <c r="EZ96" s="194"/>
      <c r="FA96" s="194">
        <v>0</v>
      </c>
      <c r="FB96" s="194">
        <v>0</v>
      </c>
      <c r="FC96" s="194">
        <f t="shared" si="90"/>
        <v>0</v>
      </c>
      <c r="FD96" s="194"/>
      <c r="FE96" s="194">
        <v>0</v>
      </c>
      <c r="FF96" s="194">
        <v>0</v>
      </c>
      <c r="FG96" s="194">
        <f t="shared" si="91"/>
        <v>0</v>
      </c>
      <c r="FH96" s="194"/>
      <c r="FI96" s="194">
        <v>0</v>
      </c>
      <c r="FJ96" s="194">
        <v>0</v>
      </c>
      <c r="FK96" s="194">
        <f t="shared" si="92"/>
        <v>0</v>
      </c>
      <c r="FL96" s="194"/>
      <c r="FM96" s="194">
        <v>0</v>
      </c>
      <c r="FN96" s="194">
        <v>0</v>
      </c>
      <c r="FO96" s="194">
        <f t="shared" si="93"/>
        <v>0</v>
      </c>
      <c r="FP96" s="194"/>
      <c r="FQ96" s="194">
        <v>0</v>
      </c>
      <c r="FR96" s="194">
        <v>0</v>
      </c>
      <c r="FS96" s="194">
        <f t="shared" si="94"/>
        <v>0</v>
      </c>
      <c r="FT96" s="194"/>
      <c r="FU96" s="194">
        <v>0</v>
      </c>
      <c r="FV96" s="194">
        <v>0</v>
      </c>
      <c r="FW96" s="194">
        <f t="shared" si="95"/>
        <v>0</v>
      </c>
      <c r="FX96" s="194"/>
      <c r="FY96" s="194">
        <v>0</v>
      </c>
      <c r="FZ96" s="194">
        <v>0</v>
      </c>
      <c r="GA96" s="194">
        <f t="shared" si="96"/>
        <v>0</v>
      </c>
      <c r="GB96" s="194"/>
      <c r="GC96" s="194">
        <v>0</v>
      </c>
      <c r="GD96" s="194">
        <v>0</v>
      </c>
      <c r="GE96" s="194">
        <f t="shared" si="97"/>
        <v>0</v>
      </c>
      <c r="GF96" s="194"/>
      <c r="GG96" s="194">
        <v>0</v>
      </c>
      <c r="GH96" s="194">
        <v>0</v>
      </c>
      <c r="GI96" s="194">
        <f t="shared" si="98"/>
        <v>0</v>
      </c>
      <c r="GJ96" s="194"/>
      <c r="GK96" s="194">
        <v>0</v>
      </c>
      <c r="GL96" s="194">
        <v>0</v>
      </c>
      <c r="GM96" s="194">
        <f t="shared" si="99"/>
        <v>0</v>
      </c>
      <c r="GN96" s="194"/>
      <c r="GO96" s="194">
        <v>0</v>
      </c>
      <c r="GP96" s="194">
        <v>0</v>
      </c>
      <c r="GQ96" s="194">
        <f t="shared" si="100"/>
        <v>0</v>
      </c>
      <c r="GR96" s="194"/>
      <c r="GS96" s="194">
        <v>0</v>
      </c>
      <c r="GT96" s="194">
        <v>0</v>
      </c>
      <c r="GU96" s="194">
        <f t="shared" si="101"/>
        <v>0</v>
      </c>
      <c r="GV96" s="194"/>
      <c r="GW96" s="194">
        <v>0</v>
      </c>
      <c r="GX96" s="194">
        <v>0</v>
      </c>
      <c r="GY96" s="194">
        <f t="shared" si="102"/>
        <v>0</v>
      </c>
      <c r="GZ96" s="76"/>
      <c r="HA96" s="76">
        <f t="shared" si="103"/>
        <v>39853.86915</v>
      </c>
      <c r="HB96" s="76">
        <f t="shared" si="104"/>
        <v>23700</v>
      </c>
      <c r="HC96" s="76">
        <f t="shared" si="118"/>
        <v>63553.86915</v>
      </c>
      <c r="HD96" s="86"/>
      <c r="HE96" s="86"/>
      <c r="HF96" s="86"/>
      <c r="HG96" s="32"/>
      <c r="HH96" s="32"/>
      <c r="HI96" s="32"/>
      <c r="HJ96" s="32"/>
      <c r="HK96" s="32"/>
    </row>
    <row r="97" spans="1:219" ht="15.75">
      <c r="A97" s="108" t="s">
        <v>25</v>
      </c>
      <c r="B97" s="106">
        <v>171035</v>
      </c>
      <c r="C97" s="106"/>
      <c r="D97" s="101" t="s">
        <v>66</v>
      </c>
      <c r="E97" s="102" t="s">
        <v>14</v>
      </c>
      <c r="F97" s="103">
        <v>0</v>
      </c>
      <c r="G97" s="173">
        <v>8.2</v>
      </c>
      <c r="H97" s="121"/>
      <c r="I97" s="108" t="s">
        <v>25</v>
      </c>
      <c r="J97" s="194">
        <v>56803.387579999995</v>
      </c>
      <c r="K97" s="76"/>
      <c r="L97" s="189">
        <v>0</v>
      </c>
      <c r="M97" s="189">
        <v>0</v>
      </c>
      <c r="N97" s="77">
        <f t="shared" si="58"/>
        <v>0</v>
      </c>
      <c r="O97" s="174"/>
      <c r="P97" s="189">
        <v>0</v>
      </c>
      <c r="Q97" s="189">
        <v>0</v>
      </c>
      <c r="R97" s="77">
        <f t="shared" si="59"/>
        <v>0</v>
      </c>
      <c r="S97" s="174"/>
      <c r="T97" s="189">
        <v>0</v>
      </c>
      <c r="U97" s="189">
        <v>0</v>
      </c>
      <c r="V97" s="77">
        <f t="shared" si="60"/>
        <v>0</v>
      </c>
      <c r="W97" s="174"/>
      <c r="X97" s="189">
        <v>0</v>
      </c>
      <c r="Y97" s="189">
        <v>0</v>
      </c>
      <c r="Z97" s="77">
        <f t="shared" si="61"/>
        <v>0</v>
      </c>
      <c r="AA97" s="174"/>
      <c r="AB97" s="77">
        <f t="shared" si="62"/>
        <v>0</v>
      </c>
      <c r="AC97" s="77">
        <f t="shared" si="63"/>
        <v>0</v>
      </c>
      <c r="AD97" s="77">
        <f t="shared" si="64"/>
        <v>0</v>
      </c>
      <c r="AE97" s="174"/>
      <c r="AF97" s="189">
        <v>0</v>
      </c>
      <c r="AG97" s="189"/>
      <c r="AH97" s="214">
        <v>2165</v>
      </c>
      <c r="AI97" s="77">
        <f t="shared" si="65"/>
        <v>2165</v>
      </c>
      <c r="AJ97" s="174"/>
      <c r="AK97" s="84">
        <v>0</v>
      </c>
      <c r="AL97" s="84">
        <v>0</v>
      </c>
      <c r="AM97" s="77">
        <f t="shared" si="66"/>
        <v>0</v>
      </c>
      <c r="AN97" s="77"/>
      <c r="AO97" s="189">
        <v>0</v>
      </c>
      <c r="AP97" s="189">
        <v>0</v>
      </c>
      <c r="AQ97" s="77">
        <f t="shared" si="67"/>
        <v>0</v>
      </c>
      <c r="AR97" s="77"/>
      <c r="AS97" s="189">
        <v>0</v>
      </c>
      <c r="AT97" s="189">
        <v>0</v>
      </c>
      <c r="AU97" s="77">
        <f t="shared" si="68"/>
        <v>0</v>
      </c>
      <c r="AV97" s="77"/>
      <c r="AW97" s="77">
        <f t="shared" si="69"/>
        <v>0</v>
      </c>
      <c r="AX97" s="77">
        <f t="shared" si="70"/>
        <v>2165</v>
      </c>
      <c r="AY97" s="77">
        <f t="shared" si="71"/>
        <v>2165</v>
      </c>
      <c r="AZ97" s="77"/>
      <c r="BA97" s="77">
        <f t="shared" si="72"/>
        <v>0</v>
      </c>
      <c r="BB97" s="77">
        <f t="shared" si="73"/>
        <v>2165</v>
      </c>
      <c r="BC97" s="77">
        <f t="shared" si="74"/>
        <v>2165</v>
      </c>
      <c r="BD97" s="76"/>
      <c r="BE97" s="194">
        <v>0</v>
      </c>
      <c r="BF97" s="194">
        <v>2329</v>
      </c>
      <c r="BG97" s="194">
        <f t="shared" si="106"/>
        <v>2329</v>
      </c>
      <c r="BH97" s="194"/>
      <c r="BI97" s="194">
        <v>0</v>
      </c>
      <c r="BJ97" s="194">
        <v>4658</v>
      </c>
      <c r="BK97" s="194">
        <f t="shared" si="107"/>
        <v>4658</v>
      </c>
      <c r="BL97" s="194"/>
      <c r="BM97" s="194">
        <v>0</v>
      </c>
      <c r="BN97" s="194">
        <v>4658</v>
      </c>
      <c r="BO97" s="194">
        <f t="shared" si="108"/>
        <v>4658</v>
      </c>
      <c r="BP97" s="194"/>
      <c r="BQ97" s="194">
        <v>0</v>
      </c>
      <c r="BR97" s="194">
        <v>4658</v>
      </c>
      <c r="BS97" s="194">
        <f t="shared" si="109"/>
        <v>4658</v>
      </c>
      <c r="BT97" s="194"/>
      <c r="BU97" s="194">
        <v>0</v>
      </c>
      <c r="BV97" s="194">
        <v>4658</v>
      </c>
      <c r="BW97" s="194">
        <f t="shared" si="110"/>
        <v>4658</v>
      </c>
      <c r="BX97" s="194"/>
      <c r="BY97" s="194">
        <v>0</v>
      </c>
      <c r="BZ97" s="194">
        <v>4658</v>
      </c>
      <c r="CA97" s="194">
        <f t="shared" si="111"/>
        <v>4658</v>
      </c>
      <c r="CB97" s="194"/>
      <c r="CC97" s="194">
        <v>0</v>
      </c>
      <c r="CD97" s="194">
        <v>4658</v>
      </c>
      <c r="CE97" s="194">
        <f t="shared" si="112"/>
        <v>4658</v>
      </c>
      <c r="CF97" s="194"/>
      <c r="CG97" s="194">
        <v>0</v>
      </c>
      <c r="CH97" s="194">
        <v>4658</v>
      </c>
      <c r="CI97" s="194">
        <f t="shared" si="113"/>
        <v>4658</v>
      </c>
      <c r="CJ97" s="194"/>
      <c r="CK97" s="194">
        <v>0</v>
      </c>
      <c r="CL97" s="194">
        <v>4658</v>
      </c>
      <c r="CM97" s="194">
        <f t="shared" si="114"/>
        <v>4658</v>
      </c>
      <c r="CN97" s="194"/>
      <c r="CO97" s="194">
        <v>0</v>
      </c>
      <c r="CP97" s="194">
        <v>4658</v>
      </c>
      <c r="CQ97" s="194">
        <f t="shared" si="115"/>
        <v>4658</v>
      </c>
      <c r="CR97" s="194"/>
      <c r="CS97" s="194">
        <v>0</v>
      </c>
      <c r="CT97" s="194">
        <v>4658</v>
      </c>
      <c r="CU97" s="194">
        <f t="shared" si="75"/>
        <v>4658</v>
      </c>
      <c r="CV97" s="194"/>
      <c r="CW97" s="194">
        <v>0</v>
      </c>
      <c r="CX97" s="194">
        <v>4658</v>
      </c>
      <c r="CY97" s="194">
        <f t="shared" si="76"/>
        <v>4658</v>
      </c>
      <c r="CZ97" s="194"/>
      <c r="DA97" s="194">
        <v>0</v>
      </c>
      <c r="DB97" s="194">
        <v>4658</v>
      </c>
      <c r="DC97" s="194">
        <f t="shared" si="77"/>
        <v>4658</v>
      </c>
      <c r="DD97" s="194"/>
      <c r="DE97" s="194">
        <v>0</v>
      </c>
      <c r="DF97" s="194">
        <v>4658</v>
      </c>
      <c r="DG97" s="194">
        <f t="shared" si="78"/>
        <v>4658</v>
      </c>
      <c r="DH97" s="194"/>
      <c r="DI97" s="194">
        <v>0</v>
      </c>
      <c r="DJ97" s="194">
        <v>4658</v>
      </c>
      <c r="DK97" s="194">
        <f t="shared" si="79"/>
        <v>4658</v>
      </c>
      <c r="DL97" s="194"/>
      <c r="DM97" s="194">
        <v>0</v>
      </c>
      <c r="DN97" s="194">
        <v>4658</v>
      </c>
      <c r="DO97" s="194">
        <f t="shared" si="80"/>
        <v>4658</v>
      </c>
      <c r="DP97" s="194"/>
      <c r="DQ97" s="194">
        <v>0</v>
      </c>
      <c r="DR97" s="194">
        <v>4658</v>
      </c>
      <c r="DS97" s="194">
        <f t="shared" si="81"/>
        <v>4658</v>
      </c>
      <c r="DT97" s="194"/>
      <c r="DU97" s="194">
        <v>56803.387579999995</v>
      </c>
      <c r="DV97" s="194">
        <v>4658</v>
      </c>
      <c r="DW97" s="194">
        <f t="shared" si="82"/>
        <v>61461.387579999995</v>
      </c>
      <c r="DX97" s="194"/>
      <c r="DY97" s="194">
        <v>0</v>
      </c>
      <c r="DZ97" s="194">
        <v>0</v>
      </c>
      <c r="EA97" s="194">
        <f t="shared" si="83"/>
        <v>0</v>
      </c>
      <c r="EB97" s="194"/>
      <c r="EC97" s="194">
        <v>0</v>
      </c>
      <c r="ED97" s="194">
        <v>0</v>
      </c>
      <c r="EE97" s="194">
        <f t="shared" si="84"/>
        <v>0</v>
      </c>
      <c r="EF97" s="194"/>
      <c r="EG97" s="194">
        <v>0</v>
      </c>
      <c r="EH97" s="194">
        <v>0</v>
      </c>
      <c r="EI97" s="194">
        <f t="shared" si="85"/>
        <v>0</v>
      </c>
      <c r="EJ97" s="194"/>
      <c r="EK97" s="194">
        <v>0</v>
      </c>
      <c r="EL97" s="194">
        <v>0</v>
      </c>
      <c r="EM97" s="194">
        <f t="shared" si="86"/>
        <v>0</v>
      </c>
      <c r="EN97" s="194"/>
      <c r="EO97" s="194">
        <v>0</v>
      </c>
      <c r="EP97" s="194">
        <v>0</v>
      </c>
      <c r="EQ97" s="194">
        <f t="shared" si="87"/>
        <v>0</v>
      </c>
      <c r="ER97" s="194"/>
      <c r="ES97" s="194">
        <v>0</v>
      </c>
      <c r="ET97" s="194">
        <v>0</v>
      </c>
      <c r="EU97" s="194">
        <f t="shared" si="88"/>
        <v>0</v>
      </c>
      <c r="EV97" s="194"/>
      <c r="EW97" s="194">
        <v>0</v>
      </c>
      <c r="EX97" s="194">
        <v>0</v>
      </c>
      <c r="EY97" s="194">
        <f t="shared" si="89"/>
        <v>0</v>
      </c>
      <c r="EZ97" s="194"/>
      <c r="FA97" s="194">
        <v>0</v>
      </c>
      <c r="FB97" s="194">
        <v>0</v>
      </c>
      <c r="FC97" s="194">
        <f t="shared" si="90"/>
        <v>0</v>
      </c>
      <c r="FD97" s="194"/>
      <c r="FE97" s="194">
        <v>0</v>
      </c>
      <c r="FF97" s="194">
        <v>0</v>
      </c>
      <c r="FG97" s="194">
        <f t="shared" si="91"/>
        <v>0</v>
      </c>
      <c r="FH97" s="194"/>
      <c r="FI97" s="194">
        <v>0</v>
      </c>
      <c r="FJ97" s="194">
        <v>0</v>
      </c>
      <c r="FK97" s="194">
        <f t="shared" si="92"/>
        <v>0</v>
      </c>
      <c r="FL97" s="194"/>
      <c r="FM97" s="194">
        <v>0</v>
      </c>
      <c r="FN97" s="194">
        <v>0</v>
      </c>
      <c r="FO97" s="194">
        <f t="shared" si="93"/>
        <v>0</v>
      </c>
      <c r="FP97" s="194"/>
      <c r="FQ97" s="194">
        <v>0</v>
      </c>
      <c r="FR97" s="194">
        <v>0</v>
      </c>
      <c r="FS97" s="194">
        <f t="shared" si="94"/>
        <v>0</v>
      </c>
      <c r="FT97" s="194"/>
      <c r="FU97" s="194">
        <v>0</v>
      </c>
      <c r="FV97" s="194">
        <v>0</v>
      </c>
      <c r="FW97" s="194">
        <f t="shared" si="95"/>
        <v>0</v>
      </c>
      <c r="FX97" s="194"/>
      <c r="FY97" s="194">
        <v>0</v>
      </c>
      <c r="FZ97" s="194">
        <v>0</v>
      </c>
      <c r="GA97" s="194">
        <f t="shared" si="96"/>
        <v>0</v>
      </c>
      <c r="GB97" s="194"/>
      <c r="GC97" s="194">
        <v>0</v>
      </c>
      <c r="GD97" s="194">
        <v>0</v>
      </c>
      <c r="GE97" s="194">
        <f t="shared" si="97"/>
        <v>0</v>
      </c>
      <c r="GF97" s="194"/>
      <c r="GG97" s="194">
        <v>0</v>
      </c>
      <c r="GH97" s="194">
        <v>0</v>
      </c>
      <c r="GI97" s="194">
        <f t="shared" si="98"/>
        <v>0</v>
      </c>
      <c r="GJ97" s="194"/>
      <c r="GK97" s="194">
        <v>0</v>
      </c>
      <c r="GL97" s="194">
        <v>0</v>
      </c>
      <c r="GM97" s="194">
        <f t="shared" si="99"/>
        <v>0</v>
      </c>
      <c r="GN97" s="194"/>
      <c r="GO97" s="194">
        <v>0</v>
      </c>
      <c r="GP97" s="194">
        <v>0</v>
      </c>
      <c r="GQ97" s="194">
        <f t="shared" si="100"/>
        <v>0</v>
      </c>
      <c r="GR97" s="194"/>
      <c r="GS97" s="194">
        <v>0</v>
      </c>
      <c r="GT97" s="194">
        <v>0</v>
      </c>
      <c r="GU97" s="194">
        <f t="shared" si="101"/>
        <v>0</v>
      </c>
      <c r="GV97" s="194"/>
      <c r="GW97" s="194">
        <v>0</v>
      </c>
      <c r="GX97" s="194">
        <v>0</v>
      </c>
      <c r="GY97" s="194">
        <f t="shared" si="102"/>
        <v>0</v>
      </c>
      <c r="GZ97" s="76"/>
      <c r="HA97" s="76">
        <f t="shared" si="103"/>
        <v>56803.387579999995</v>
      </c>
      <c r="HB97" s="76">
        <f t="shared" si="104"/>
        <v>81515</v>
      </c>
      <c r="HC97" s="76">
        <f t="shared" si="118"/>
        <v>138318.38757999998</v>
      </c>
      <c r="HD97" s="86"/>
      <c r="HE97" s="86"/>
      <c r="HF97" s="86"/>
      <c r="HG97" s="32"/>
      <c r="HH97" s="32"/>
      <c r="HI97" s="32"/>
      <c r="HJ97" s="32"/>
      <c r="HK97" s="32"/>
    </row>
    <row r="98" spans="1:219" ht="15.75">
      <c r="A98" s="108" t="s">
        <v>25</v>
      </c>
      <c r="B98" s="106">
        <v>45000</v>
      </c>
      <c r="C98" s="106"/>
      <c r="D98" s="101" t="s">
        <v>20</v>
      </c>
      <c r="E98" s="102" t="s">
        <v>14</v>
      </c>
      <c r="F98" s="103">
        <v>0</v>
      </c>
      <c r="G98" s="173">
        <v>9.91</v>
      </c>
      <c r="H98" s="121"/>
      <c r="I98" s="108" t="s">
        <v>25</v>
      </c>
      <c r="J98" s="194">
        <v>14945.200929999999</v>
      </c>
      <c r="K98" s="76"/>
      <c r="L98" s="189">
        <v>0</v>
      </c>
      <c r="M98" s="189">
        <v>0</v>
      </c>
      <c r="N98" s="77">
        <f t="shared" si="58"/>
        <v>0</v>
      </c>
      <c r="O98" s="174"/>
      <c r="P98" s="189">
        <v>0</v>
      </c>
      <c r="Q98" s="189">
        <v>0</v>
      </c>
      <c r="R98" s="77">
        <f t="shared" si="59"/>
        <v>0</v>
      </c>
      <c r="S98" s="174"/>
      <c r="T98" s="189">
        <v>0</v>
      </c>
      <c r="U98" s="189">
        <v>0</v>
      </c>
      <c r="V98" s="77">
        <f t="shared" si="60"/>
        <v>0</v>
      </c>
      <c r="W98" s="174"/>
      <c r="X98" s="189">
        <v>0</v>
      </c>
      <c r="Y98" s="189">
        <v>0</v>
      </c>
      <c r="Z98" s="77">
        <f t="shared" si="61"/>
        <v>0</v>
      </c>
      <c r="AA98" s="174"/>
      <c r="AB98" s="77">
        <f t="shared" si="62"/>
        <v>0</v>
      </c>
      <c r="AC98" s="77">
        <f t="shared" si="63"/>
        <v>0</v>
      </c>
      <c r="AD98" s="77">
        <f t="shared" si="64"/>
        <v>0</v>
      </c>
      <c r="AE98" s="174"/>
      <c r="AF98" s="189">
        <v>0</v>
      </c>
      <c r="AG98" s="189"/>
      <c r="AH98" s="214">
        <v>0.0014399999999999999</v>
      </c>
      <c r="AI98" s="77">
        <f t="shared" si="65"/>
        <v>0.0014399999999999999</v>
      </c>
      <c r="AJ98" s="174"/>
      <c r="AK98" s="84">
        <v>0</v>
      </c>
      <c r="AL98" s="84">
        <v>750</v>
      </c>
      <c r="AM98" s="77">
        <f t="shared" si="66"/>
        <v>750</v>
      </c>
      <c r="AN98" s="77"/>
      <c r="AO98" s="189">
        <v>0</v>
      </c>
      <c r="AP98" s="189">
        <v>0</v>
      </c>
      <c r="AQ98" s="77">
        <f t="shared" si="67"/>
        <v>0</v>
      </c>
      <c r="AR98" s="77"/>
      <c r="AS98" s="189">
        <v>0</v>
      </c>
      <c r="AT98" s="189">
        <v>0</v>
      </c>
      <c r="AU98" s="77">
        <f t="shared" si="68"/>
        <v>0</v>
      </c>
      <c r="AV98" s="77"/>
      <c r="AW98" s="77">
        <f t="shared" si="69"/>
        <v>0</v>
      </c>
      <c r="AX98" s="77">
        <f t="shared" si="70"/>
        <v>750.00144</v>
      </c>
      <c r="AY98" s="77">
        <f t="shared" si="71"/>
        <v>750.00144</v>
      </c>
      <c r="AZ98" s="77"/>
      <c r="BA98" s="77">
        <f t="shared" si="72"/>
        <v>0</v>
      </c>
      <c r="BB98" s="77">
        <f t="shared" si="73"/>
        <v>750.00144</v>
      </c>
      <c r="BC98" s="77">
        <f t="shared" si="74"/>
        <v>750.00144</v>
      </c>
      <c r="BD98" s="76"/>
      <c r="BE98" s="194">
        <v>0</v>
      </c>
      <c r="BF98" s="194">
        <v>741</v>
      </c>
      <c r="BG98" s="194">
        <f t="shared" si="106"/>
        <v>741</v>
      </c>
      <c r="BH98" s="194"/>
      <c r="BI98" s="194">
        <v>0</v>
      </c>
      <c r="BJ98" s="194">
        <v>1482</v>
      </c>
      <c r="BK98" s="194">
        <f t="shared" si="107"/>
        <v>1482</v>
      </c>
      <c r="BL98" s="194"/>
      <c r="BM98" s="194">
        <v>0</v>
      </c>
      <c r="BN98" s="194">
        <v>1482</v>
      </c>
      <c r="BO98" s="194">
        <f t="shared" si="108"/>
        <v>1482</v>
      </c>
      <c r="BP98" s="194"/>
      <c r="BQ98" s="194">
        <v>0</v>
      </c>
      <c r="BR98" s="194">
        <v>1482</v>
      </c>
      <c r="BS98" s="194">
        <f t="shared" si="109"/>
        <v>1482</v>
      </c>
      <c r="BT98" s="194"/>
      <c r="BU98" s="194">
        <v>0</v>
      </c>
      <c r="BV98" s="194">
        <v>1482</v>
      </c>
      <c r="BW98" s="194">
        <f t="shared" si="110"/>
        <v>1482</v>
      </c>
      <c r="BX98" s="194"/>
      <c r="BY98" s="194">
        <v>0</v>
      </c>
      <c r="BZ98" s="194">
        <v>1482</v>
      </c>
      <c r="CA98" s="194">
        <f t="shared" si="111"/>
        <v>1482</v>
      </c>
      <c r="CB98" s="194"/>
      <c r="CC98" s="194">
        <v>14945.200929999999</v>
      </c>
      <c r="CD98" s="194">
        <v>741</v>
      </c>
      <c r="CE98" s="194">
        <f t="shared" si="112"/>
        <v>15686.200929999999</v>
      </c>
      <c r="CF98" s="194"/>
      <c r="CG98" s="194">
        <v>0</v>
      </c>
      <c r="CH98" s="194">
        <v>0</v>
      </c>
      <c r="CI98" s="194">
        <f t="shared" si="113"/>
        <v>0</v>
      </c>
      <c r="CJ98" s="194"/>
      <c r="CK98" s="194">
        <v>0</v>
      </c>
      <c r="CL98" s="194">
        <v>0</v>
      </c>
      <c r="CM98" s="194">
        <f t="shared" si="114"/>
        <v>0</v>
      </c>
      <c r="CN98" s="194"/>
      <c r="CO98" s="194">
        <v>0</v>
      </c>
      <c r="CP98" s="194">
        <v>0</v>
      </c>
      <c r="CQ98" s="194">
        <f t="shared" si="115"/>
        <v>0</v>
      </c>
      <c r="CR98" s="194"/>
      <c r="CS98" s="194">
        <v>0</v>
      </c>
      <c r="CT98" s="194">
        <v>0</v>
      </c>
      <c r="CU98" s="194">
        <f t="shared" si="75"/>
        <v>0</v>
      </c>
      <c r="CV98" s="194"/>
      <c r="CW98" s="194">
        <v>0</v>
      </c>
      <c r="CX98" s="194">
        <v>0</v>
      </c>
      <c r="CY98" s="194">
        <f t="shared" si="76"/>
        <v>0</v>
      </c>
      <c r="CZ98" s="194"/>
      <c r="DA98" s="194">
        <v>0</v>
      </c>
      <c r="DB98" s="194">
        <v>0</v>
      </c>
      <c r="DC98" s="194">
        <f t="shared" si="77"/>
        <v>0</v>
      </c>
      <c r="DD98" s="194"/>
      <c r="DE98" s="194">
        <v>0</v>
      </c>
      <c r="DF98" s="194">
        <v>0</v>
      </c>
      <c r="DG98" s="194">
        <f t="shared" si="78"/>
        <v>0</v>
      </c>
      <c r="DH98" s="194"/>
      <c r="DI98" s="194">
        <v>0</v>
      </c>
      <c r="DJ98" s="194">
        <v>0</v>
      </c>
      <c r="DK98" s="194">
        <f t="shared" si="79"/>
        <v>0</v>
      </c>
      <c r="DL98" s="194"/>
      <c r="DM98" s="194">
        <v>0</v>
      </c>
      <c r="DN98" s="194">
        <v>0</v>
      </c>
      <c r="DO98" s="194">
        <f t="shared" si="80"/>
        <v>0</v>
      </c>
      <c r="DP98" s="194"/>
      <c r="DQ98" s="194">
        <v>0</v>
      </c>
      <c r="DR98" s="194">
        <v>0</v>
      </c>
      <c r="DS98" s="194">
        <f t="shared" si="81"/>
        <v>0</v>
      </c>
      <c r="DT98" s="194"/>
      <c r="DU98" s="194">
        <v>0</v>
      </c>
      <c r="DV98" s="194">
        <v>0</v>
      </c>
      <c r="DW98" s="194">
        <f t="shared" si="82"/>
        <v>0</v>
      </c>
      <c r="DX98" s="194"/>
      <c r="DY98" s="194">
        <v>0</v>
      </c>
      <c r="DZ98" s="194">
        <v>0</v>
      </c>
      <c r="EA98" s="194">
        <f t="shared" si="83"/>
        <v>0</v>
      </c>
      <c r="EB98" s="194"/>
      <c r="EC98" s="194">
        <v>0</v>
      </c>
      <c r="ED98" s="194">
        <v>0</v>
      </c>
      <c r="EE98" s="194">
        <f t="shared" si="84"/>
        <v>0</v>
      </c>
      <c r="EF98" s="194"/>
      <c r="EG98" s="194">
        <v>0</v>
      </c>
      <c r="EH98" s="194">
        <v>0</v>
      </c>
      <c r="EI98" s="194">
        <f t="shared" si="85"/>
        <v>0</v>
      </c>
      <c r="EJ98" s="194"/>
      <c r="EK98" s="194">
        <v>0</v>
      </c>
      <c r="EL98" s="194">
        <v>0</v>
      </c>
      <c r="EM98" s="194">
        <f t="shared" si="86"/>
        <v>0</v>
      </c>
      <c r="EN98" s="194"/>
      <c r="EO98" s="194">
        <v>0</v>
      </c>
      <c r="EP98" s="194">
        <v>0</v>
      </c>
      <c r="EQ98" s="194">
        <f t="shared" si="87"/>
        <v>0</v>
      </c>
      <c r="ER98" s="194"/>
      <c r="ES98" s="194">
        <v>0</v>
      </c>
      <c r="ET98" s="194">
        <v>0</v>
      </c>
      <c r="EU98" s="194">
        <f t="shared" si="88"/>
        <v>0</v>
      </c>
      <c r="EV98" s="194"/>
      <c r="EW98" s="194">
        <v>0</v>
      </c>
      <c r="EX98" s="194">
        <v>0</v>
      </c>
      <c r="EY98" s="194">
        <f t="shared" si="89"/>
        <v>0</v>
      </c>
      <c r="EZ98" s="194"/>
      <c r="FA98" s="194">
        <v>0</v>
      </c>
      <c r="FB98" s="194">
        <v>0</v>
      </c>
      <c r="FC98" s="194">
        <f t="shared" si="90"/>
        <v>0</v>
      </c>
      <c r="FD98" s="194"/>
      <c r="FE98" s="194">
        <v>0</v>
      </c>
      <c r="FF98" s="194">
        <v>0</v>
      </c>
      <c r="FG98" s="194">
        <f t="shared" si="91"/>
        <v>0</v>
      </c>
      <c r="FH98" s="194"/>
      <c r="FI98" s="194">
        <v>0</v>
      </c>
      <c r="FJ98" s="194">
        <v>0</v>
      </c>
      <c r="FK98" s="194">
        <f t="shared" si="92"/>
        <v>0</v>
      </c>
      <c r="FL98" s="194"/>
      <c r="FM98" s="194">
        <v>0</v>
      </c>
      <c r="FN98" s="194">
        <v>0</v>
      </c>
      <c r="FO98" s="194">
        <f t="shared" si="93"/>
        <v>0</v>
      </c>
      <c r="FP98" s="194"/>
      <c r="FQ98" s="194">
        <v>0</v>
      </c>
      <c r="FR98" s="194">
        <v>0</v>
      </c>
      <c r="FS98" s="194">
        <f t="shared" si="94"/>
        <v>0</v>
      </c>
      <c r="FT98" s="194"/>
      <c r="FU98" s="194">
        <v>0</v>
      </c>
      <c r="FV98" s="194">
        <v>0</v>
      </c>
      <c r="FW98" s="194">
        <f t="shared" si="95"/>
        <v>0</v>
      </c>
      <c r="FX98" s="194"/>
      <c r="FY98" s="194">
        <v>0</v>
      </c>
      <c r="FZ98" s="194">
        <v>0</v>
      </c>
      <c r="GA98" s="194">
        <f t="shared" si="96"/>
        <v>0</v>
      </c>
      <c r="GB98" s="194"/>
      <c r="GC98" s="194">
        <v>0</v>
      </c>
      <c r="GD98" s="194">
        <v>0</v>
      </c>
      <c r="GE98" s="194">
        <f t="shared" si="97"/>
        <v>0</v>
      </c>
      <c r="GF98" s="194"/>
      <c r="GG98" s="194">
        <v>0</v>
      </c>
      <c r="GH98" s="194">
        <v>0</v>
      </c>
      <c r="GI98" s="194">
        <f t="shared" si="98"/>
        <v>0</v>
      </c>
      <c r="GJ98" s="194"/>
      <c r="GK98" s="194">
        <v>0</v>
      </c>
      <c r="GL98" s="194">
        <v>0</v>
      </c>
      <c r="GM98" s="194">
        <f t="shared" si="99"/>
        <v>0</v>
      </c>
      <c r="GN98" s="194"/>
      <c r="GO98" s="194">
        <v>0</v>
      </c>
      <c r="GP98" s="194">
        <v>0</v>
      </c>
      <c r="GQ98" s="194">
        <f t="shared" si="100"/>
        <v>0</v>
      </c>
      <c r="GR98" s="194"/>
      <c r="GS98" s="194">
        <v>0</v>
      </c>
      <c r="GT98" s="194">
        <v>0</v>
      </c>
      <c r="GU98" s="194">
        <f t="shared" si="101"/>
        <v>0</v>
      </c>
      <c r="GV98" s="194"/>
      <c r="GW98" s="194">
        <v>0</v>
      </c>
      <c r="GX98" s="194">
        <v>0</v>
      </c>
      <c r="GY98" s="194">
        <f aca="true" t="shared" si="119" ref="GY98:GY137">+GW98+GX98</f>
        <v>0</v>
      </c>
      <c r="GZ98" s="76"/>
      <c r="HA98" s="76">
        <f aca="true" t="shared" si="120" ref="HA98:HA137">+BE98+BI98+BM98+BQ98+BU98+BY98+CC98+CG98+CK98+CO98+CS98+CW98+DA98+DE98+DI98+DM98+DQ98+DU98+DY98+EC98+EG98+EK98+EO98+ES98+EW98+FA98+FE98+FI98+FM98+FQ98+FU98+FY98+GC98+GG98+GK98+GO98+GS98+GW98</f>
        <v>14945.200929999999</v>
      </c>
      <c r="HB98" s="76">
        <f aca="true" t="shared" si="121" ref="HB98:HB137">+BF98+BJ98+BN98+BR98+BV98+BZ98+CD98+CH98+CL98+CP98+CT98+CX98+DB98+DF98+DJ98+DN98+DR98+DV98+DZ98+ED98+EH98+EL98+EP98+ET98+EX98+FB98+FF98+FJ98+FN98+FR98+FV98+FZ98+GD98+GH98+GL98+GP98+GT98+GX98</f>
        <v>8892</v>
      </c>
      <c r="HC98" s="76">
        <f t="shared" si="118"/>
        <v>23837.20093</v>
      </c>
      <c r="HD98" s="86"/>
      <c r="HE98" s="86"/>
      <c r="HF98" s="86"/>
      <c r="HG98" s="32"/>
      <c r="HH98" s="32"/>
      <c r="HI98" s="32"/>
      <c r="HJ98" s="32"/>
      <c r="HK98" s="32"/>
    </row>
    <row r="99" spans="1:219" ht="15.75">
      <c r="A99" s="108" t="s">
        <v>25</v>
      </c>
      <c r="B99" s="106">
        <v>105000</v>
      </c>
      <c r="C99" s="106"/>
      <c r="D99" s="101" t="s">
        <v>34</v>
      </c>
      <c r="E99" s="102" t="s">
        <v>14</v>
      </c>
      <c r="F99" s="103">
        <v>0</v>
      </c>
      <c r="G99" s="173">
        <v>8.6</v>
      </c>
      <c r="H99" s="121"/>
      <c r="I99" s="108" t="s">
        <v>25</v>
      </c>
      <c r="J99" s="194">
        <v>34872.1355</v>
      </c>
      <c r="K99" s="76"/>
      <c r="L99" s="189">
        <v>0</v>
      </c>
      <c r="M99" s="189">
        <v>0</v>
      </c>
      <c r="N99" s="77">
        <f t="shared" si="58"/>
        <v>0</v>
      </c>
      <c r="O99" s="174"/>
      <c r="P99" s="189">
        <v>0</v>
      </c>
      <c r="Q99" s="189">
        <v>0</v>
      </c>
      <c r="R99" s="77">
        <f t="shared" si="59"/>
        <v>0</v>
      </c>
      <c r="S99" s="174"/>
      <c r="T99" s="189">
        <v>0</v>
      </c>
      <c r="U99" s="189">
        <v>0</v>
      </c>
      <c r="V99" s="77">
        <f t="shared" si="60"/>
        <v>0</v>
      </c>
      <c r="W99" s="174"/>
      <c r="X99" s="189">
        <v>0</v>
      </c>
      <c r="Y99" s="189">
        <v>0</v>
      </c>
      <c r="Z99" s="77">
        <f t="shared" si="61"/>
        <v>0</v>
      </c>
      <c r="AA99" s="174"/>
      <c r="AB99" s="77">
        <f t="shared" si="62"/>
        <v>0</v>
      </c>
      <c r="AC99" s="77">
        <f t="shared" si="63"/>
        <v>0</v>
      </c>
      <c r="AD99" s="77">
        <f t="shared" si="64"/>
        <v>0</v>
      </c>
      <c r="AE99" s="174"/>
      <c r="AF99" s="189">
        <v>0</v>
      </c>
      <c r="AG99" s="189"/>
      <c r="AH99" s="214">
        <v>1394</v>
      </c>
      <c r="AI99" s="77">
        <f t="shared" si="65"/>
        <v>1394</v>
      </c>
      <c r="AJ99" s="174"/>
      <c r="AK99" s="84">
        <v>0</v>
      </c>
      <c r="AL99" s="84">
        <v>0</v>
      </c>
      <c r="AM99" s="77">
        <f t="shared" si="66"/>
        <v>0</v>
      </c>
      <c r="AN99" s="77"/>
      <c r="AO99" s="189">
        <v>0</v>
      </c>
      <c r="AP99" s="189">
        <v>0</v>
      </c>
      <c r="AQ99" s="77">
        <f t="shared" si="67"/>
        <v>0</v>
      </c>
      <c r="AR99" s="77"/>
      <c r="AS99" s="189">
        <v>0</v>
      </c>
      <c r="AT99" s="189">
        <v>0</v>
      </c>
      <c r="AU99" s="77">
        <f t="shared" si="68"/>
        <v>0</v>
      </c>
      <c r="AV99" s="77"/>
      <c r="AW99" s="77">
        <f t="shared" si="69"/>
        <v>0</v>
      </c>
      <c r="AX99" s="77">
        <f t="shared" si="70"/>
        <v>1394</v>
      </c>
      <c r="AY99" s="77">
        <f t="shared" si="71"/>
        <v>1394</v>
      </c>
      <c r="AZ99" s="77"/>
      <c r="BA99" s="77">
        <f t="shared" si="72"/>
        <v>0</v>
      </c>
      <c r="BB99" s="77">
        <f t="shared" si="73"/>
        <v>1394</v>
      </c>
      <c r="BC99" s="77">
        <f t="shared" si="74"/>
        <v>1394</v>
      </c>
      <c r="BD99" s="76"/>
      <c r="BE99" s="194">
        <v>0</v>
      </c>
      <c r="BF99" s="194">
        <v>1500</v>
      </c>
      <c r="BG99" s="194">
        <f t="shared" si="106"/>
        <v>1500</v>
      </c>
      <c r="BH99" s="194"/>
      <c r="BI99" s="194">
        <v>0</v>
      </c>
      <c r="BJ99" s="194">
        <v>3000</v>
      </c>
      <c r="BK99" s="194">
        <f t="shared" si="107"/>
        <v>3000</v>
      </c>
      <c r="BL99" s="194"/>
      <c r="BM99" s="194">
        <v>0</v>
      </c>
      <c r="BN99" s="194">
        <v>3000</v>
      </c>
      <c r="BO99" s="194">
        <f t="shared" si="108"/>
        <v>3000</v>
      </c>
      <c r="BP99" s="194"/>
      <c r="BQ99" s="194">
        <v>0</v>
      </c>
      <c r="BR99" s="194">
        <v>3000</v>
      </c>
      <c r="BS99" s="194">
        <f t="shared" si="109"/>
        <v>3000</v>
      </c>
      <c r="BT99" s="194"/>
      <c r="BU99" s="194">
        <v>0</v>
      </c>
      <c r="BV99" s="194">
        <v>3000</v>
      </c>
      <c r="BW99" s="194">
        <f t="shared" si="110"/>
        <v>3000</v>
      </c>
      <c r="BX99" s="194"/>
      <c r="BY99" s="194">
        <v>0</v>
      </c>
      <c r="BZ99" s="194">
        <v>3000</v>
      </c>
      <c r="CA99" s="194">
        <f t="shared" si="111"/>
        <v>3000</v>
      </c>
      <c r="CB99" s="194"/>
      <c r="CC99" s="194">
        <v>0</v>
      </c>
      <c r="CD99" s="194">
        <v>3000</v>
      </c>
      <c r="CE99" s="194">
        <f t="shared" si="112"/>
        <v>3000</v>
      </c>
      <c r="CF99" s="194"/>
      <c r="CG99" s="194">
        <v>0</v>
      </c>
      <c r="CH99" s="194">
        <v>3000</v>
      </c>
      <c r="CI99" s="194">
        <f t="shared" si="113"/>
        <v>3000</v>
      </c>
      <c r="CJ99" s="194"/>
      <c r="CK99" s="194">
        <v>34872.1355</v>
      </c>
      <c r="CL99" s="194">
        <v>3000</v>
      </c>
      <c r="CM99" s="194">
        <f t="shared" si="114"/>
        <v>37872.1355</v>
      </c>
      <c r="CN99" s="194"/>
      <c r="CO99" s="194">
        <v>0</v>
      </c>
      <c r="CP99" s="194">
        <v>0</v>
      </c>
      <c r="CQ99" s="194">
        <f t="shared" si="115"/>
        <v>0</v>
      </c>
      <c r="CR99" s="194"/>
      <c r="CS99" s="194">
        <v>0</v>
      </c>
      <c r="CT99" s="194">
        <v>0</v>
      </c>
      <c r="CU99" s="194">
        <f t="shared" si="75"/>
        <v>0</v>
      </c>
      <c r="CV99" s="194"/>
      <c r="CW99" s="194">
        <v>0</v>
      </c>
      <c r="CX99" s="194">
        <v>0</v>
      </c>
      <c r="CY99" s="194">
        <f t="shared" si="76"/>
        <v>0</v>
      </c>
      <c r="CZ99" s="194"/>
      <c r="DA99" s="194">
        <v>0</v>
      </c>
      <c r="DB99" s="194">
        <v>0</v>
      </c>
      <c r="DC99" s="194">
        <f t="shared" si="77"/>
        <v>0</v>
      </c>
      <c r="DD99" s="194"/>
      <c r="DE99" s="194">
        <v>0</v>
      </c>
      <c r="DF99" s="194">
        <v>0</v>
      </c>
      <c r="DG99" s="194">
        <f t="shared" si="78"/>
        <v>0</v>
      </c>
      <c r="DH99" s="194"/>
      <c r="DI99" s="194">
        <v>0</v>
      </c>
      <c r="DJ99" s="194">
        <v>0</v>
      </c>
      <c r="DK99" s="194">
        <f t="shared" si="79"/>
        <v>0</v>
      </c>
      <c r="DL99" s="194"/>
      <c r="DM99" s="194">
        <v>0</v>
      </c>
      <c r="DN99" s="194">
        <v>0</v>
      </c>
      <c r="DO99" s="194">
        <f t="shared" si="80"/>
        <v>0</v>
      </c>
      <c r="DP99" s="194"/>
      <c r="DQ99" s="194">
        <v>0</v>
      </c>
      <c r="DR99" s="194">
        <v>0</v>
      </c>
      <c r="DS99" s="194">
        <f t="shared" si="81"/>
        <v>0</v>
      </c>
      <c r="DT99" s="194"/>
      <c r="DU99" s="194">
        <v>0</v>
      </c>
      <c r="DV99" s="194">
        <v>0</v>
      </c>
      <c r="DW99" s="194">
        <f t="shared" si="82"/>
        <v>0</v>
      </c>
      <c r="DX99" s="194"/>
      <c r="DY99" s="194">
        <v>0</v>
      </c>
      <c r="DZ99" s="194">
        <v>0</v>
      </c>
      <c r="EA99" s="194">
        <f t="shared" si="83"/>
        <v>0</v>
      </c>
      <c r="EB99" s="194"/>
      <c r="EC99" s="194">
        <v>0</v>
      </c>
      <c r="ED99" s="194">
        <v>0</v>
      </c>
      <c r="EE99" s="194">
        <f t="shared" si="84"/>
        <v>0</v>
      </c>
      <c r="EF99" s="194"/>
      <c r="EG99" s="194">
        <v>0</v>
      </c>
      <c r="EH99" s="194">
        <v>0</v>
      </c>
      <c r="EI99" s="194">
        <f t="shared" si="85"/>
        <v>0</v>
      </c>
      <c r="EJ99" s="194"/>
      <c r="EK99" s="194">
        <v>0</v>
      </c>
      <c r="EL99" s="194">
        <v>0</v>
      </c>
      <c r="EM99" s="194">
        <f t="shared" si="86"/>
        <v>0</v>
      </c>
      <c r="EN99" s="194"/>
      <c r="EO99" s="194">
        <v>0</v>
      </c>
      <c r="EP99" s="194">
        <v>0</v>
      </c>
      <c r="EQ99" s="194">
        <f t="shared" si="87"/>
        <v>0</v>
      </c>
      <c r="ER99" s="194"/>
      <c r="ES99" s="194">
        <v>0</v>
      </c>
      <c r="ET99" s="194">
        <v>0</v>
      </c>
      <c r="EU99" s="194">
        <f t="shared" si="88"/>
        <v>0</v>
      </c>
      <c r="EV99" s="194"/>
      <c r="EW99" s="194">
        <v>0</v>
      </c>
      <c r="EX99" s="194">
        <v>0</v>
      </c>
      <c r="EY99" s="194">
        <f t="shared" si="89"/>
        <v>0</v>
      </c>
      <c r="EZ99" s="194"/>
      <c r="FA99" s="194">
        <v>0</v>
      </c>
      <c r="FB99" s="194">
        <v>0</v>
      </c>
      <c r="FC99" s="194">
        <f t="shared" si="90"/>
        <v>0</v>
      </c>
      <c r="FD99" s="194"/>
      <c r="FE99" s="194">
        <v>0</v>
      </c>
      <c r="FF99" s="194">
        <v>0</v>
      </c>
      <c r="FG99" s="194">
        <f t="shared" si="91"/>
        <v>0</v>
      </c>
      <c r="FH99" s="194"/>
      <c r="FI99" s="194">
        <v>0</v>
      </c>
      <c r="FJ99" s="194">
        <v>0</v>
      </c>
      <c r="FK99" s="194">
        <f t="shared" si="92"/>
        <v>0</v>
      </c>
      <c r="FL99" s="194"/>
      <c r="FM99" s="194">
        <v>0</v>
      </c>
      <c r="FN99" s="194">
        <v>0</v>
      </c>
      <c r="FO99" s="194">
        <f t="shared" si="93"/>
        <v>0</v>
      </c>
      <c r="FP99" s="194"/>
      <c r="FQ99" s="194">
        <v>0</v>
      </c>
      <c r="FR99" s="194">
        <v>0</v>
      </c>
      <c r="FS99" s="194">
        <f t="shared" si="94"/>
        <v>0</v>
      </c>
      <c r="FT99" s="194"/>
      <c r="FU99" s="194">
        <v>0</v>
      </c>
      <c r="FV99" s="194">
        <v>0</v>
      </c>
      <c r="FW99" s="194">
        <f t="shared" si="95"/>
        <v>0</v>
      </c>
      <c r="FX99" s="194"/>
      <c r="FY99" s="194">
        <v>0</v>
      </c>
      <c r="FZ99" s="194">
        <v>0</v>
      </c>
      <c r="GA99" s="194">
        <f t="shared" si="96"/>
        <v>0</v>
      </c>
      <c r="GB99" s="194"/>
      <c r="GC99" s="194">
        <v>0</v>
      </c>
      <c r="GD99" s="194">
        <v>0</v>
      </c>
      <c r="GE99" s="194">
        <f t="shared" si="97"/>
        <v>0</v>
      </c>
      <c r="GF99" s="194"/>
      <c r="GG99" s="194">
        <v>0</v>
      </c>
      <c r="GH99" s="194">
        <v>0</v>
      </c>
      <c r="GI99" s="194">
        <f t="shared" si="98"/>
        <v>0</v>
      </c>
      <c r="GJ99" s="194"/>
      <c r="GK99" s="194">
        <v>0</v>
      </c>
      <c r="GL99" s="194">
        <v>0</v>
      </c>
      <c r="GM99" s="194">
        <f t="shared" si="99"/>
        <v>0</v>
      </c>
      <c r="GN99" s="194"/>
      <c r="GO99" s="194">
        <v>0</v>
      </c>
      <c r="GP99" s="194">
        <v>0</v>
      </c>
      <c r="GQ99" s="194">
        <f t="shared" si="100"/>
        <v>0</v>
      </c>
      <c r="GR99" s="194"/>
      <c r="GS99" s="194">
        <v>0</v>
      </c>
      <c r="GT99" s="194">
        <v>0</v>
      </c>
      <c r="GU99" s="194">
        <f t="shared" si="101"/>
        <v>0</v>
      </c>
      <c r="GV99" s="194"/>
      <c r="GW99" s="194">
        <v>0</v>
      </c>
      <c r="GX99" s="194">
        <v>0</v>
      </c>
      <c r="GY99" s="194">
        <f t="shared" si="119"/>
        <v>0</v>
      </c>
      <c r="GZ99" s="76"/>
      <c r="HA99" s="76">
        <f t="shared" si="120"/>
        <v>34872.1355</v>
      </c>
      <c r="HB99" s="76">
        <f t="shared" si="121"/>
        <v>25500</v>
      </c>
      <c r="HC99" s="76">
        <f>+HA99+HB99</f>
        <v>60372.1355</v>
      </c>
      <c r="HD99" s="86"/>
      <c r="HE99" s="86"/>
      <c r="HF99" s="86"/>
      <c r="HG99" s="32"/>
      <c r="HH99" s="32"/>
      <c r="HI99" s="32"/>
      <c r="HJ99" s="32"/>
      <c r="HK99" s="32"/>
    </row>
    <row r="100" spans="1:219" ht="15.75">
      <c r="A100" s="108" t="s">
        <v>25</v>
      </c>
      <c r="B100" s="106">
        <v>240000</v>
      </c>
      <c r="C100" s="106"/>
      <c r="D100" s="101" t="s">
        <v>66</v>
      </c>
      <c r="E100" s="102" t="s">
        <v>14</v>
      </c>
      <c r="F100" s="103">
        <v>0</v>
      </c>
      <c r="G100" s="173">
        <v>8.2</v>
      </c>
      <c r="H100" s="121"/>
      <c r="I100" s="108" t="s">
        <v>25</v>
      </c>
      <c r="J100" s="194">
        <v>79707.73829000001</v>
      </c>
      <c r="K100" s="76"/>
      <c r="L100" s="189">
        <v>0</v>
      </c>
      <c r="M100" s="189">
        <v>0</v>
      </c>
      <c r="N100" s="77">
        <f t="shared" si="58"/>
        <v>0</v>
      </c>
      <c r="O100" s="174"/>
      <c r="P100" s="189">
        <v>0</v>
      </c>
      <c r="Q100" s="189">
        <v>0</v>
      </c>
      <c r="R100" s="77">
        <f t="shared" si="59"/>
        <v>0</v>
      </c>
      <c r="S100" s="174"/>
      <c r="T100" s="189">
        <v>0</v>
      </c>
      <c r="U100" s="189">
        <v>0</v>
      </c>
      <c r="V100" s="77">
        <f t="shared" si="60"/>
        <v>0</v>
      </c>
      <c r="W100" s="174"/>
      <c r="X100" s="189">
        <v>0</v>
      </c>
      <c r="Y100" s="189">
        <v>0</v>
      </c>
      <c r="Z100" s="77">
        <f t="shared" si="61"/>
        <v>0</v>
      </c>
      <c r="AA100" s="174"/>
      <c r="AB100" s="77">
        <f t="shared" si="62"/>
        <v>0</v>
      </c>
      <c r="AC100" s="77">
        <f t="shared" si="63"/>
        <v>0</v>
      </c>
      <c r="AD100" s="77">
        <f t="shared" si="64"/>
        <v>0</v>
      </c>
      <c r="AE100" s="174"/>
      <c r="AF100" s="189">
        <v>0</v>
      </c>
      <c r="AG100" s="189"/>
      <c r="AH100" s="214">
        <v>3038</v>
      </c>
      <c r="AI100" s="77">
        <f t="shared" si="65"/>
        <v>3038</v>
      </c>
      <c r="AJ100" s="174"/>
      <c r="AK100" s="84">
        <v>0</v>
      </c>
      <c r="AL100" s="84">
        <v>0</v>
      </c>
      <c r="AM100" s="77">
        <f t="shared" si="66"/>
        <v>0</v>
      </c>
      <c r="AN100" s="77"/>
      <c r="AO100" s="189">
        <v>0</v>
      </c>
      <c r="AP100" s="189">
        <v>0</v>
      </c>
      <c r="AQ100" s="77">
        <f t="shared" si="67"/>
        <v>0</v>
      </c>
      <c r="AR100" s="77"/>
      <c r="AS100" s="189">
        <v>0</v>
      </c>
      <c r="AT100" s="189">
        <v>0</v>
      </c>
      <c r="AU100" s="77">
        <f t="shared" si="68"/>
        <v>0</v>
      </c>
      <c r="AV100" s="77"/>
      <c r="AW100" s="77">
        <f t="shared" si="69"/>
        <v>0</v>
      </c>
      <c r="AX100" s="77">
        <f t="shared" si="70"/>
        <v>3038</v>
      </c>
      <c r="AY100" s="77">
        <f t="shared" si="71"/>
        <v>3038</v>
      </c>
      <c r="AZ100" s="77"/>
      <c r="BA100" s="77">
        <f t="shared" si="72"/>
        <v>0</v>
      </c>
      <c r="BB100" s="77">
        <f t="shared" si="73"/>
        <v>3038</v>
      </c>
      <c r="BC100" s="77">
        <f t="shared" si="74"/>
        <v>3038</v>
      </c>
      <c r="BD100" s="76"/>
      <c r="BE100" s="194">
        <v>0</v>
      </c>
      <c r="BF100" s="194">
        <v>3268</v>
      </c>
      <c r="BG100" s="194">
        <f t="shared" si="106"/>
        <v>3268</v>
      </c>
      <c r="BH100" s="194"/>
      <c r="BI100" s="194">
        <v>0</v>
      </c>
      <c r="BJ100" s="194">
        <v>6536</v>
      </c>
      <c r="BK100" s="194">
        <f t="shared" si="107"/>
        <v>6536</v>
      </c>
      <c r="BL100" s="194"/>
      <c r="BM100" s="194">
        <v>0</v>
      </c>
      <c r="BN100" s="194">
        <v>6536</v>
      </c>
      <c r="BO100" s="194">
        <f t="shared" si="108"/>
        <v>6536</v>
      </c>
      <c r="BP100" s="194"/>
      <c r="BQ100" s="194">
        <v>0</v>
      </c>
      <c r="BR100" s="194">
        <v>6536</v>
      </c>
      <c r="BS100" s="194">
        <f t="shared" si="109"/>
        <v>6536</v>
      </c>
      <c r="BT100" s="194"/>
      <c r="BU100" s="194">
        <v>0</v>
      </c>
      <c r="BV100" s="194">
        <v>6536</v>
      </c>
      <c r="BW100" s="194">
        <f t="shared" si="110"/>
        <v>6536</v>
      </c>
      <c r="BX100" s="194"/>
      <c r="BY100" s="194">
        <v>0</v>
      </c>
      <c r="BZ100" s="194">
        <v>6536</v>
      </c>
      <c r="CA100" s="194">
        <f t="shared" si="111"/>
        <v>6536</v>
      </c>
      <c r="CB100" s="194"/>
      <c r="CC100" s="194">
        <v>0</v>
      </c>
      <c r="CD100" s="194">
        <v>6536</v>
      </c>
      <c r="CE100" s="194">
        <f t="shared" si="112"/>
        <v>6536</v>
      </c>
      <c r="CF100" s="194"/>
      <c r="CG100" s="194">
        <v>0</v>
      </c>
      <c r="CH100" s="194">
        <v>6536</v>
      </c>
      <c r="CI100" s="194">
        <f t="shared" si="113"/>
        <v>6536</v>
      </c>
      <c r="CJ100" s="194"/>
      <c r="CK100" s="194">
        <v>0</v>
      </c>
      <c r="CL100" s="194">
        <v>6536</v>
      </c>
      <c r="CM100" s="194">
        <f t="shared" si="114"/>
        <v>6536</v>
      </c>
      <c r="CN100" s="194"/>
      <c r="CO100" s="194">
        <v>0</v>
      </c>
      <c r="CP100" s="194">
        <v>6536</v>
      </c>
      <c r="CQ100" s="194">
        <f t="shared" si="115"/>
        <v>6536</v>
      </c>
      <c r="CR100" s="194"/>
      <c r="CS100" s="194">
        <v>0</v>
      </c>
      <c r="CT100" s="194">
        <v>6536</v>
      </c>
      <c r="CU100" s="194">
        <f t="shared" si="75"/>
        <v>6536</v>
      </c>
      <c r="CV100" s="194"/>
      <c r="CW100" s="194">
        <v>0</v>
      </c>
      <c r="CX100" s="194">
        <v>6536</v>
      </c>
      <c r="CY100" s="194">
        <f t="shared" si="76"/>
        <v>6536</v>
      </c>
      <c r="CZ100" s="194"/>
      <c r="DA100" s="194">
        <v>0</v>
      </c>
      <c r="DB100" s="194">
        <v>6536</v>
      </c>
      <c r="DC100" s="194">
        <f t="shared" si="77"/>
        <v>6536</v>
      </c>
      <c r="DD100" s="194"/>
      <c r="DE100" s="194">
        <v>0</v>
      </c>
      <c r="DF100" s="194">
        <v>6536</v>
      </c>
      <c r="DG100" s="194">
        <f t="shared" si="78"/>
        <v>6536</v>
      </c>
      <c r="DH100" s="194"/>
      <c r="DI100" s="194">
        <v>0</v>
      </c>
      <c r="DJ100" s="194">
        <v>6536</v>
      </c>
      <c r="DK100" s="194">
        <f t="shared" si="79"/>
        <v>6536</v>
      </c>
      <c r="DL100" s="194"/>
      <c r="DM100" s="194">
        <v>0</v>
      </c>
      <c r="DN100" s="194">
        <v>6536</v>
      </c>
      <c r="DO100" s="194">
        <f t="shared" si="80"/>
        <v>6536</v>
      </c>
      <c r="DP100" s="194"/>
      <c r="DQ100" s="194">
        <v>0</v>
      </c>
      <c r="DR100" s="194">
        <v>6536</v>
      </c>
      <c r="DS100" s="194">
        <f t="shared" si="81"/>
        <v>6536</v>
      </c>
      <c r="DT100" s="194"/>
      <c r="DU100" s="194">
        <v>79707.73829000001</v>
      </c>
      <c r="DV100" s="194">
        <v>6536</v>
      </c>
      <c r="DW100" s="194">
        <f t="shared" si="82"/>
        <v>86243.73829000001</v>
      </c>
      <c r="DX100" s="194"/>
      <c r="DY100" s="194">
        <v>0</v>
      </c>
      <c r="DZ100" s="194">
        <v>0</v>
      </c>
      <c r="EA100" s="194">
        <f t="shared" si="83"/>
        <v>0</v>
      </c>
      <c r="EB100" s="194"/>
      <c r="EC100" s="194">
        <v>0</v>
      </c>
      <c r="ED100" s="194">
        <v>0</v>
      </c>
      <c r="EE100" s="194">
        <f t="shared" si="84"/>
        <v>0</v>
      </c>
      <c r="EF100" s="194"/>
      <c r="EG100" s="194">
        <v>0</v>
      </c>
      <c r="EH100" s="194">
        <v>0</v>
      </c>
      <c r="EI100" s="194">
        <f t="shared" si="85"/>
        <v>0</v>
      </c>
      <c r="EJ100" s="194"/>
      <c r="EK100" s="194">
        <v>0</v>
      </c>
      <c r="EL100" s="194">
        <v>0</v>
      </c>
      <c r="EM100" s="194">
        <f t="shared" si="86"/>
        <v>0</v>
      </c>
      <c r="EN100" s="194"/>
      <c r="EO100" s="194">
        <v>0</v>
      </c>
      <c r="EP100" s="194">
        <v>0</v>
      </c>
      <c r="EQ100" s="194">
        <f t="shared" si="87"/>
        <v>0</v>
      </c>
      <c r="ER100" s="194"/>
      <c r="ES100" s="194">
        <v>0</v>
      </c>
      <c r="ET100" s="194">
        <v>0</v>
      </c>
      <c r="EU100" s="194">
        <f t="shared" si="88"/>
        <v>0</v>
      </c>
      <c r="EV100" s="194"/>
      <c r="EW100" s="194">
        <v>0</v>
      </c>
      <c r="EX100" s="194">
        <v>0</v>
      </c>
      <c r="EY100" s="194">
        <f t="shared" si="89"/>
        <v>0</v>
      </c>
      <c r="EZ100" s="194"/>
      <c r="FA100" s="194">
        <v>0</v>
      </c>
      <c r="FB100" s="194">
        <v>0</v>
      </c>
      <c r="FC100" s="194">
        <f t="shared" si="90"/>
        <v>0</v>
      </c>
      <c r="FD100" s="194"/>
      <c r="FE100" s="194">
        <v>0</v>
      </c>
      <c r="FF100" s="194">
        <v>0</v>
      </c>
      <c r="FG100" s="194">
        <f t="shared" si="91"/>
        <v>0</v>
      </c>
      <c r="FH100" s="194"/>
      <c r="FI100" s="194">
        <v>0</v>
      </c>
      <c r="FJ100" s="194">
        <v>0</v>
      </c>
      <c r="FK100" s="194">
        <f t="shared" si="92"/>
        <v>0</v>
      </c>
      <c r="FL100" s="194"/>
      <c r="FM100" s="194">
        <v>0</v>
      </c>
      <c r="FN100" s="194">
        <v>0</v>
      </c>
      <c r="FO100" s="194">
        <f t="shared" si="93"/>
        <v>0</v>
      </c>
      <c r="FP100" s="194"/>
      <c r="FQ100" s="194">
        <v>0</v>
      </c>
      <c r="FR100" s="194">
        <v>0</v>
      </c>
      <c r="FS100" s="194">
        <f t="shared" si="94"/>
        <v>0</v>
      </c>
      <c r="FT100" s="194"/>
      <c r="FU100" s="194">
        <v>0</v>
      </c>
      <c r="FV100" s="194">
        <v>0</v>
      </c>
      <c r="FW100" s="194">
        <f t="shared" si="95"/>
        <v>0</v>
      </c>
      <c r="FX100" s="194"/>
      <c r="FY100" s="194">
        <v>0</v>
      </c>
      <c r="FZ100" s="194">
        <v>0</v>
      </c>
      <c r="GA100" s="194">
        <f t="shared" si="96"/>
        <v>0</v>
      </c>
      <c r="GB100" s="194"/>
      <c r="GC100" s="194">
        <v>0</v>
      </c>
      <c r="GD100" s="194">
        <v>0</v>
      </c>
      <c r="GE100" s="194">
        <f t="shared" si="97"/>
        <v>0</v>
      </c>
      <c r="GF100" s="194"/>
      <c r="GG100" s="194">
        <v>0</v>
      </c>
      <c r="GH100" s="194">
        <v>0</v>
      </c>
      <c r="GI100" s="194">
        <f t="shared" si="98"/>
        <v>0</v>
      </c>
      <c r="GJ100" s="194"/>
      <c r="GK100" s="194">
        <v>0</v>
      </c>
      <c r="GL100" s="194">
        <v>0</v>
      </c>
      <c r="GM100" s="194">
        <f t="shared" si="99"/>
        <v>0</v>
      </c>
      <c r="GN100" s="194"/>
      <c r="GO100" s="194">
        <v>0</v>
      </c>
      <c r="GP100" s="194">
        <v>0</v>
      </c>
      <c r="GQ100" s="194">
        <f t="shared" si="100"/>
        <v>0</v>
      </c>
      <c r="GR100" s="194"/>
      <c r="GS100" s="194">
        <v>0</v>
      </c>
      <c r="GT100" s="194">
        <v>0</v>
      </c>
      <c r="GU100" s="194">
        <f t="shared" si="101"/>
        <v>0</v>
      </c>
      <c r="GV100" s="194"/>
      <c r="GW100" s="194">
        <v>0</v>
      </c>
      <c r="GX100" s="194">
        <v>0</v>
      </c>
      <c r="GY100" s="194">
        <f t="shared" si="119"/>
        <v>0</v>
      </c>
      <c r="GZ100" s="76"/>
      <c r="HA100" s="76">
        <f t="shared" si="120"/>
        <v>79707.73829000001</v>
      </c>
      <c r="HB100" s="76">
        <f t="shared" si="121"/>
        <v>114380</v>
      </c>
      <c r="HC100" s="76">
        <f>+HA100+HB100</f>
        <v>194087.73829</v>
      </c>
      <c r="HD100" s="86"/>
      <c r="HE100" s="86"/>
      <c r="HF100" s="86"/>
      <c r="HG100" s="32"/>
      <c r="HH100" s="32"/>
      <c r="HI100" s="32"/>
      <c r="HJ100" s="32"/>
      <c r="HK100" s="32"/>
    </row>
    <row r="101" spans="1:219" ht="15.75">
      <c r="A101" s="108" t="s">
        <v>25</v>
      </c>
      <c r="B101" s="106">
        <v>387738</v>
      </c>
      <c r="C101" s="106"/>
      <c r="D101" s="101" t="s">
        <v>66</v>
      </c>
      <c r="E101" s="102" t="s">
        <v>14</v>
      </c>
      <c r="F101" s="103">
        <v>0</v>
      </c>
      <c r="G101" s="173">
        <v>8.2</v>
      </c>
      <c r="H101" s="121"/>
      <c r="I101" s="108" t="s">
        <v>25</v>
      </c>
      <c r="J101" s="194">
        <v>128773.82929000001</v>
      </c>
      <c r="K101" s="76"/>
      <c r="L101" s="189">
        <v>0</v>
      </c>
      <c r="M101" s="189">
        <v>0</v>
      </c>
      <c r="N101" s="77">
        <f t="shared" si="58"/>
        <v>0</v>
      </c>
      <c r="O101" s="174"/>
      <c r="P101" s="189">
        <v>0</v>
      </c>
      <c r="Q101" s="189">
        <v>0</v>
      </c>
      <c r="R101" s="77">
        <f t="shared" si="59"/>
        <v>0</v>
      </c>
      <c r="S101" s="174"/>
      <c r="T101" s="189">
        <v>0</v>
      </c>
      <c r="U101" s="189">
        <v>0</v>
      </c>
      <c r="V101" s="77">
        <f t="shared" si="60"/>
        <v>0</v>
      </c>
      <c r="W101" s="174"/>
      <c r="X101" s="189">
        <v>0</v>
      </c>
      <c r="Y101" s="189">
        <v>0</v>
      </c>
      <c r="Z101" s="77">
        <f t="shared" si="61"/>
        <v>0</v>
      </c>
      <c r="AA101" s="174"/>
      <c r="AB101" s="77">
        <f t="shared" si="62"/>
        <v>0</v>
      </c>
      <c r="AC101" s="77">
        <f t="shared" si="63"/>
        <v>0</v>
      </c>
      <c r="AD101" s="77">
        <f t="shared" si="64"/>
        <v>0</v>
      </c>
      <c r="AE101" s="174"/>
      <c r="AF101" s="189">
        <v>0</v>
      </c>
      <c r="AG101" s="189"/>
      <c r="AH101" s="214">
        <v>4908</v>
      </c>
      <c r="AI101" s="77">
        <f t="shared" si="65"/>
        <v>4908</v>
      </c>
      <c r="AJ101" s="174"/>
      <c r="AK101" s="84">
        <v>0</v>
      </c>
      <c r="AL101" s="84">
        <v>0</v>
      </c>
      <c r="AM101" s="77">
        <f t="shared" si="66"/>
        <v>0</v>
      </c>
      <c r="AN101" s="77"/>
      <c r="AO101" s="189">
        <v>0</v>
      </c>
      <c r="AP101" s="189">
        <v>0</v>
      </c>
      <c r="AQ101" s="77">
        <f t="shared" si="67"/>
        <v>0</v>
      </c>
      <c r="AR101" s="77"/>
      <c r="AS101" s="189">
        <v>0</v>
      </c>
      <c r="AT101" s="189">
        <v>0</v>
      </c>
      <c r="AU101" s="77">
        <f t="shared" si="68"/>
        <v>0</v>
      </c>
      <c r="AV101" s="77"/>
      <c r="AW101" s="77">
        <f t="shared" si="69"/>
        <v>0</v>
      </c>
      <c r="AX101" s="77">
        <f t="shared" si="70"/>
        <v>4908</v>
      </c>
      <c r="AY101" s="77">
        <f t="shared" si="71"/>
        <v>4908</v>
      </c>
      <c r="AZ101" s="77"/>
      <c r="BA101" s="77">
        <f t="shared" si="72"/>
        <v>0</v>
      </c>
      <c r="BB101" s="77">
        <f t="shared" si="73"/>
        <v>4908</v>
      </c>
      <c r="BC101" s="77">
        <f t="shared" si="74"/>
        <v>4908</v>
      </c>
      <c r="BD101" s="76"/>
      <c r="BE101" s="194">
        <v>0</v>
      </c>
      <c r="BF101" s="194">
        <v>5280</v>
      </c>
      <c r="BG101" s="194">
        <f t="shared" si="106"/>
        <v>5280</v>
      </c>
      <c r="BH101" s="194"/>
      <c r="BI101" s="194">
        <v>0</v>
      </c>
      <c r="BJ101" s="194">
        <v>10560</v>
      </c>
      <c r="BK101" s="194">
        <f t="shared" si="107"/>
        <v>10560</v>
      </c>
      <c r="BL101" s="194"/>
      <c r="BM101" s="194">
        <v>0</v>
      </c>
      <c r="BN101" s="194">
        <v>10560</v>
      </c>
      <c r="BO101" s="194">
        <f t="shared" si="108"/>
        <v>10560</v>
      </c>
      <c r="BP101" s="194"/>
      <c r="BQ101" s="194">
        <v>0</v>
      </c>
      <c r="BR101" s="194">
        <v>10560</v>
      </c>
      <c r="BS101" s="194">
        <f t="shared" si="109"/>
        <v>10560</v>
      </c>
      <c r="BT101" s="194"/>
      <c r="BU101" s="194">
        <v>0</v>
      </c>
      <c r="BV101" s="194">
        <v>10560</v>
      </c>
      <c r="BW101" s="194">
        <f t="shared" si="110"/>
        <v>10560</v>
      </c>
      <c r="BX101" s="194"/>
      <c r="BY101" s="194">
        <v>0</v>
      </c>
      <c r="BZ101" s="194">
        <v>10560</v>
      </c>
      <c r="CA101" s="194">
        <f t="shared" si="111"/>
        <v>10560</v>
      </c>
      <c r="CB101" s="194"/>
      <c r="CC101" s="194">
        <v>0</v>
      </c>
      <c r="CD101" s="194">
        <v>10560</v>
      </c>
      <c r="CE101" s="194">
        <f t="shared" si="112"/>
        <v>10560</v>
      </c>
      <c r="CF101" s="194"/>
      <c r="CG101" s="194">
        <v>0</v>
      </c>
      <c r="CH101" s="194">
        <v>10560</v>
      </c>
      <c r="CI101" s="194">
        <f t="shared" si="113"/>
        <v>10560</v>
      </c>
      <c r="CJ101" s="194"/>
      <c r="CK101" s="194">
        <v>0</v>
      </c>
      <c r="CL101" s="194">
        <v>10560</v>
      </c>
      <c r="CM101" s="194">
        <f t="shared" si="114"/>
        <v>10560</v>
      </c>
      <c r="CN101" s="194"/>
      <c r="CO101" s="194">
        <v>0</v>
      </c>
      <c r="CP101" s="194">
        <v>10560</v>
      </c>
      <c r="CQ101" s="194">
        <f t="shared" si="115"/>
        <v>10560</v>
      </c>
      <c r="CR101" s="194"/>
      <c r="CS101" s="194">
        <v>0</v>
      </c>
      <c r="CT101" s="194">
        <v>10560</v>
      </c>
      <c r="CU101" s="194">
        <f t="shared" si="75"/>
        <v>10560</v>
      </c>
      <c r="CV101" s="194"/>
      <c r="CW101" s="194">
        <v>0</v>
      </c>
      <c r="CX101" s="194">
        <v>10560</v>
      </c>
      <c r="CY101" s="194">
        <f t="shared" si="76"/>
        <v>10560</v>
      </c>
      <c r="CZ101" s="194"/>
      <c r="DA101" s="194">
        <v>0</v>
      </c>
      <c r="DB101" s="194">
        <v>10560</v>
      </c>
      <c r="DC101" s="194">
        <f t="shared" si="77"/>
        <v>10560</v>
      </c>
      <c r="DD101" s="194"/>
      <c r="DE101" s="194">
        <v>0</v>
      </c>
      <c r="DF101" s="194">
        <v>10560</v>
      </c>
      <c r="DG101" s="194">
        <f t="shared" si="78"/>
        <v>10560</v>
      </c>
      <c r="DH101" s="194"/>
      <c r="DI101" s="194">
        <v>0</v>
      </c>
      <c r="DJ101" s="194">
        <v>10560</v>
      </c>
      <c r="DK101" s="194">
        <f t="shared" si="79"/>
        <v>10560</v>
      </c>
      <c r="DL101" s="194"/>
      <c r="DM101" s="194">
        <v>0</v>
      </c>
      <c r="DN101" s="194">
        <v>10560</v>
      </c>
      <c r="DO101" s="194">
        <f t="shared" si="80"/>
        <v>10560</v>
      </c>
      <c r="DP101" s="194"/>
      <c r="DQ101" s="194">
        <v>0</v>
      </c>
      <c r="DR101" s="194">
        <v>10560</v>
      </c>
      <c r="DS101" s="194">
        <f t="shared" si="81"/>
        <v>10560</v>
      </c>
      <c r="DT101" s="194"/>
      <c r="DU101" s="194">
        <v>128773.82929000001</v>
      </c>
      <c r="DV101" s="194">
        <v>10560</v>
      </c>
      <c r="DW101" s="194">
        <f t="shared" si="82"/>
        <v>139333.82929000002</v>
      </c>
      <c r="DX101" s="194"/>
      <c r="DY101" s="194">
        <v>0</v>
      </c>
      <c r="DZ101" s="194">
        <v>0</v>
      </c>
      <c r="EA101" s="194">
        <f t="shared" si="83"/>
        <v>0</v>
      </c>
      <c r="EB101" s="194"/>
      <c r="EC101" s="194">
        <v>0</v>
      </c>
      <c r="ED101" s="194">
        <v>0</v>
      </c>
      <c r="EE101" s="194">
        <f t="shared" si="84"/>
        <v>0</v>
      </c>
      <c r="EF101" s="194"/>
      <c r="EG101" s="194">
        <v>0</v>
      </c>
      <c r="EH101" s="194">
        <v>0</v>
      </c>
      <c r="EI101" s="194">
        <f t="shared" si="85"/>
        <v>0</v>
      </c>
      <c r="EJ101" s="194"/>
      <c r="EK101" s="194">
        <v>0</v>
      </c>
      <c r="EL101" s="194">
        <v>0</v>
      </c>
      <c r="EM101" s="194">
        <f t="shared" si="86"/>
        <v>0</v>
      </c>
      <c r="EN101" s="194"/>
      <c r="EO101" s="194">
        <v>0</v>
      </c>
      <c r="EP101" s="194">
        <v>0</v>
      </c>
      <c r="EQ101" s="194">
        <f t="shared" si="87"/>
        <v>0</v>
      </c>
      <c r="ER101" s="194"/>
      <c r="ES101" s="194">
        <v>0</v>
      </c>
      <c r="ET101" s="194">
        <v>0</v>
      </c>
      <c r="EU101" s="194">
        <f t="shared" si="88"/>
        <v>0</v>
      </c>
      <c r="EV101" s="194"/>
      <c r="EW101" s="194">
        <v>0</v>
      </c>
      <c r="EX101" s="194">
        <v>0</v>
      </c>
      <c r="EY101" s="194">
        <f t="shared" si="89"/>
        <v>0</v>
      </c>
      <c r="EZ101" s="194"/>
      <c r="FA101" s="194">
        <v>0</v>
      </c>
      <c r="FB101" s="194">
        <v>0</v>
      </c>
      <c r="FC101" s="194">
        <f t="shared" si="90"/>
        <v>0</v>
      </c>
      <c r="FD101" s="194"/>
      <c r="FE101" s="194">
        <v>0</v>
      </c>
      <c r="FF101" s="194">
        <v>0</v>
      </c>
      <c r="FG101" s="194">
        <f t="shared" si="91"/>
        <v>0</v>
      </c>
      <c r="FH101" s="194"/>
      <c r="FI101" s="194">
        <v>0</v>
      </c>
      <c r="FJ101" s="194">
        <v>0</v>
      </c>
      <c r="FK101" s="194">
        <f t="shared" si="92"/>
        <v>0</v>
      </c>
      <c r="FL101" s="194"/>
      <c r="FM101" s="194">
        <v>0</v>
      </c>
      <c r="FN101" s="194">
        <v>0</v>
      </c>
      <c r="FO101" s="194">
        <f t="shared" si="93"/>
        <v>0</v>
      </c>
      <c r="FP101" s="194"/>
      <c r="FQ101" s="194">
        <v>0</v>
      </c>
      <c r="FR101" s="194">
        <v>0</v>
      </c>
      <c r="FS101" s="194">
        <f t="shared" si="94"/>
        <v>0</v>
      </c>
      <c r="FT101" s="194"/>
      <c r="FU101" s="194">
        <v>0</v>
      </c>
      <c r="FV101" s="194">
        <v>0</v>
      </c>
      <c r="FW101" s="194">
        <f t="shared" si="95"/>
        <v>0</v>
      </c>
      <c r="FX101" s="194"/>
      <c r="FY101" s="194">
        <v>0</v>
      </c>
      <c r="FZ101" s="194">
        <v>0</v>
      </c>
      <c r="GA101" s="194">
        <f t="shared" si="96"/>
        <v>0</v>
      </c>
      <c r="GB101" s="194"/>
      <c r="GC101" s="194">
        <v>0</v>
      </c>
      <c r="GD101" s="194">
        <v>0</v>
      </c>
      <c r="GE101" s="194">
        <f t="shared" si="97"/>
        <v>0</v>
      </c>
      <c r="GF101" s="194"/>
      <c r="GG101" s="194">
        <v>0</v>
      </c>
      <c r="GH101" s="194">
        <v>0</v>
      </c>
      <c r="GI101" s="194">
        <f t="shared" si="98"/>
        <v>0</v>
      </c>
      <c r="GJ101" s="194"/>
      <c r="GK101" s="194">
        <v>0</v>
      </c>
      <c r="GL101" s="194">
        <v>0</v>
      </c>
      <c r="GM101" s="194">
        <f t="shared" si="99"/>
        <v>0</v>
      </c>
      <c r="GN101" s="194"/>
      <c r="GO101" s="194">
        <v>0</v>
      </c>
      <c r="GP101" s="194">
        <v>0</v>
      </c>
      <c r="GQ101" s="194">
        <f t="shared" si="100"/>
        <v>0</v>
      </c>
      <c r="GR101" s="194"/>
      <c r="GS101" s="194">
        <v>0</v>
      </c>
      <c r="GT101" s="194">
        <v>0</v>
      </c>
      <c r="GU101" s="194">
        <f t="shared" si="101"/>
        <v>0</v>
      </c>
      <c r="GV101" s="194"/>
      <c r="GW101" s="194">
        <v>0</v>
      </c>
      <c r="GX101" s="194">
        <v>0</v>
      </c>
      <c r="GY101" s="194">
        <f t="shared" si="119"/>
        <v>0</v>
      </c>
      <c r="GZ101" s="76"/>
      <c r="HA101" s="76">
        <f t="shared" si="120"/>
        <v>128773.82929000001</v>
      </c>
      <c r="HB101" s="76">
        <f t="shared" si="121"/>
        <v>184800</v>
      </c>
      <c r="HC101" s="76">
        <f>+HA101+HB101</f>
        <v>313573.82929</v>
      </c>
      <c r="HD101" s="86"/>
      <c r="HE101" s="86"/>
      <c r="HF101" s="86"/>
      <c r="HG101" s="32"/>
      <c r="HH101" s="32"/>
      <c r="HI101" s="32"/>
      <c r="HJ101" s="32"/>
      <c r="HK101" s="32"/>
    </row>
    <row r="102" spans="1:219" ht="15.75">
      <c r="A102" s="108" t="s">
        <v>25</v>
      </c>
      <c r="B102" s="106">
        <v>45000</v>
      </c>
      <c r="C102" s="106"/>
      <c r="D102" s="101" t="s">
        <v>67</v>
      </c>
      <c r="E102" s="102" t="s">
        <v>14</v>
      </c>
      <c r="F102" s="103">
        <v>0</v>
      </c>
      <c r="G102" s="173" t="s">
        <v>56</v>
      </c>
      <c r="H102" s="121"/>
      <c r="I102" s="108" t="s">
        <v>25</v>
      </c>
      <c r="J102" s="194">
        <v>16583.76825</v>
      </c>
      <c r="K102" s="76"/>
      <c r="L102" s="189">
        <v>0</v>
      </c>
      <c r="M102" s="189">
        <v>0</v>
      </c>
      <c r="N102" s="77">
        <f t="shared" si="58"/>
        <v>0</v>
      </c>
      <c r="O102" s="174"/>
      <c r="P102" s="189">
        <v>0</v>
      </c>
      <c r="Q102" s="189">
        <v>0</v>
      </c>
      <c r="R102" s="77">
        <f t="shared" si="59"/>
        <v>0</v>
      </c>
      <c r="S102" s="174"/>
      <c r="T102" s="189">
        <v>0</v>
      </c>
      <c r="U102" s="189">
        <v>0</v>
      </c>
      <c r="V102" s="77">
        <f t="shared" si="60"/>
        <v>0</v>
      </c>
      <c r="W102" s="174"/>
      <c r="X102" s="189">
        <v>0</v>
      </c>
      <c r="Y102" s="189">
        <v>0</v>
      </c>
      <c r="Z102" s="77">
        <f t="shared" si="61"/>
        <v>0</v>
      </c>
      <c r="AA102" s="174"/>
      <c r="AB102" s="77">
        <f t="shared" si="62"/>
        <v>0</v>
      </c>
      <c r="AC102" s="77">
        <f t="shared" si="63"/>
        <v>0</v>
      </c>
      <c r="AD102" s="77">
        <f t="shared" si="64"/>
        <v>0</v>
      </c>
      <c r="AE102" s="174"/>
      <c r="AF102" s="189">
        <v>0</v>
      </c>
      <c r="AG102" s="189"/>
      <c r="AH102" s="214">
        <v>294</v>
      </c>
      <c r="AI102" s="77">
        <f t="shared" si="65"/>
        <v>294</v>
      </c>
      <c r="AJ102" s="174"/>
      <c r="AK102" s="84">
        <v>0</v>
      </c>
      <c r="AL102" s="84">
        <v>0</v>
      </c>
      <c r="AM102" s="77">
        <f t="shared" si="66"/>
        <v>0</v>
      </c>
      <c r="AN102" s="77"/>
      <c r="AO102" s="189">
        <v>0</v>
      </c>
      <c r="AP102" s="189">
        <v>0</v>
      </c>
      <c r="AQ102" s="77">
        <f t="shared" si="67"/>
        <v>0</v>
      </c>
      <c r="AR102" s="77"/>
      <c r="AS102" s="189">
        <v>0</v>
      </c>
      <c r="AT102" s="189">
        <v>0</v>
      </c>
      <c r="AU102" s="77">
        <f t="shared" si="68"/>
        <v>0</v>
      </c>
      <c r="AV102" s="77"/>
      <c r="AW102" s="77">
        <f t="shared" si="69"/>
        <v>0</v>
      </c>
      <c r="AX102" s="77">
        <f t="shared" si="70"/>
        <v>294</v>
      </c>
      <c r="AY102" s="77">
        <f t="shared" si="71"/>
        <v>294</v>
      </c>
      <c r="AZ102" s="77"/>
      <c r="BA102" s="77">
        <f t="shared" si="72"/>
        <v>0</v>
      </c>
      <c r="BB102" s="77">
        <f t="shared" si="73"/>
        <v>294</v>
      </c>
      <c r="BC102" s="77">
        <f t="shared" si="74"/>
        <v>294</v>
      </c>
      <c r="BD102" s="76"/>
      <c r="BE102" s="194">
        <v>0</v>
      </c>
      <c r="BF102" s="194">
        <v>473</v>
      </c>
      <c r="BG102" s="194">
        <f t="shared" si="106"/>
        <v>473</v>
      </c>
      <c r="BH102" s="194"/>
      <c r="BI102" s="194">
        <v>0</v>
      </c>
      <c r="BJ102" s="194">
        <v>946</v>
      </c>
      <c r="BK102" s="194">
        <f t="shared" si="107"/>
        <v>946</v>
      </c>
      <c r="BL102" s="194"/>
      <c r="BM102" s="194">
        <v>0</v>
      </c>
      <c r="BN102" s="194">
        <v>946</v>
      </c>
      <c r="BO102" s="194">
        <f t="shared" si="108"/>
        <v>946</v>
      </c>
      <c r="BP102" s="194"/>
      <c r="BQ102" s="194">
        <v>0</v>
      </c>
      <c r="BR102" s="194">
        <v>946</v>
      </c>
      <c r="BS102" s="194">
        <f t="shared" si="109"/>
        <v>946</v>
      </c>
      <c r="BT102" s="194"/>
      <c r="BU102" s="194">
        <v>0</v>
      </c>
      <c r="BV102" s="194">
        <v>946</v>
      </c>
      <c r="BW102" s="194">
        <f t="shared" si="110"/>
        <v>946</v>
      </c>
      <c r="BX102" s="194"/>
      <c r="BY102" s="194">
        <v>0</v>
      </c>
      <c r="BZ102" s="194">
        <v>946</v>
      </c>
      <c r="CA102" s="194">
        <f t="shared" si="111"/>
        <v>946</v>
      </c>
      <c r="CB102" s="194"/>
      <c r="CC102" s="194">
        <v>0</v>
      </c>
      <c r="CD102" s="194">
        <v>946</v>
      </c>
      <c r="CE102" s="194">
        <f t="shared" si="112"/>
        <v>946</v>
      </c>
      <c r="CF102" s="194"/>
      <c r="CG102" s="194">
        <v>0</v>
      </c>
      <c r="CH102" s="194">
        <v>946</v>
      </c>
      <c r="CI102" s="194">
        <f t="shared" si="113"/>
        <v>946</v>
      </c>
      <c r="CJ102" s="194"/>
      <c r="CK102" s="194">
        <v>0</v>
      </c>
      <c r="CL102" s="194">
        <v>946</v>
      </c>
      <c r="CM102" s="194">
        <f t="shared" si="114"/>
        <v>946</v>
      </c>
      <c r="CN102" s="194"/>
      <c r="CO102" s="194">
        <v>0</v>
      </c>
      <c r="CP102" s="194">
        <v>946</v>
      </c>
      <c r="CQ102" s="194">
        <f t="shared" si="115"/>
        <v>946</v>
      </c>
      <c r="CR102" s="194"/>
      <c r="CS102" s="194">
        <v>0</v>
      </c>
      <c r="CT102" s="194">
        <v>946</v>
      </c>
      <c r="CU102" s="194">
        <f t="shared" si="75"/>
        <v>946</v>
      </c>
      <c r="CV102" s="194"/>
      <c r="CW102" s="194">
        <v>0</v>
      </c>
      <c r="CX102" s="194">
        <v>946</v>
      </c>
      <c r="CY102" s="194">
        <f t="shared" si="76"/>
        <v>946</v>
      </c>
      <c r="CZ102" s="194"/>
      <c r="DA102" s="194">
        <v>0</v>
      </c>
      <c r="DB102" s="194">
        <v>946</v>
      </c>
      <c r="DC102" s="194">
        <f t="shared" si="77"/>
        <v>946</v>
      </c>
      <c r="DD102" s="194"/>
      <c r="DE102" s="194">
        <v>0</v>
      </c>
      <c r="DF102" s="194">
        <v>946</v>
      </c>
      <c r="DG102" s="194">
        <f t="shared" si="78"/>
        <v>946</v>
      </c>
      <c r="DH102" s="194"/>
      <c r="DI102" s="194">
        <v>0</v>
      </c>
      <c r="DJ102" s="194">
        <v>946</v>
      </c>
      <c r="DK102" s="194">
        <f t="shared" si="79"/>
        <v>946</v>
      </c>
      <c r="DL102" s="194"/>
      <c r="DM102" s="194">
        <v>0</v>
      </c>
      <c r="DN102" s="194">
        <v>946</v>
      </c>
      <c r="DO102" s="194">
        <f t="shared" si="80"/>
        <v>946</v>
      </c>
      <c r="DP102" s="194"/>
      <c r="DQ102" s="194">
        <v>0</v>
      </c>
      <c r="DR102" s="194">
        <v>946</v>
      </c>
      <c r="DS102" s="194">
        <f t="shared" si="81"/>
        <v>946</v>
      </c>
      <c r="DT102" s="194"/>
      <c r="DU102" s="194">
        <v>0</v>
      </c>
      <c r="DV102" s="194">
        <v>946</v>
      </c>
      <c r="DW102" s="194">
        <f t="shared" si="82"/>
        <v>946</v>
      </c>
      <c r="DX102" s="194"/>
      <c r="DY102" s="194">
        <v>0</v>
      </c>
      <c r="DZ102" s="194">
        <v>946</v>
      </c>
      <c r="EA102" s="194">
        <f t="shared" si="83"/>
        <v>946</v>
      </c>
      <c r="EB102" s="194"/>
      <c r="EC102" s="194">
        <v>0</v>
      </c>
      <c r="ED102" s="194">
        <v>946</v>
      </c>
      <c r="EE102" s="194">
        <f t="shared" si="84"/>
        <v>946</v>
      </c>
      <c r="EF102" s="194"/>
      <c r="EG102" s="194">
        <v>0</v>
      </c>
      <c r="EH102" s="194">
        <v>946</v>
      </c>
      <c r="EI102" s="194">
        <f t="shared" si="85"/>
        <v>946</v>
      </c>
      <c r="EJ102" s="194"/>
      <c r="EK102" s="194">
        <v>0</v>
      </c>
      <c r="EL102" s="194">
        <v>946</v>
      </c>
      <c r="EM102" s="194">
        <f t="shared" si="86"/>
        <v>946</v>
      </c>
      <c r="EN102" s="194"/>
      <c r="EO102" s="194">
        <v>0</v>
      </c>
      <c r="EP102" s="194">
        <v>946</v>
      </c>
      <c r="EQ102" s="194">
        <f t="shared" si="87"/>
        <v>946</v>
      </c>
      <c r="ER102" s="194"/>
      <c r="ES102" s="194">
        <v>0</v>
      </c>
      <c r="ET102" s="194">
        <v>946</v>
      </c>
      <c r="EU102" s="194">
        <f t="shared" si="88"/>
        <v>946</v>
      </c>
      <c r="EV102" s="194"/>
      <c r="EW102" s="194">
        <v>0</v>
      </c>
      <c r="EX102" s="194">
        <v>946</v>
      </c>
      <c r="EY102" s="194">
        <f t="shared" si="89"/>
        <v>946</v>
      </c>
      <c r="EZ102" s="194"/>
      <c r="FA102" s="194">
        <v>0</v>
      </c>
      <c r="FB102" s="194">
        <v>946</v>
      </c>
      <c r="FC102" s="194">
        <f t="shared" si="90"/>
        <v>946</v>
      </c>
      <c r="FD102" s="194"/>
      <c r="FE102" s="194">
        <v>0</v>
      </c>
      <c r="FF102" s="194">
        <v>946</v>
      </c>
      <c r="FG102" s="194">
        <f t="shared" si="91"/>
        <v>946</v>
      </c>
      <c r="FH102" s="194"/>
      <c r="FI102" s="194">
        <v>0</v>
      </c>
      <c r="FJ102" s="194">
        <v>946</v>
      </c>
      <c r="FK102" s="194">
        <f t="shared" si="92"/>
        <v>946</v>
      </c>
      <c r="FL102" s="194"/>
      <c r="FM102" s="194">
        <v>0</v>
      </c>
      <c r="FN102" s="194">
        <v>946</v>
      </c>
      <c r="FO102" s="194">
        <f t="shared" si="93"/>
        <v>946</v>
      </c>
      <c r="FP102" s="194"/>
      <c r="FQ102" s="194">
        <v>0</v>
      </c>
      <c r="FR102" s="194">
        <v>946</v>
      </c>
      <c r="FS102" s="194">
        <f t="shared" si="94"/>
        <v>946</v>
      </c>
      <c r="FT102" s="194"/>
      <c r="FU102" s="194">
        <v>0</v>
      </c>
      <c r="FV102" s="194">
        <v>946</v>
      </c>
      <c r="FW102" s="194">
        <f t="shared" si="95"/>
        <v>946</v>
      </c>
      <c r="FX102" s="194"/>
      <c r="FY102" s="194">
        <v>0</v>
      </c>
      <c r="FZ102" s="194">
        <v>946</v>
      </c>
      <c r="GA102" s="194">
        <f t="shared" si="96"/>
        <v>946</v>
      </c>
      <c r="GB102" s="194"/>
      <c r="GC102" s="194">
        <v>0</v>
      </c>
      <c r="GD102" s="194">
        <v>946</v>
      </c>
      <c r="GE102" s="194">
        <f t="shared" si="97"/>
        <v>946</v>
      </c>
      <c r="GF102" s="194"/>
      <c r="GG102" s="194">
        <v>0</v>
      </c>
      <c r="GH102" s="194">
        <v>946</v>
      </c>
      <c r="GI102" s="194">
        <f t="shared" si="98"/>
        <v>946</v>
      </c>
      <c r="GJ102" s="194"/>
      <c r="GK102" s="194">
        <v>0</v>
      </c>
      <c r="GL102" s="194">
        <v>946</v>
      </c>
      <c r="GM102" s="194">
        <f t="shared" si="99"/>
        <v>946</v>
      </c>
      <c r="GN102" s="194"/>
      <c r="GO102" s="194">
        <v>0</v>
      </c>
      <c r="GP102" s="194">
        <v>946</v>
      </c>
      <c r="GQ102" s="194">
        <f t="shared" si="100"/>
        <v>946</v>
      </c>
      <c r="GR102" s="194"/>
      <c r="GS102" s="194">
        <v>0</v>
      </c>
      <c r="GT102" s="194">
        <v>946</v>
      </c>
      <c r="GU102" s="194">
        <f t="shared" si="101"/>
        <v>946</v>
      </c>
      <c r="GV102" s="194"/>
      <c r="GW102" s="194">
        <v>16583.76825</v>
      </c>
      <c r="GX102" s="194">
        <v>946</v>
      </c>
      <c r="GY102" s="194">
        <f t="shared" si="119"/>
        <v>17529.76825</v>
      </c>
      <c r="GZ102" s="76"/>
      <c r="HA102" s="76">
        <f t="shared" si="120"/>
        <v>16583.76825</v>
      </c>
      <c r="HB102" s="76">
        <f t="shared" si="121"/>
        <v>35475</v>
      </c>
      <c r="HC102" s="76">
        <f>+HA102+HB102</f>
        <v>52058.76825</v>
      </c>
      <c r="HD102" s="86"/>
      <c r="HE102" s="86"/>
      <c r="HF102" s="86"/>
      <c r="HG102" s="32"/>
      <c r="HH102" s="32"/>
      <c r="HI102" s="32"/>
      <c r="HJ102" s="32"/>
      <c r="HK102" s="32"/>
    </row>
    <row r="103" spans="1:219" ht="15.75">
      <c r="A103" s="108" t="s">
        <v>25</v>
      </c>
      <c r="B103" s="106">
        <v>135000</v>
      </c>
      <c r="C103" s="106"/>
      <c r="D103" s="101" t="s">
        <v>66</v>
      </c>
      <c r="E103" s="102" t="s">
        <v>14</v>
      </c>
      <c r="F103" s="103">
        <v>0</v>
      </c>
      <c r="G103" s="173">
        <v>8.2</v>
      </c>
      <c r="H103" s="121"/>
      <c r="I103" s="108" t="s">
        <v>25</v>
      </c>
      <c r="J103" s="194">
        <v>44835.60279</v>
      </c>
      <c r="K103" s="76"/>
      <c r="L103" s="189">
        <v>0</v>
      </c>
      <c r="M103" s="189">
        <v>0</v>
      </c>
      <c r="N103" s="77">
        <f t="shared" si="58"/>
        <v>0</v>
      </c>
      <c r="O103" s="174"/>
      <c r="P103" s="189">
        <v>0</v>
      </c>
      <c r="Q103" s="189">
        <v>0</v>
      </c>
      <c r="R103" s="77">
        <f t="shared" si="59"/>
        <v>0</v>
      </c>
      <c r="S103" s="174"/>
      <c r="T103" s="189">
        <v>0</v>
      </c>
      <c r="U103" s="189">
        <v>0</v>
      </c>
      <c r="V103" s="77">
        <f t="shared" si="60"/>
        <v>0</v>
      </c>
      <c r="W103" s="174"/>
      <c r="X103" s="189">
        <v>0</v>
      </c>
      <c r="Y103" s="189">
        <v>0</v>
      </c>
      <c r="Z103" s="77">
        <f t="shared" si="61"/>
        <v>0</v>
      </c>
      <c r="AA103" s="174"/>
      <c r="AB103" s="77">
        <f t="shared" si="62"/>
        <v>0</v>
      </c>
      <c r="AC103" s="77">
        <f t="shared" si="63"/>
        <v>0</v>
      </c>
      <c r="AD103" s="77">
        <f t="shared" si="64"/>
        <v>0</v>
      </c>
      <c r="AE103" s="174"/>
      <c r="AF103" s="189">
        <v>0</v>
      </c>
      <c r="AG103" s="189"/>
      <c r="AH103" s="214">
        <v>1709</v>
      </c>
      <c r="AI103" s="77">
        <f t="shared" si="65"/>
        <v>1709</v>
      </c>
      <c r="AJ103" s="174"/>
      <c r="AK103" s="84">
        <v>0</v>
      </c>
      <c r="AL103" s="84">
        <v>0</v>
      </c>
      <c r="AM103" s="77">
        <f t="shared" si="66"/>
        <v>0</v>
      </c>
      <c r="AN103" s="77"/>
      <c r="AO103" s="189">
        <v>0</v>
      </c>
      <c r="AP103" s="189">
        <v>0</v>
      </c>
      <c r="AQ103" s="77">
        <f t="shared" si="67"/>
        <v>0</v>
      </c>
      <c r="AR103" s="77"/>
      <c r="AS103" s="189">
        <v>0</v>
      </c>
      <c r="AT103" s="189">
        <v>0</v>
      </c>
      <c r="AU103" s="77">
        <f t="shared" si="68"/>
        <v>0</v>
      </c>
      <c r="AV103" s="77"/>
      <c r="AW103" s="77">
        <f t="shared" si="69"/>
        <v>0</v>
      </c>
      <c r="AX103" s="77">
        <f t="shared" si="70"/>
        <v>1709</v>
      </c>
      <c r="AY103" s="77">
        <f t="shared" si="71"/>
        <v>1709</v>
      </c>
      <c r="AZ103" s="77"/>
      <c r="BA103" s="77">
        <f t="shared" si="72"/>
        <v>0</v>
      </c>
      <c r="BB103" s="77">
        <f t="shared" si="73"/>
        <v>1709</v>
      </c>
      <c r="BC103" s="77">
        <f t="shared" si="74"/>
        <v>1709</v>
      </c>
      <c r="BD103" s="76"/>
      <c r="BE103" s="194">
        <v>0</v>
      </c>
      <c r="BF103" s="194">
        <v>1838</v>
      </c>
      <c r="BG103" s="194">
        <f t="shared" si="106"/>
        <v>1838</v>
      </c>
      <c r="BH103" s="194"/>
      <c r="BI103" s="194">
        <v>0</v>
      </c>
      <c r="BJ103" s="194">
        <v>3676</v>
      </c>
      <c r="BK103" s="194">
        <f t="shared" si="107"/>
        <v>3676</v>
      </c>
      <c r="BL103" s="194"/>
      <c r="BM103" s="194">
        <v>0</v>
      </c>
      <c r="BN103" s="194">
        <v>3676</v>
      </c>
      <c r="BO103" s="194">
        <f t="shared" si="108"/>
        <v>3676</v>
      </c>
      <c r="BP103" s="194"/>
      <c r="BQ103" s="194">
        <v>0</v>
      </c>
      <c r="BR103" s="194">
        <v>3676</v>
      </c>
      <c r="BS103" s="194">
        <f t="shared" si="109"/>
        <v>3676</v>
      </c>
      <c r="BT103" s="194"/>
      <c r="BU103" s="194">
        <v>0</v>
      </c>
      <c r="BV103" s="194">
        <v>3676</v>
      </c>
      <c r="BW103" s="194">
        <f t="shared" si="110"/>
        <v>3676</v>
      </c>
      <c r="BX103" s="194"/>
      <c r="BY103" s="194">
        <v>0</v>
      </c>
      <c r="BZ103" s="194">
        <v>3676</v>
      </c>
      <c r="CA103" s="194">
        <f t="shared" si="111"/>
        <v>3676</v>
      </c>
      <c r="CB103" s="194"/>
      <c r="CC103" s="194">
        <v>0</v>
      </c>
      <c r="CD103" s="194">
        <v>3676</v>
      </c>
      <c r="CE103" s="194">
        <f t="shared" si="112"/>
        <v>3676</v>
      </c>
      <c r="CF103" s="194"/>
      <c r="CG103" s="194">
        <v>0</v>
      </c>
      <c r="CH103" s="194">
        <v>3676</v>
      </c>
      <c r="CI103" s="194">
        <f t="shared" si="113"/>
        <v>3676</v>
      </c>
      <c r="CJ103" s="194"/>
      <c r="CK103" s="194">
        <v>0</v>
      </c>
      <c r="CL103" s="194">
        <v>3676</v>
      </c>
      <c r="CM103" s="194">
        <f t="shared" si="114"/>
        <v>3676</v>
      </c>
      <c r="CN103" s="194"/>
      <c r="CO103" s="194">
        <v>0</v>
      </c>
      <c r="CP103" s="194">
        <v>3676</v>
      </c>
      <c r="CQ103" s="194">
        <f t="shared" si="115"/>
        <v>3676</v>
      </c>
      <c r="CR103" s="194"/>
      <c r="CS103" s="194">
        <v>0</v>
      </c>
      <c r="CT103" s="194">
        <v>3676</v>
      </c>
      <c r="CU103" s="194">
        <f t="shared" si="75"/>
        <v>3676</v>
      </c>
      <c r="CV103" s="194"/>
      <c r="CW103" s="194">
        <v>0</v>
      </c>
      <c r="CX103" s="194">
        <v>3676</v>
      </c>
      <c r="CY103" s="194">
        <f t="shared" si="76"/>
        <v>3676</v>
      </c>
      <c r="CZ103" s="194"/>
      <c r="DA103" s="194">
        <v>0</v>
      </c>
      <c r="DB103" s="194">
        <v>3676</v>
      </c>
      <c r="DC103" s="194">
        <f t="shared" si="77"/>
        <v>3676</v>
      </c>
      <c r="DD103" s="194"/>
      <c r="DE103" s="194">
        <v>0</v>
      </c>
      <c r="DF103" s="194">
        <v>3676</v>
      </c>
      <c r="DG103" s="194">
        <f t="shared" si="78"/>
        <v>3676</v>
      </c>
      <c r="DH103" s="194"/>
      <c r="DI103" s="194">
        <v>0</v>
      </c>
      <c r="DJ103" s="194">
        <v>3676</v>
      </c>
      <c r="DK103" s="194">
        <f t="shared" si="79"/>
        <v>3676</v>
      </c>
      <c r="DL103" s="194"/>
      <c r="DM103" s="194">
        <v>0</v>
      </c>
      <c r="DN103" s="194">
        <v>3676</v>
      </c>
      <c r="DO103" s="194">
        <f t="shared" si="80"/>
        <v>3676</v>
      </c>
      <c r="DP103" s="194"/>
      <c r="DQ103" s="194">
        <v>0</v>
      </c>
      <c r="DR103" s="194">
        <v>3676</v>
      </c>
      <c r="DS103" s="194">
        <f t="shared" si="81"/>
        <v>3676</v>
      </c>
      <c r="DT103" s="194"/>
      <c r="DU103" s="194">
        <v>44835.60279</v>
      </c>
      <c r="DV103" s="194">
        <v>3676</v>
      </c>
      <c r="DW103" s="194">
        <f t="shared" si="82"/>
        <v>48511.60279</v>
      </c>
      <c r="DX103" s="194"/>
      <c r="DY103" s="194">
        <v>0</v>
      </c>
      <c r="DZ103" s="194">
        <v>0</v>
      </c>
      <c r="EA103" s="194">
        <f t="shared" si="83"/>
        <v>0</v>
      </c>
      <c r="EB103" s="194"/>
      <c r="EC103" s="194">
        <v>0</v>
      </c>
      <c r="ED103" s="194">
        <v>0</v>
      </c>
      <c r="EE103" s="194">
        <f t="shared" si="84"/>
        <v>0</v>
      </c>
      <c r="EF103" s="194"/>
      <c r="EG103" s="194">
        <v>0</v>
      </c>
      <c r="EH103" s="194">
        <v>0</v>
      </c>
      <c r="EI103" s="194">
        <f t="shared" si="85"/>
        <v>0</v>
      </c>
      <c r="EJ103" s="194"/>
      <c r="EK103" s="194">
        <v>0</v>
      </c>
      <c r="EL103" s="194">
        <v>0</v>
      </c>
      <c r="EM103" s="194">
        <f t="shared" si="86"/>
        <v>0</v>
      </c>
      <c r="EN103" s="194"/>
      <c r="EO103" s="194">
        <v>0</v>
      </c>
      <c r="EP103" s="194">
        <v>0</v>
      </c>
      <c r="EQ103" s="194">
        <f t="shared" si="87"/>
        <v>0</v>
      </c>
      <c r="ER103" s="194"/>
      <c r="ES103" s="194">
        <v>0</v>
      </c>
      <c r="ET103" s="194">
        <v>0</v>
      </c>
      <c r="EU103" s="194">
        <f t="shared" si="88"/>
        <v>0</v>
      </c>
      <c r="EV103" s="194"/>
      <c r="EW103" s="194">
        <v>0</v>
      </c>
      <c r="EX103" s="194">
        <v>0</v>
      </c>
      <c r="EY103" s="194">
        <f t="shared" si="89"/>
        <v>0</v>
      </c>
      <c r="EZ103" s="194"/>
      <c r="FA103" s="194">
        <v>0</v>
      </c>
      <c r="FB103" s="194">
        <v>0</v>
      </c>
      <c r="FC103" s="194">
        <f t="shared" si="90"/>
        <v>0</v>
      </c>
      <c r="FD103" s="194"/>
      <c r="FE103" s="194">
        <v>0</v>
      </c>
      <c r="FF103" s="194">
        <v>0</v>
      </c>
      <c r="FG103" s="194">
        <f t="shared" si="91"/>
        <v>0</v>
      </c>
      <c r="FH103" s="194"/>
      <c r="FI103" s="194">
        <v>0</v>
      </c>
      <c r="FJ103" s="194">
        <v>0</v>
      </c>
      <c r="FK103" s="194">
        <f t="shared" si="92"/>
        <v>0</v>
      </c>
      <c r="FL103" s="194"/>
      <c r="FM103" s="194">
        <v>0</v>
      </c>
      <c r="FN103" s="194">
        <v>0</v>
      </c>
      <c r="FO103" s="194">
        <f t="shared" si="93"/>
        <v>0</v>
      </c>
      <c r="FP103" s="194"/>
      <c r="FQ103" s="194">
        <v>0</v>
      </c>
      <c r="FR103" s="194">
        <v>0</v>
      </c>
      <c r="FS103" s="194">
        <f t="shared" si="94"/>
        <v>0</v>
      </c>
      <c r="FT103" s="194"/>
      <c r="FU103" s="194">
        <v>0</v>
      </c>
      <c r="FV103" s="194">
        <v>0</v>
      </c>
      <c r="FW103" s="194">
        <f t="shared" si="95"/>
        <v>0</v>
      </c>
      <c r="FX103" s="194"/>
      <c r="FY103" s="194">
        <v>0</v>
      </c>
      <c r="FZ103" s="194">
        <v>0</v>
      </c>
      <c r="GA103" s="194">
        <f t="shared" si="96"/>
        <v>0</v>
      </c>
      <c r="GB103" s="194"/>
      <c r="GC103" s="194">
        <v>0</v>
      </c>
      <c r="GD103" s="194">
        <v>0</v>
      </c>
      <c r="GE103" s="194">
        <f t="shared" si="97"/>
        <v>0</v>
      </c>
      <c r="GF103" s="194"/>
      <c r="GG103" s="194">
        <v>0</v>
      </c>
      <c r="GH103" s="194">
        <v>0</v>
      </c>
      <c r="GI103" s="194">
        <f t="shared" si="98"/>
        <v>0</v>
      </c>
      <c r="GJ103" s="194"/>
      <c r="GK103" s="194">
        <v>0</v>
      </c>
      <c r="GL103" s="194">
        <v>0</v>
      </c>
      <c r="GM103" s="194">
        <f t="shared" si="99"/>
        <v>0</v>
      </c>
      <c r="GN103" s="194"/>
      <c r="GO103" s="194">
        <v>0</v>
      </c>
      <c r="GP103" s="194">
        <v>0</v>
      </c>
      <c r="GQ103" s="194">
        <f t="shared" si="100"/>
        <v>0</v>
      </c>
      <c r="GR103" s="194"/>
      <c r="GS103" s="194">
        <v>0</v>
      </c>
      <c r="GT103" s="194">
        <v>0</v>
      </c>
      <c r="GU103" s="194">
        <f t="shared" si="101"/>
        <v>0</v>
      </c>
      <c r="GV103" s="194"/>
      <c r="GW103" s="194">
        <v>0</v>
      </c>
      <c r="GX103" s="194">
        <v>0</v>
      </c>
      <c r="GY103" s="194">
        <f t="shared" si="119"/>
        <v>0</v>
      </c>
      <c r="GZ103" s="76"/>
      <c r="HA103" s="76">
        <f t="shared" si="120"/>
        <v>44835.60279</v>
      </c>
      <c r="HB103" s="76">
        <f t="shared" si="121"/>
        <v>64330</v>
      </c>
      <c r="HC103" s="76">
        <f t="shared" si="117"/>
        <v>109165.60279</v>
      </c>
      <c r="HD103" s="86"/>
      <c r="HE103" s="86"/>
      <c r="HF103" s="86"/>
      <c r="HG103" s="32"/>
      <c r="HH103" s="32"/>
      <c r="HI103" s="32"/>
      <c r="HJ103" s="32"/>
      <c r="HK103" s="32"/>
    </row>
    <row r="104" spans="1:219" ht="15.75">
      <c r="A104" s="108" t="s">
        <v>25</v>
      </c>
      <c r="B104" s="106">
        <v>120000</v>
      </c>
      <c r="C104" s="106"/>
      <c r="D104" s="101" t="s">
        <v>66</v>
      </c>
      <c r="E104" s="102" t="s">
        <v>14</v>
      </c>
      <c r="F104" s="103">
        <v>0</v>
      </c>
      <c r="G104" s="173">
        <v>8.2</v>
      </c>
      <c r="H104" s="121"/>
      <c r="I104" s="108" t="s">
        <v>25</v>
      </c>
      <c r="J104" s="194">
        <v>39853.86915</v>
      </c>
      <c r="K104" s="76"/>
      <c r="L104" s="189">
        <v>0</v>
      </c>
      <c r="M104" s="189">
        <v>0</v>
      </c>
      <c r="N104" s="77">
        <f t="shared" si="58"/>
        <v>0</v>
      </c>
      <c r="O104" s="174"/>
      <c r="P104" s="189">
        <v>0</v>
      </c>
      <c r="Q104" s="189">
        <v>0</v>
      </c>
      <c r="R104" s="77">
        <f t="shared" si="59"/>
        <v>0</v>
      </c>
      <c r="S104" s="174"/>
      <c r="T104" s="189">
        <v>0</v>
      </c>
      <c r="U104" s="189">
        <v>0</v>
      </c>
      <c r="V104" s="77">
        <f t="shared" si="60"/>
        <v>0</v>
      </c>
      <c r="W104" s="174"/>
      <c r="X104" s="189">
        <v>0</v>
      </c>
      <c r="Y104" s="189">
        <v>0</v>
      </c>
      <c r="Z104" s="77">
        <f t="shared" si="61"/>
        <v>0</v>
      </c>
      <c r="AA104" s="174"/>
      <c r="AB104" s="77">
        <f t="shared" si="62"/>
        <v>0</v>
      </c>
      <c r="AC104" s="77">
        <f t="shared" si="63"/>
        <v>0</v>
      </c>
      <c r="AD104" s="77">
        <f t="shared" si="64"/>
        <v>0</v>
      </c>
      <c r="AE104" s="174"/>
      <c r="AF104" s="189">
        <v>0</v>
      </c>
      <c r="AG104" s="189"/>
      <c r="AH104" s="214">
        <v>1519</v>
      </c>
      <c r="AI104" s="77">
        <f t="shared" si="65"/>
        <v>1519</v>
      </c>
      <c r="AJ104" s="174"/>
      <c r="AK104" s="84">
        <v>0</v>
      </c>
      <c r="AL104" s="84">
        <v>0</v>
      </c>
      <c r="AM104" s="77">
        <f t="shared" si="66"/>
        <v>0</v>
      </c>
      <c r="AN104" s="77"/>
      <c r="AO104" s="189">
        <v>0</v>
      </c>
      <c r="AP104" s="189">
        <v>0</v>
      </c>
      <c r="AQ104" s="77">
        <f t="shared" si="67"/>
        <v>0</v>
      </c>
      <c r="AR104" s="77"/>
      <c r="AS104" s="189">
        <v>0</v>
      </c>
      <c r="AT104" s="189">
        <v>0</v>
      </c>
      <c r="AU104" s="77">
        <f t="shared" si="68"/>
        <v>0</v>
      </c>
      <c r="AV104" s="77"/>
      <c r="AW104" s="77">
        <f t="shared" si="69"/>
        <v>0</v>
      </c>
      <c r="AX104" s="77">
        <f t="shared" si="70"/>
        <v>1519</v>
      </c>
      <c r="AY104" s="77">
        <f t="shared" si="71"/>
        <v>1519</v>
      </c>
      <c r="AZ104" s="77"/>
      <c r="BA104" s="77">
        <f t="shared" si="72"/>
        <v>0</v>
      </c>
      <c r="BB104" s="77">
        <f t="shared" si="73"/>
        <v>1519</v>
      </c>
      <c r="BC104" s="77">
        <f t="shared" si="74"/>
        <v>1519</v>
      </c>
      <c r="BD104" s="76"/>
      <c r="BE104" s="194">
        <v>0</v>
      </c>
      <c r="BF104" s="194">
        <v>1634</v>
      </c>
      <c r="BG104" s="194">
        <f t="shared" si="106"/>
        <v>1634</v>
      </c>
      <c r="BH104" s="194"/>
      <c r="BI104" s="194">
        <v>0</v>
      </c>
      <c r="BJ104" s="194">
        <v>3268</v>
      </c>
      <c r="BK104" s="194">
        <f t="shared" si="107"/>
        <v>3268</v>
      </c>
      <c r="BL104" s="194"/>
      <c r="BM104" s="194">
        <v>0</v>
      </c>
      <c r="BN104" s="194">
        <v>3268</v>
      </c>
      <c r="BO104" s="194">
        <f t="shared" si="108"/>
        <v>3268</v>
      </c>
      <c r="BP104" s="194"/>
      <c r="BQ104" s="194">
        <v>0</v>
      </c>
      <c r="BR104" s="194">
        <v>3268</v>
      </c>
      <c r="BS104" s="194">
        <f t="shared" si="109"/>
        <v>3268</v>
      </c>
      <c r="BT104" s="194"/>
      <c r="BU104" s="194">
        <v>0</v>
      </c>
      <c r="BV104" s="194">
        <v>3268</v>
      </c>
      <c r="BW104" s="194">
        <f t="shared" si="110"/>
        <v>3268</v>
      </c>
      <c r="BX104" s="194"/>
      <c r="BY104" s="194">
        <v>0</v>
      </c>
      <c r="BZ104" s="194">
        <v>3268</v>
      </c>
      <c r="CA104" s="194">
        <f t="shared" si="111"/>
        <v>3268</v>
      </c>
      <c r="CB104" s="194"/>
      <c r="CC104" s="194">
        <v>0</v>
      </c>
      <c r="CD104" s="194">
        <v>3268</v>
      </c>
      <c r="CE104" s="194">
        <f t="shared" si="112"/>
        <v>3268</v>
      </c>
      <c r="CF104" s="194"/>
      <c r="CG104" s="194">
        <v>0</v>
      </c>
      <c r="CH104" s="194">
        <v>3268</v>
      </c>
      <c r="CI104" s="194">
        <f t="shared" si="113"/>
        <v>3268</v>
      </c>
      <c r="CJ104" s="194"/>
      <c r="CK104" s="194">
        <v>0</v>
      </c>
      <c r="CL104" s="194">
        <v>3268</v>
      </c>
      <c r="CM104" s="194">
        <f t="shared" si="114"/>
        <v>3268</v>
      </c>
      <c r="CN104" s="194"/>
      <c r="CO104" s="194">
        <v>0</v>
      </c>
      <c r="CP104" s="194">
        <v>3268</v>
      </c>
      <c r="CQ104" s="194">
        <f t="shared" si="115"/>
        <v>3268</v>
      </c>
      <c r="CR104" s="194"/>
      <c r="CS104" s="194">
        <v>0</v>
      </c>
      <c r="CT104" s="194">
        <v>3268</v>
      </c>
      <c r="CU104" s="194">
        <f t="shared" si="75"/>
        <v>3268</v>
      </c>
      <c r="CV104" s="194"/>
      <c r="CW104" s="194">
        <v>0</v>
      </c>
      <c r="CX104" s="194">
        <v>3268</v>
      </c>
      <c r="CY104" s="194">
        <f t="shared" si="76"/>
        <v>3268</v>
      </c>
      <c r="CZ104" s="194"/>
      <c r="DA104" s="194">
        <v>0</v>
      </c>
      <c r="DB104" s="194">
        <v>3268</v>
      </c>
      <c r="DC104" s="194">
        <f t="shared" si="77"/>
        <v>3268</v>
      </c>
      <c r="DD104" s="194"/>
      <c r="DE104" s="194">
        <v>0</v>
      </c>
      <c r="DF104" s="194">
        <v>3268</v>
      </c>
      <c r="DG104" s="194">
        <f t="shared" si="78"/>
        <v>3268</v>
      </c>
      <c r="DH104" s="194"/>
      <c r="DI104" s="194">
        <v>0</v>
      </c>
      <c r="DJ104" s="194">
        <v>3268</v>
      </c>
      <c r="DK104" s="194">
        <f t="shared" si="79"/>
        <v>3268</v>
      </c>
      <c r="DL104" s="194"/>
      <c r="DM104" s="194">
        <v>0</v>
      </c>
      <c r="DN104" s="194">
        <v>3268</v>
      </c>
      <c r="DO104" s="194">
        <f t="shared" si="80"/>
        <v>3268</v>
      </c>
      <c r="DP104" s="194"/>
      <c r="DQ104" s="194">
        <v>0</v>
      </c>
      <c r="DR104" s="194">
        <v>3268</v>
      </c>
      <c r="DS104" s="194">
        <f t="shared" si="81"/>
        <v>3268</v>
      </c>
      <c r="DT104" s="194"/>
      <c r="DU104" s="194">
        <v>39853.86915</v>
      </c>
      <c r="DV104" s="194">
        <v>3268</v>
      </c>
      <c r="DW104" s="194">
        <f t="shared" si="82"/>
        <v>43121.86915</v>
      </c>
      <c r="DX104" s="194"/>
      <c r="DY104" s="194">
        <v>0</v>
      </c>
      <c r="DZ104" s="194">
        <v>0</v>
      </c>
      <c r="EA104" s="194">
        <f t="shared" si="83"/>
        <v>0</v>
      </c>
      <c r="EB104" s="194"/>
      <c r="EC104" s="194">
        <v>0</v>
      </c>
      <c r="ED104" s="194">
        <v>0</v>
      </c>
      <c r="EE104" s="194">
        <f t="shared" si="84"/>
        <v>0</v>
      </c>
      <c r="EF104" s="194"/>
      <c r="EG104" s="194">
        <v>0</v>
      </c>
      <c r="EH104" s="194">
        <v>0</v>
      </c>
      <c r="EI104" s="194">
        <f t="shared" si="85"/>
        <v>0</v>
      </c>
      <c r="EJ104" s="194"/>
      <c r="EK104" s="194">
        <v>0</v>
      </c>
      <c r="EL104" s="194">
        <v>0</v>
      </c>
      <c r="EM104" s="194">
        <f t="shared" si="86"/>
        <v>0</v>
      </c>
      <c r="EN104" s="194"/>
      <c r="EO104" s="194">
        <v>0</v>
      </c>
      <c r="EP104" s="194">
        <v>0</v>
      </c>
      <c r="EQ104" s="194">
        <f t="shared" si="87"/>
        <v>0</v>
      </c>
      <c r="ER104" s="194"/>
      <c r="ES104" s="194">
        <v>0</v>
      </c>
      <c r="ET104" s="194">
        <v>0</v>
      </c>
      <c r="EU104" s="194">
        <f t="shared" si="88"/>
        <v>0</v>
      </c>
      <c r="EV104" s="194"/>
      <c r="EW104" s="194">
        <v>0</v>
      </c>
      <c r="EX104" s="194">
        <v>0</v>
      </c>
      <c r="EY104" s="194">
        <f t="shared" si="89"/>
        <v>0</v>
      </c>
      <c r="EZ104" s="194"/>
      <c r="FA104" s="194">
        <v>0</v>
      </c>
      <c r="FB104" s="194">
        <v>0</v>
      </c>
      <c r="FC104" s="194">
        <f t="shared" si="90"/>
        <v>0</v>
      </c>
      <c r="FD104" s="194"/>
      <c r="FE104" s="194">
        <v>0</v>
      </c>
      <c r="FF104" s="194">
        <v>0</v>
      </c>
      <c r="FG104" s="194">
        <f t="shared" si="91"/>
        <v>0</v>
      </c>
      <c r="FH104" s="194"/>
      <c r="FI104" s="194">
        <v>0</v>
      </c>
      <c r="FJ104" s="194">
        <v>0</v>
      </c>
      <c r="FK104" s="194">
        <f t="shared" si="92"/>
        <v>0</v>
      </c>
      <c r="FL104" s="194"/>
      <c r="FM104" s="194">
        <v>0</v>
      </c>
      <c r="FN104" s="194">
        <v>0</v>
      </c>
      <c r="FO104" s="194">
        <f t="shared" si="93"/>
        <v>0</v>
      </c>
      <c r="FP104" s="194"/>
      <c r="FQ104" s="194">
        <v>0</v>
      </c>
      <c r="FR104" s="194">
        <v>0</v>
      </c>
      <c r="FS104" s="194">
        <f t="shared" si="94"/>
        <v>0</v>
      </c>
      <c r="FT104" s="194"/>
      <c r="FU104" s="194">
        <v>0</v>
      </c>
      <c r="FV104" s="194">
        <v>0</v>
      </c>
      <c r="FW104" s="194">
        <f t="shared" si="95"/>
        <v>0</v>
      </c>
      <c r="FX104" s="194"/>
      <c r="FY104" s="194">
        <v>0</v>
      </c>
      <c r="FZ104" s="194">
        <v>0</v>
      </c>
      <c r="GA104" s="194">
        <f t="shared" si="96"/>
        <v>0</v>
      </c>
      <c r="GB104" s="194"/>
      <c r="GC104" s="194">
        <v>0</v>
      </c>
      <c r="GD104" s="194">
        <v>0</v>
      </c>
      <c r="GE104" s="194">
        <f t="shared" si="97"/>
        <v>0</v>
      </c>
      <c r="GF104" s="194"/>
      <c r="GG104" s="194">
        <v>0</v>
      </c>
      <c r="GH104" s="194">
        <v>0</v>
      </c>
      <c r="GI104" s="194">
        <f t="shared" si="98"/>
        <v>0</v>
      </c>
      <c r="GJ104" s="194"/>
      <c r="GK104" s="194">
        <v>0</v>
      </c>
      <c r="GL104" s="194">
        <v>0</v>
      </c>
      <c r="GM104" s="194">
        <f t="shared" si="99"/>
        <v>0</v>
      </c>
      <c r="GN104" s="194"/>
      <c r="GO104" s="194">
        <v>0</v>
      </c>
      <c r="GP104" s="194">
        <v>0</v>
      </c>
      <c r="GQ104" s="194">
        <f t="shared" si="100"/>
        <v>0</v>
      </c>
      <c r="GR104" s="194"/>
      <c r="GS104" s="194">
        <v>0</v>
      </c>
      <c r="GT104" s="194">
        <v>0</v>
      </c>
      <c r="GU104" s="194">
        <f t="shared" si="101"/>
        <v>0</v>
      </c>
      <c r="GV104" s="194"/>
      <c r="GW104" s="194">
        <v>0</v>
      </c>
      <c r="GX104" s="194">
        <v>0</v>
      </c>
      <c r="GY104" s="194">
        <f t="shared" si="119"/>
        <v>0</v>
      </c>
      <c r="GZ104" s="76"/>
      <c r="HA104" s="76">
        <f t="shared" si="120"/>
        <v>39853.86915</v>
      </c>
      <c r="HB104" s="76">
        <f t="shared" si="121"/>
        <v>57190</v>
      </c>
      <c r="HC104" s="76">
        <f t="shared" si="117"/>
        <v>97043.86915</v>
      </c>
      <c r="HD104" s="86"/>
      <c r="HE104" s="86"/>
      <c r="HF104" s="86"/>
      <c r="HG104" s="32"/>
      <c r="HH104" s="32"/>
      <c r="HI104" s="32"/>
      <c r="HJ104" s="32"/>
      <c r="HK104" s="32"/>
    </row>
    <row r="105" spans="1:219" ht="15.75">
      <c r="A105" s="108" t="s">
        <v>25</v>
      </c>
      <c r="B105" s="106">
        <v>22500</v>
      </c>
      <c r="C105" s="106"/>
      <c r="D105" s="101" t="s">
        <v>65</v>
      </c>
      <c r="E105" s="102" t="s">
        <v>14</v>
      </c>
      <c r="F105" s="103">
        <v>0</v>
      </c>
      <c r="G105" s="173" t="s">
        <v>48</v>
      </c>
      <c r="H105" s="121"/>
      <c r="I105" s="108" t="s">
        <v>25</v>
      </c>
      <c r="J105" s="194">
        <v>8533.435109999999</v>
      </c>
      <c r="K105" s="76"/>
      <c r="L105" s="189">
        <v>0</v>
      </c>
      <c r="M105" s="189">
        <v>0</v>
      </c>
      <c r="N105" s="77">
        <f t="shared" si="58"/>
        <v>0</v>
      </c>
      <c r="O105" s="174"/>
      <c r="P105" s="189">
        <v>0</v>
      </c>
      <c r="Q105" s="189">
        <v>0</v>
      </c>
      <c r="R105" s="77">
        <f t="shared" si="59"/>
        <v>0</v>
      </c>
      <c r="S105" s="174"/>
      <c r="T105" s="189">
        <v>0</v>
      </c>
      <c r="U105" s="189">
        <v>0</v>
      </c>
      <c r="V105" s="77">
        <f t="shared" si="60"/>
        <v>0</v>
      </c>
      <c r="W105" s="174"/>
      <c r="X105" s="189">
        <v>0</v>
      </c>
      <c r="Y105" s="189">
        <v>0</v>
      </c>
      <c r="Z105" s="77">
        <f t="shared" si="61"/>
        <v>0</v>
      </c>
      <c r="AA105" s="174"/>
      <c r="AB105" s="77">
        <f t="shared" si="62"/>
        <v>0</v>
      </c>
      <c r="AC105" s="77">
        <f t="shared" si="63"/>
        <v>0</v>
      </c>
      <c r="AD105" s="77">
        <f t="shared" si="64"/>
        <v>0</v>
      </c>
      <c r="AE105" s="174"/>
      <c r="AF105" s="189">
        <v>0</v>
      </c>
      <c r="AG105" s="189"/>
      <c r="AH105" s="214">
        <v>298</v>
      </c>
      <c r="AI105" s="77">
        <f t="shared" si="65"/>
        <v>298</v>
      </c>
      <c r="AJ105" s="174"/>
      <c r="AK105" s="84">
        <v>0</v>
      </c>
      <c r="AL105" s="84">
        <v>0</v>
      </c>
      <c r="AM105" s="77">
        <f t="shared" si="66"/>
        <v>0</v>
      </c>
      <c r="AN105" s="77"/>
      <c r="AO105" s="189">
        <v>0</v>
      </c>
      <c r="AP105" s="189">
        <v>0</v>
      </c>
      <c r="AQ105" s="77">
        <f t="shared" si="67"/>
        <v>0</v>
      </c>
      <c r="AR105" s="77"/>
      <c r="AS105" s="189">
        <v>0</v>
      </c>
      <c r="AT105" s="189">
        <v>0</v>
      </c>
      <c r="AU105" s="77">
        <f t="shared" si="68"/>
        <v>0</v>
      </c>
      <c r="AV105" s="77"/>
      <c r="AW105" s="77">
        <f t="shared" si="69"/>
        <v>0</v>
      </c>
      <c r="AX105" s="77">
        <f t="shared" si="70"/>
        <v>298</v>
      </c>
      <c r="AY105" s="77">
        <f t="shared" si="71"/>
        <v>298</v>
      </c>
      <c r="AZ105" s="77"/>
      <c r="BA105" s="77">
        <f t="shared" si="72"/>
        <v>0</v>
      </c>
      <c r="BB105" s="77">
        <f t="shared" si="73"/>
        <v>298</v>
      </c>
      <c r="BC105" s="77">
        <f t="shared" si="74"/>
        <v>298</v>
      </c>
      <c r="BD105" s="76"/>
      <c r="BE105" s="194">
        <v>0</v>
      </c>
      <c r="BF105" s="194">
        <v>314</v>
      </c>
      <c r="BG105" s="194">
        <f t="shared" si="106"/>
        <v>314</v>
      </c>
      <c r="BH105" s="194"/>
      <c r="BI105" s="194">
        <v>0</v>
      </c>
      <c r="BJ105" s="194">
        <v>740</v>
      </c>
      <c r="BK105" s="194">
        <f t="shared" si="107"/>
        <v>740</v>
      </c>
      <c r="BL105" s="194"/>
      <c r="BM105" s="194">
        <v>0</v>
      </c>
      <c r="BN105" s="194">
        <v>740</v>
      </c>
      <c r="BO105" s="194">
        <f t="shared" si="108"/>
        <v>740</v>
      </c>
      <c r="BP105" s="194"/>
      <c r="BQ105" s="194">
        <v>0</v>
      </c>
      <c r="BR105" s="194">
        <v>740</v>
      </c>
      <c r="BS105" s="194">
        <f t="shared" si="109"/>
        <v>740</v>
      </c>
      <c r="BT105" s="194"/>
      <c r="BU105" s="194">
        <v>0</v>
      </c>
      <c r="BV105" s="194">
        <v>740</v>
      </c>
      <c r="BW105" s="194">
        <f t="shared" si="110"/>
        <v>740</v>
      </c>
      <c r="BX105" s="194"/>
      <c r="BY105" s="194">
        <v>0</v>
      </c>
      <c r="BZ105" s="194">
        <v>740</v>
      </c>
      <c r="CA105" s="194">
        <f t="shared" si="111"/>
        <v>740</v>
      </c>
      <c r="CB105" s="194"/>
      <c r="CC105" s="194">
        <v>0</v>
      </c>
      <c r="CD105" s="194">
        <v>740</v>
      </c>
      <c r="CE105" s="194">
        <f t="shared" si="112"/>
        <v>740</v>
      </c>
      <c r="CF105" s="194"/>
      <c r="CG105" s="194">
        <v>0</v>
      </c>
      <c r="CH105" s="194">
        <v>740</v>
      </c>
      <c r="CI105" s="194">
        <f t="shared" si="113"/>
        <v>740</v>
      </c>
      <c r="CJ105" s="194"/>
      <c r="CK105" s="194">
        <v>0</v>
      </c>
      <c r="CL105" s="194">
        <v>740</v>
      </c>
      <c r="CM105" s="194">
        <f t="shared" si="114"/>
        <v>740</v>
      </c>
      <c r="CN105" s="194"/>
      <c r="CO105" s="194">
        <v>0</v>
      </c>
      <c r="CP105" s="194">
        <v>740</v>
      </c>
      <c r="CQ105" s="194">
        <f t="shared" si="115"/>
        <v>740</v>
      </c>
      <c r="CR105" s="194"/>
      <c r="CS105" s="194">
        <v>0</v>
      </c>
      <c r="CT105" s="194">
        <v>740</v>
      </c>
      <c r="CU105" s="194">
        <f t="shared" si="75"/>
        <v>740</v>
      </c>
      <c r="CV105" s="194"/>
      <c r="CW105" s="194">
        <v>0</v>
      </c>
      <c r="CX105" s="194">
        <v>740</v>
      </c>
      <c r="CY105" s="194">
        <f t="shared" si="76"/>
        <v>740</v>
      </c>
      <c r="CZ105" s="194"/>
      <c r="DA105" s="194">
        <v>0</v>
      </c>
      <c r="DB105" s="194">
        <v>740</v>
      </c>
      <c r="DC105" s="194">
        <f t="shared" si="77"/>
        <v>740</v>
      </c>
      <c r="DD105" s="194"/>
      <c r="DE105" s="194">
        <v>0</v>
      </c>
      <c r="DF105" s="194">
        <v>740</v>
      </c>
      <c r="DG105" s="194">
        <f t="shared" si="78"/>
        <v>740</v>
      </c>
      <c r="DH105" s="194"/>
      <c r="DI105" s="194">
        <v>0</v>
      </c>
      <c r="DJ105" s="194">
        <v>740</v>
      </c>
      <c r="DK105" s="194">
        <f t="shared" si="79"/>
        <v>740</v>
      </c>
      <c r="DL105" s="194"/>
      <c r="DM105" s="194">
        <v>0</v>
      </c>
      <c r="DN105" s="194">
        <v>740</v>
      </c>
      <c r="DO105" s="194">
        <f t="shared" si="80"/>
        <v>740</v>
      </c>
      <c r="DP105" s="194"/>
      <c r="DQ105" s="194">
        <v>0</v>
      </c>
      <c r="DR105" s="194">
        <v>740</v>
      </c>
      <c r="DS105" s="194">
        <f t="shared" si="81"/>
        <v>740</v>
      </c>
      <c r="DT105" s="194"/>
      <c r="DU105" s="194">
        <v>0</v>
      </c>
      <c r="DV105" s="194">
        <v>740</v>
      </c>
      <c r="DW105" s="194">
        <f t="shared" si="82"/>
        <v>740</v>
      </c>
      <c r="DX105" s="194"/>
      <c r="DY105" s="194">
        <v>0</v>
      </c>
      <c r="DZ105" s="194">
        <v>740</v>
      </c>
      <c r="EA105" s="194">
        <f t="shared" si="83"/>
        <v>740</v>
      </c>
      <c r="EB105" s="194"/>
      <c r="EC105" s="194">
        <v>0</v>
      </c>
      <c r="ED105" s="194">
        <v>740</v>
      </c>
      <c r="EE105" s="194">
        <f t="shared" si="84"/>
        <v>740</v>
      </c>
      <c r="EF105" s="194"/>
      <c r="EG105" s="194">
        <v>0</v>
      </c>
      <c r="EH105" s="194">
        <v>740</v>
      </c>
      <c r="EI105" s="194">
        <f t="shared" si="85"/>
        <v>740</v>
      </c>
      <c r="EJ105" s="194"/>
      <c r="EK105" s="194">
        <v>0</v>
      </c>
      <c r="EL105" s="194">
        <v>740</v>
      </c>
      <c r="EM105" s="194">
        <f t="shared" si="86"/>
        <v>740</v>
      </c>
      <c r="EN105" s="194"/>
      <c r="EO105" s="194">
        <v>0</v>
      </c>
      <c r="EP105" s="194">
        <v>740</v>
      </c>
      <c r="EQ105" s="194">
        <f t="shared" si="87"/>
        <v>740</v>
      </c>
      <c r="ER105" s="194"/>
      <c r="ES105" s="194">
        <v>0</v>
      </c>
      <c r="ET105" s="194">
        <v>740</v>
      </c>
      <c r="EU105" s="194">
        <f t="shared" si="88"/>
        <v>740</v>
      </c>
      <c r="EV105" s="194"/>
      <c r="EW105" s="194">
        <v>0</v>
      </c>
      <c r="EX105" s="194">
        <v>740</v>
      </c>
      <c r="EY105" s="194">
        <f t="shared" si="89"/>
        <v>740</v>
      </c>
      <c r="EZ105" s="194"/>
      <c r="FA105" s="194">
        <v>0</v>
      </c>
      <c r="FB105" s="194">
        <v>740</v>
      </c>
      <c r="FC105" s="194">
        <f t="shared" si="90"/>
        <v>740</v>
      </c>
      <c r="FD105" s="194"/>
      <c r="FE105" s="194">
        <v>8533.435109999999</v>
      </c>
      <c r="FF105" s="194">
        <v>370</v>
      </c>
      <c r="FG105" s="194">
        <f t="shared" si="91"/>
        <v>8903.435109999999</v>
      </c>
      <c r="FH105" s="194"/>
      <c r="FI105" s="194">
        <v>0</v>
      </c>
      <c r="FJ105" s="194">
        <v>0</v>
      </c>
      <c r="FK105" s="194">
        <f t="shared" si="92"/>
        <v>0</v>
      </c>
      <c r="FL105" s="194"/>
      <c r="FM105" s="194">
        <v>0</v>
      </c>
      <c r="FN105" s="194">
        <v>0</v>
      </c>
      <c r="FO105" s="194">
        <f t="shared" si="93"/>
        <v>0</v>
      </c>
      <c r="FP105" s="194"/>
      <c r="FQ105" s="194">
        <v>0</v>
      </c>
      <c r="FR105" s="194">
        <v>0</v>
      </c>
      <c r="FS105" s="194">
        <f t="shared" si="94"/>
        <v>0</v>
      </c>
      <c r="FT105" s="194"/>
      <c r="FU105" s="194">
        <v>0</v>
      </c>
      <c r="FV105" s="194">
        <v>0</v>
      </c>
      <c r="FW105" s="194">
        <f t="shared" si="95"/>
        <v>0</v>
      </c>
      <c r="FX105" s="194"/>
      <c r="FY105" s="194">
        <v>0</v>
      </c>
      <c r="FZ105" s="194">
        <v>0</v>
      </c>
      <c r="GA105" s="194">
        <f t="shared" si="96"/>
        <v>0</v>
      </c>
      <c r="GB105" s="194"/>
      <c r="GC105" s="194">
        <v>0</v>
      </c>
      <c r="GD105" s="194">
        <v>0</v>
      </c>
      <c r="GE105" s="194">
        <f t="shared" si="97"/>
        <v>0</v>
      </c>
      <c r="GF105" s="194"/>
      <c r="GG105" s="194">
        <v>0</v>
      </c>
      <c r="GH105" s="194">
        <v>0</v>
      </c>
      <c r="GI105" s="194">
        <f t="shared" si="98"/>
        <v>0</v>
      </c>
      <c r="GJ105" s="194"/>
      <c r="GK105" s="194">
        <v>0</v>
      </c>
      <c r="GL105" s="194">
        <v>0</v>
      </c>
      <c r="GM105" s="194">
        <f t="shared" si="99"/>
        <v>0</v>
      </c>
      <c r="GN105" s="194"/>
      <c r="GO105" s="194">
        <v>0</v>
      </c>
      <c r="GP105" s="194">
        <v>0</v>
      </c>
      <c r="GQ105" s="194">
        <f t="shared" si="100"/>
        <v>0</v>
      </c>
      <c r="GR105" s="194"/>
      <c r="GS105" s="194">
        <v>0</v>
      </c>
      <c r="GT105" s="194">
        <v>0</v>
      </c>
      <c r="GU105" s="194">
        <f t="shared" si="101"/>
        <v>0</v>
      </c>
      <c r="GV105" s="194"/>
      <c r="GW105" s="194">
        <v>0</v>
      </c>
      <c r="GX105" s="194">
        <v>0</v>
      </c>
      <c r="GY105" s="194">
        <f t="shared" si="119"/>
        <v>0</v>
      </c>
      <c r="GZ105" s="76"/>
      <c r="HA105" s="76">
        <f t="shared" si="120"/>
        <v>8533.435109999999</v>
      </c>
      <c r="HB105" s="76">
        <f t="shared" si="121"/>
        <v>19184</v>
      </c>
      <c r="HC105" s="76">
        <f t="shared" si="117"/>
        <v>27717.43511</v>
      </c>
      <c r="HD105" s="86"/>
      <c r="HE105" s="86"/>
      <c r="HF105" s="86"/>
      <c r="HG105" s="32"/>
      <c r="HH105" s="32"/>
      <c r="HI105" s="32"/>
      <c r="HJ105" s="32"/>
      <c r="HK105" s="32"/>
    </row>
    <row r="106" spans="1:219" ht="15.75">
      <c r="A106" s="108" t="s">
        <v>25</v>
      </c>
      <c r="B106" s="106">
        <v>720623</v>
      </c>
      <c r="C106" s="106"/>
      <c r="D106" s="101" t="s">
        <v>18</v>
      </c>
      <c r="E106" s="102" t="s">
        <v>14</v>
      </c>
      <c r="F106" s="103">
        <v>0</v>
      </c>
      <c r="G106" s="173">
        <v>12.25</v>
      </c>
      <c r="H106" s="121"/>
      <c r="I106" s="108" t="s">
        <v>25</v>
      </c>
      <c r="J106" s="194">
        <v>239330.12287999998</v>
      </c>
      <c r="K106" s="76"/>
      <c r="L106" s="189">
        <v>0</v>
      </c>
      <c r="M106" s="189">
        <v>0</v>
      </c>
      <c r="N106" s="77">
        <f aca="true" t="shared" si="122" ref="N106:N137">+L106+M106</f>
        <v>0</v>
      </c>
      <c r="O106" s="174"/>
      <c r="P106" s="189">
        <v>0</v>
      </c>
      <c r="Q106" s="189">
        <v>0</v>
      </c>
      <c r="R106" s="77">
        <f aca="true" t="shared" si="123" ref="R106:R137">+P106+Q106</f>
        <v>0</v>
      </c>
      <c r="S106" s="174"/>
      <c r="T106" s="189">
        <v>0</v>
      </c>
      <c r="U106" s="189">
        <v>0</v>
      </c>
      <c r="V106" s="77">
        <f aca="true" t="shared" si="124" ref="V106:V137">+T106+U106</f>
        <v>0</v>
      </c>
      <c r="W106" s="174"/>
      <c r="X106" s="189">
        <v>0</v>
      </c>
      <c r="Y106" s="189">
        <v>0</v>
      </c>
      <c r="Z106" s="77">
        <f aca="true" t="shared" si="125" ref="Z106:Z137">+X106+Y106</f>
        <v>0</v>
      </c>
      <c r="AA106" s="174"/>
      <c r="AB106" s="77">
        <f aca="true" t="shared" si="126" ref="AB106:AB137">+L106+P106+T106+X106</f>
        <v>0</v>
      </c>
      <c r="AC106" s="77">
        <f aca="true" t="shared" si="127" ref="AC106:AC137">+M106+Q106+U106+Y106</f>
        <v>0</v>
      </c>
      <c r="AD106" s="77">
        <f aca="true" t="shared" si="128" ref="AD106:AD137">+AB106+AC106</f>
        <v>0</v>
      </c>
      <c r="AE106" s="174"/>
      <c r="AF106" s="189">
        <v>0</v>
      </c>
      <c r="AG106" s="189"/>
      <c r="AH106" s="214">
        <v>13708</v>
      </c>
      <c r="AI106" s="77">
        <f aca="true" t="shared" si="129" ref="AI106:AI137">+AF106+AH106</f>
        <v>13708</v>
      </c>
      <c r="AJ106" s="174"/>
      <c r="AK106" s="84">
        <v>0</v>
      </c>
      <c r="AL106" s="84">
        <v>0</v>
      </c>
      <c r="AM106" s="77">
        <f aca="true" t="shared" si="130" ref="AM106:AM137">+AK106+AL106</f>
        <v>0</v>
      </c>
      <c r="AN106" s="77"/>
      <c r="AO106" s="189">
        <v>0</v>
      </c>
      <c r="AP106" s="189">
        <v>0</v>
      </c>
      <c r="AQ106" s="77">
        <f aca="true" t="shared" si="131" ref="AQ106:AQ137">+AO106+AP106</f>
        <v>0</v>
      </c>
      <c r="AR106" s="77"/>
      <c r="AS106" s="189">
        <v>0</v>
      </c>
      <c r="AT106" s="189">
        <v>0</v>
      </c>
      <c r="AU106" s="77">
        <f aca="true" t="shared" si="132" ref="AU106:AU137">+AS106+AT106</f>
        <v>0</v>
      </c>
      <c r="AV106" s="77"/>
      <c r="AW106" s="77">
        <f aca="true" t="shared" si="133" ref="AW106:AW137">+AF106+AK106+AO106+AS106</f>
        <v>0</v>
      </c>
      <c r="AX106" s="77">
        <f aca="true" t="shared" si="134" ref="AX106:AX137">+AH106+AL106+AP106+AT106</f>
        <v>13708</v>
      </c>
      <c r="AY106" s="77">
        <f aca="true" t="shared" si="135" ref="AY106:AY137">+AW106+AX106</f>
        <v>13708</v>
      </c>
      <c r="AZ106" s="77"/>
      <c r="BA106" s="77">
        <f aca="true" t="shared" si="136" ref="BA106:BA137">+AB106+AW106</f>
        <v>0</v>
      </c>
      <c r="BB106" s="77">
        <f aca="true" t="shared" si="137" ref="BB106:BB137">+AC106+AX106</f>
        <v>13708</v>
      </c>
      <c r="BC106" s="77">
        <f aca="true" t="shared" si="138" ref="BC106:BC137">+BA106+BB106</f>
        <v>13708</v>
      </c>
      <c r="BD106" s="76"/>
      <c r="BE106" s="194">
        <v>0</v>
      </c>
      <c r="BF106" s="194">
        <v>14659</v>
      </c>
      <c r="BG106" s="194">
        <f aca="true" t="shared" si="139" ref="BG106:BG137">+BE106+BF106</f>
        <v>14659</v>
      </c>
      <c r="BH106" s="194"/>
      <c r="BI106" s="194">
        <v>0</v>
      </c>
      <c r="BJ106" s="194">
        <v>29318</v>
      </c>
      <c r="BK106" s="194">
        <f t="shared" si="107"/>
        <v>29318</v>
      </c>
      <c r="BL106" s="194"/>
      <c r="BM106" s="194">
        <v>239330.12287999998</v>
      </c>
      <c r="BN106" s="194">
        <v>29318</v>
      </c>
      <c r="BO106" s="194">
        <f t="shared" si="108"/>
        <v>268648.12288</v>
      </c>
      <c r="BP106" s="194"/>
      <c r="BQ106" s="194">
        <v>0</v>
      </c>
      <c r="BR106" s="194">
        <v>0</v>
      </c>
      <c r="BS106" s="194">
        <f t="shared" si="109"/>
        <v>0</v>
      </c>
      <c r="BT106" s="194"/>
      <c r="BU106" s="194">
        <v>0</v>
      </c>
      <c r="BV106" s="194">
        <v>0</v>
      </c>
      <c r="BW106" s="194">
        <f t="shared" si="110"/>
        <v>0</v>
      </c>
      <c r="BX106" s="194"/>
      <c r="BY106" s="194">
        <v>0</v>
      </c>
      <c r="BZ106" s="194">
        <v>0</v>
      </c>
      <c r="CA106" s="194">
        <f t="shared" si="111"/>
        <v>0</v>
      </c>
      <c r="CB106" s="194"/>
      <c r="CC106" s="194">
        <v>0</v>
      </c>
      <c r="CD106" s="194">
        <v>0</v>
      </c>
      <c r="CE106" s="194">
        <f t="shared" si="112"/>
        <v>0</v>
      </c>
      <c r="CF106" s="194"/>
      <c r="CG106" s="194">
        <v>0</v>
      </c>
      <c r="CH106" s="194">
        <v>0</v>
      </c>
      <c r="CI106" s="194">
        <f t="shared" si="113"/>
        <v>0</v>
      </c>
      <c r="CJ106" s="194"/>
      <c r="CK106" s="194">
        <v>0</v>
      </c>
      <c r="CL106" s="194">
        <v>0</v>
      </c>
      <c r="CM106" s="194">
        <f t="shared" si="114"/>
        <v>0</v>
      </c>
      <c r="CN106" s="194"/>
      <c r="CO106" s="194">
        <v>0</v>
      </c>
      <c r="CP106" s="194">
        <v>0</v>
      </c>
      <c r="CQ106" s="194">
        <f t="shared" si="115"/>
        <v>0</v>
      </c>
      <c r="CR106" s="194"/>
      <c r="CS106" s="194">
        <v>0</v>
      </c>
      <c r="CT106" s="194">
        <v>0</v>
      </c>
      <c r="CU106" s="194">
        <f aca="true" t="shared" si="140" ref="CU106:CU137">+CS106+CT106</f>
        <v>0</v>
      </c>
      <c r="CV106" s="194"/>
      <c r="CW106" s="194">
        <v>0</v>
      </c>
      <c r="CX106" s="194">
        <v>0</v>
      </c>
      <c r="CY106" s="194">
        <f aca="true" t="shared" si="141" ref="CY106:CY137">+CW106+CX106</f>
        <v>0</v>
      </c>
      <c r="CZ106" s="194"/>
      <c r="DA106" s="194">
        <v>0</v>
      </c>
      <c r="DB106" s="194">
        <v>0</v>
      </c>
      <c r="DC106" s="194">
        <f aca="true" t="shared" si="142" ref="DC106:DC137">+DA106+DB106</f>
        <v>0</v>
      </c>
      <c r="DD106" s="194"/>
      <c r="DE106" s="194">
        <v>0</v>
      </c>
      <c r="DF106" s="194">
        <v>0</v>
      </c>
      <c r="DG106" s="194">
        <f aca="true" t="shared" si="143" ref="DG106:DG137">+DE106+DF106</f>
        <v>0</v>
      </c>
      <c r="DH106" s="194"/>
      <c r="DI106" s="194">
        <v>0</v>
      </c>
      <c r="DJ106" s="194">
        <v>0</v>
      </c>
      <c r="DK106" s="194">
        <f aca="true" t="shared" si="144" ref="DK106:DK137">+DI106+DJ106</f>
        <v>0</v>
      </c>
      <c r="DL106" s="194"/>
      <c r="DM106" s="194">
        <v>0</v>
      </c>
      <c r="DN106" s="194">
        <v>0</v>
      </c>
      <c r="DO106" s="194">
        <f aca="true" t="shared" si="145" ref="DO106:DO137">+DM106+DN106</f>
        <v>0</v>
      </c>
      <c r="DP106" s="194"/>
      <c r="DQ106" s="194">
        <v>0</v>
      </c>
      <c r="DR106" s="194">
        <v>0</v>
      </c>
      <c r="DS106" s="194">
        <f aca="true" t="shared" si="146" ref="DS106:DS137">+DQ106+DR106</f>
        <v>0</v>
      </c>
      <c r="DT106" s="194"/>
      <c r="DU106" s="194">
        <v>0</v>
      </c>
      <c r="DV106" s="194">
        <v>0</v>
      </c>
      <c r="DW106" s="194">
        <f aca="true" t="shared" si="147" ref="DW106:DW137">+DU106+DV106</f>
        <v>0</v>
      </c>
      <c r="DX106" s="194"/>
      <c r="DY106" s="194">
        <v>0</v>
      </c>
      <c r="DZ106" s="194">
        <v>0</v>
      </c>
      <c r="EA106" s="194">
        <f aca="true" t="shared" si="148" ref="EA106:EA137">+DY106+DZ106</f>
        <v>0</v>
      </c>
      <c r="EB106" s="194"/>
      <c r="EC106" s="194">
        <v>0</v>
      </c>
      <c r="ED106" s="194">
        <v>0</v>
      </c>
      <c r="EE106" s="194">
        <f aca="true" t="shared" si="149" ref="EE106:EE137">+EC106+ED106</f>
        <v>0</v>
      </c>
      <c r="EF106" s="194"/>
      <c r="EG106" s="194">
        <v>0</v>
      </c>
      <c r="EH106" s="194">
        <v>0</v>
      </c>
      <c r="EI106" s="194">
        <f aca="true" t="shared" si="150" ref="EI106:EI137">+EG106+EH106</f>
        <v>0</v>
      </c>
      <c r="EJ106" s="194"/>
      <c r="EK106" s="194">
        <v>0</v>
      </c>
      <c r="EL106" s="194">
        <v>0</v>
      </c>
      <c r="EM106" s="194">
        <f aca="true" t="shared" si="151" ref="EM106:EM137">+EK106+EL106</f>
        <v>0</v>
      </c>
      <c r="EN106" s="194"/>
      <c r="EO106" s="194">
        <v>0</v>
      </c>
      <c r="EP106" s="194">
        <v>0</v>
      </c>
      <c r="EQ106" s="194">
        <f aca="true" t="shared" si="152" ref="EQ106:EQ137">+EO106+EP106</f>
        <v>0</v>
      </c>
      <c r="ER106" s="194"/>
      <c r="ES106" s="194">
        <v>0</v>
      </c>
      <c r="ET106" s="194">
        <v>0</v>
      </c>
      <c r="EU106" s="194">
        <f aca="true" t="shared" si="153" ref="EU106:EU137">+ES106+ET106</f>
        <v>0</v>
      </c>
      <c r="EV106" s="194"/>
      <c r="EW106" s="194">
        <v>0</v>
      </c>
      <c r="EX106" s="194">
        <v>0</v>
      </c>
      <c r="EY106" s="194">
        <f aca="true" t="shared" si="154" ref="EY106:EY137">+EW106+EX106</f>
        <v>0</v>
      </c>
      <c r="EZ106" s="194"/>
      <c r="FA106" s="194">
        <v>0</v>
      </c>
      <c r="FB106" s="194">
        <v>0</v>
      </c>
      <c r="FC106" s="194">
        <f aca="true" t="shared" si="155" ref="FC106:FC137">+FA106+FB106</f>
        <v>0</v>
      </c>
      <c r="FD106" s="194"/>
      <c r="FE106" s="194">
        <v>0</v>
      </c>
      <c r="FF106" s="194">
        <v>0</v>
      </c>
      <c r="FG106" s="194">
        <f aca="true" t="shared" si="156" ref="FG106:FG137">+FE106+FF106</f>
        <v>0</v>
      </c>
      <c r="FH106" s="194"/>
      <c r="FI106" s="194">
        <v>0</v>
      </c>
      <c r="FJ106" s="194">
        <v>0</v>
      </c>
      <c r="FK106" s="194">
        <f aca="true" t="shared" si="157" ref="FK106:FK137">+FI106+FJ106</f>
        <v>0</v>
      </c>
      <c r="FL106" s="194"/>
      <c r="FM106" s="194">
        <v>0</v>
      </c>
      <c r="FN106" s="194">
        <v>0</v>
      </c>
      <c r="FO106" s="194">
        <f aca="true" t="shared" si="158" ref="FO106:FO137">+FM106+FN106</f>
        <v>0</v>
      </c>
      <c r="FP106" s="194"/>
      <c r="FQ106" s="194">
        <v>0</v>
      </c>
      <c r="FR106" s="194">
        <v>0</v>
      </c>
      <c r="FS106" s="194">
        <f aca="true" t="shared" si="159" ref="FS106:FS137">+FQ106+FR106</f>
        <v>0</v>
      </c>
      <c r="FT106" s="194"/>
      <c r="FU106" s="194">
        <v>0</v>
      </c>
      <c r="FV106" s="194">
        <v>0</v>
      </c>
      <c r="FW106" s="194">
        <f aca="true" t="shared" si="160" ref="FW106:FW137">+FU106+FV106</f>
        <v>0</v>
      </c>
      <c r="FX106" s="194"/>
      <c r="FY106" s="194">
        <v>0</v>
      </c>
      <c r="FZ106" s="194">
        <v>0</v>
      </c>
      <c r="GA106" s="194">
        <f aca="true" t="shared" si="161" ref="GA106:GA137">+FY106+FZ106</f>
        <v>0</v>
      </c>
      <c r="GB106" s="194"/>
      <c r="GC106" s="194">
        <v>0</v>
      </c>
      <c r="GD106" s="194">
        <v>0</v>
      </c>
      <c r="GE106" s="194">
        <f aca="true" t="shared" si="162" ref="GE106:GE137">+GC106+GD106</f>
        <v>0</v>
      </c>
      <c r="GF106" s="194"/>
      <c r="GG106" s="194">
        <v>0</v>
      </c>
      <c r="GH106" s="194">
        <v>0</v>
      </c>
      <c r="GI106" s="194">
        <f aca="true" t="shared" si="163" ref="GI106:GI137">+GG106+GH106</f>
        <v>0</v>
      </c>
      <c r="GJ106" s="194"/>
      <c r="GK106" s="194">
        <v>0</v>
      </c>
      <c r="GL106" s="194">
        <v>0</v>
      </c>
      <c r="GM106" s="194">
        <f aca="true" t="shared" si="164" ref="GM106:GM137">+GK106+GL106</f>
        <v>0</v>
      </c>
      <c r="GN106" s="194"/>
      <c r="GO106" s="194">
        <v>0</v>
      </c>
      <c r="GP106" s="194">
        <v>0</v>
      </c>
      <c r="GQ106" s="194">
        <f aca="true" t="shared" si="165" ref="GQ106:GQ137">+GO106+GP106</f>
        <v>0</v>
      </c>
      <c r="GR106" s="194"/>
      <c r="GS106" s="194">
        <v>0</v>
      </c>
      <c r="GT106" s="194">
        <v>0</v>
      </c>
      <c r="GU106" s="194">
        <f aca="true" t="shared" si="166" ref="GU106:GU137">+GS106+GT106</f>
        <v>0</v>
      </c>
      <c r="GV106" s="194"/>
      <c r="GW106" s="194">
        <v>0</v>
      </c>
      <c r="GX106" s="194">
        <v>0</v>
      </c>
      <c r="GY106" s="194">
        <f t="shared" si="119"/>
        <v>0</v>
      </c>
      <c r="GZ106" s="76"/>
      <c r="HA106" s="76">
        <f t="shared" si="120"/>
        <v>239330.12287999998</v>
      </c>
      <c r="HB106" s="76">
        <f t="shared" si="121"/>
        <v>73295</v>
      </c>
      <c r="HC106" s="76">
        <f t="shared" si="117"/>
        <v>312625.12288</v>
      </c>
      <c r="HD106" s="86"/>
      <c r="HE106" s="86"/>
      <c r="HF106" s="86"/>
      <c r="HG106" s="32"/>
      <c r="HH106" s="32"/>
      <c r="HI106" s="32"/>
      <c r="HJ106" s="32"/>
      <c r="HK106" s="32"/>
    </row>
    <row r="107" spans="1:219" ht="15.75">
      <c r="A107" s="108" t="s">
        <v>25</v>
      </c>
      <c r="B107" s="106">
        <v>455413</v>
      </c>
      <c r="C107" s="106"/>
      <c r="D107" s="101" t="s">
        <v>20</v>
      </c>
      <c r="E107" s="102" t="s">
        <v>14</v>
      </c>
      <c r="F107" s="103">
        <v>0</v>
      </c>
      <c r="G107" s="173">
        <v>9.91</v>
      </c>
      <c r="H107" s="121"/>
      <c r="I107" s="108" t="s">
        <v>25</v>
      </c>
      <c r="J107" s="194">
        <v>151249.75091</v>
      </c>
      <c r="K107" s="76"/>
      <c r="L107" s="189">
        <v>0</v>
      </c>
      <c r="M107" s="189">
        <v>0</v>
      </c>
      <c r="N107" s="77">
        <f t="shared" si="122"/>
        <v>0</v>
      </c>
      <c r="O107" s="174"/>
      <c r="P107" s="189">
        <v>0</v>
      </c>
      <c r="Q107" s="189">
        <v>0</v>
      </c>
      <c r="R107" s="77">
        <f t="shared" si="123"/>
        <v>0</v>
      </c>
      <c r="S107" s="174"/>
      <c r="T107" s="189">
        <v>0</v>
      </c>
      <c r="U107" s="189">
        <v>0</v>
      </c>
      <c r="V107" s="77">
        <f t="shared" si="124"/>
        <v>0</v>
      </c>
      <c r="W107" s="174"/>
      <c r="X107" s="189">
        <v>0</v>
      </c>
      <c r="Y107" s="189">
        <v>0</v>
      </c>
      <c r="Z107" s="77">
        <f t="shared" si="125"/>
        <v>0</v>
      </c>
      <c r="AA107" s="174"/>
      <c r="AB107" s="77">
        <f t="shared" si="126"/>
        <v>0</v>
      </c>
      <c r="AC107" s="77">
        <f t="shared" si="127"/>
        <v>0</v>
      </c>
      <c r="AD107" s="77">
        <f t="shared" si="128"/>
        <v>0</v>
      </c>
      <c r="AE107" s="174"/>
      <c r="AF107" s="189">
        <v>0</v>
      </c>
      <c r="AG107" s="189"/>
      <c r="AH107" s="214">
        <v>0.0014399999999999999</v>
      </c>
      <c r="AI107" s="77">
        <f t="shared" si="129"/>
        <v>0.0014399999999999999</v>
      </c>
      <c r="AJ107" s="174"/>
      <c r="AK107" s="84">
        <v>0</v>
      </c>
      <c r="AL107" s="84">
        <v>7588</v>
      </c>
      <c r="AM107" s="77">
        <f t="shared" si="130"/>
        <v>7588</v>
      </c>
      <c r="AN107" s="77"/>
      <c r="AO107" s="189">
        <v>0</v>
      </c>
      <c r="AP107" s="189">
        <v>0</v>
      </c>
      <c r="AQ107" s="77">
        <f t="shared" si="131"/>
        <v>0</v>
      </c>
      <c r="AR107" s="77"/>
      <c r="AS107" s="189">
        <v>0</v>
      </c>
      <c r="AT107" s="189">
        <v>0</v>
      </c>
      <c r="AU107" s="77">
        <f t="shared" si="132"/>
        <v>0</v>
      </c>
      <c r="AV107" s="77"/>
      <c r="AW107" s="77">
        <f t="shared" si="133"/>
        <v>0</v>
      </c>
      <c r="AX107" s="77">
        <f t="shared" si="134"/>
        <v>7588.00144</v>
      </c>
      <c r="AY107" s="77">
        <f t="shared" si="135"/>
        <v>7588.00144</v>
      </c>
      <c r="AZ107" s="77"/>
      <c r="BA107" s="77">
        <f t="shared" si="136"/>
        <v>0</v>
      </c>
      <c r="BB107" s="77">
        <f t="shared" si="137"/>
        <v>7588.00144</v>
      </c>
      <c r="BC107" s="77">
        <f t="shared" si="138"/>
        <v>7588.00144</v>
      </c>
      <c r="BD107" s="76"/>
      <c r="BE107" s="194">
        <v>0</v>
      </c>
      <c r="BF107" s="194">
        <v>7494</v>
      </c>
      <c r="BG107" s="194">
        <f t="shared" si="139"/>
        <v>7494</v>
      </c>
      <c r="BH107" s="194"/>
      <c r="BI107" s="194">
        <v>0</v>
      </c>
      <c r="BJ107" s="194">
        <v>14988</v>
      </c>
      <c r="BK107" s="194">
        <f t="shared" si="107"/>
        <v>14988</v>
      </c>
      <c r="BL107" s="194"/>
      <c r="BM107" s="194">
        <v>0</v>
      </c>
      <c r="BN107" s="194">
        <v>14988</v>
      </c>
      <c r="BO107" s="194">
        <f t="shared" si="108"/>
        <v>14988</v>
      </c>
      <c r="BP107" s="194"/>
      <c r="BQ107" s="194">
        <v>0</v>
      </c>
      <c r="BR107" s="194">
        <v>14988</v>
      </c>
      <c r="BS107" s="194">
        <f t="shared" si="109"/>
        <v>14988</v>
      </c>
      <c r="BT107" s="194"/>
      <c r="BU107" s="194">
        <v>0</v>
      </c>
      <c r="BV107" s="194">
        <v>14988</v>
      </c>
      <c r="BW107" s="194">
        <f t="shared" si="110"/>
        <v>14988</v>
      </c>
      <c r="BX107" s="194"/>
      <c r="BY107" s="194">
        <v>0</v>
      </c>
      <c r="BZ107" s="194">
        <v>14988</v>
      </c>
      <c r="CA107" s="194">
        <f t="shared" si="111"/>
        <v>14988</v>
      </c>
      <c r="CB107" s="194"/>
      <c r="CC107" s="194">
        <v>151249.75091</v>
      </c>
      <c r="CD107" s="194">
        <v>7494</v>
      </c>
      <c r="CE107" s="194">
        <f t="shared" si="112"/>
        <v>158743.75091</v>
      </c>
      <c r="CF107" s="194"/>
      <c r="CG107" s="194">
        <v>0</v>
      </c>
      <c r="CH107" s="194">
        <v>0</v>
      </c>
      <c r="CI107" s="194">
        <f t="shared" si="113"/>
        <v>0</v>
      </c>
      <c r="CJ107" s="194"/>
      <c r="CK107" s="194">
        <v>0</v>
      </c>
      <c r="CL107" s="194">
        <v>0</v>
      </c>
      <c r="CM107" s="194">
        <f t="shared" si="114"/>
        <v>0</v>
      </c>
      <c r="CN107" s="194"/>
      <c r="CO107" s="194">
        <v>0</v>
      </c>
      <c r="CP107" s="194">
        <v>0</v>
      </c>
      <c r="CQ107" s="194">
        <f t="shared" si="115"/>
        <v>0</v>
      </c>
      <c r="CR107" s="194"/>
      <c r="CS107" s="194">
        <v>0</v>
      </c>
      <c r="CT107" s="194">
        <v>0</v>
      </c>
      <c r="CU107" s="194">
        <f t="shared" si="140"/>
        <v>0</v>
      </c>
      <c r="CV107" s="194"/>
      <c r="CW107" s="194">
        <v>0</v>
      </c>
      <c r="CX107" s="194">
        <v>0</v>
      </c>
      <c r="CY107" s="194">
        <f t="shared" si="141"/>
        <v>0</v>
      </c>
      <c r="CZ107" s="194"/>
      <c r="DA107" s="194">
        <v>0</v>
      </c>
      <c r="DB107" s="194">
        <v>0</v>
      </c>
      <c r="DC107" s="194">
        <f t="shared" si="142"/>
        <v>0</v>
      </c>
      <c r="DD107" s="194"/>
      <c r="DE107" s="194">
        <v>0</v>
      </c>
      <c r="DF107" s="194">
        <v>0</v>
      </c>
      <c r="DG107" s="194">
        <f t="shared" si="143"/>
        <v>0</v>
      </c>
      <c r="DH107" s="194"/>
      <c r="DI107" s="194">
        <v>0</v>
      </c>
      <c r="DJ107" s="194">
        <v>0</v>
      </c>
      <c r="DK107" s="194">
        <f t="shared" si="144"/>
        <v>0</v>
      </c>
      <c r="DL107" s="194"/>
      <c r="DM107" s="194">
        <v>0</v>
      </c>
      <c r="DN107" s="194">
        <v>0</v>
      </c>
      <c r="DO107" s="194">
        <f t="shared" si="145"/>
        <v>0</v>
      </c>
      <c r="DP107" s="194"/>
      <c r="DQ107" s="194">
        <v>0</v>
      </c>
      <c r="DR107" s="194">
        <v>0</v>
      </c>
      <c r="DS107" s="194">
        <f t="shared" si="146"/>
        <v>0</v>
      </c>
      <c r="DT107" s="194"/>
      <c r="DU107" s="194">
        <v>0</v>
      </c>
      <c r="DV107" s="194">
        <v>0</v>
      </c>
      <c r="DW107" s="194">
        <f t="shared" si="147"/>
        <v>0</v>
      </c>
      <c r="DX107" s="194"/>
      <c r="DY107" s="194">
        <v>0</v>
      </c>
      <c r="DZ107" s="194">
        <v>0</v>
      </c>
      <c r="EA107" s="194">
        <f t="shared" si="148"/>
        <v>0</v>
      </c>
      <c r="EB107" s="194"/>
      <c r="EC107" s="194">
        <v>0</v>
      </c>
      <c r="ED107" s="194">
        <v>0</v>
      </c>
      <c r="EE107" s="194">
        <f t="shared" si="149"/>
        <v>0</v>
      </c>
      <c r="EF107" s="194"/>
      <c r="EG107" s="194">
        <v>0</v>
      </c>
      <c r="EH107" s="194">
        <v>0</v>
      </c>
      <c r="EI107" s="194">
        <f t="shared" si="150"/>
        <v>0</v>
      </c>
      <c r="EJ107" s="194"/>
      <c r="EK107" s="194">
        <v>0</v>
      </c>
      <c r="EL107" s="194">
        <v>0</v>
      </c>
      <c r="EM107" s="194">
        <f t="shared" si="151"/>
        <v>0</v>
      </c>
      <c r="EN107" s="194"/>
      <c r="EO107" s="194">
        <v>0</v>
      </c>
      <c r="EP107" s="194">
        <v>0</v>
      </c>
      <c r="EQ107" s="194">
        <f t="shared" si="152"/>
        <v>0</v>
      </c>
      <c r="ER107" s="194"/>
      <c r="ES107" s="194">
        <v>0</v>
      </c>
      <c r="ET107" s="194">
        <v>0</v>
      </c>
      <c r="EU107" s="194">
        <f t="shared" si="153"/>
        <v>0</v>
      </c>
      <c r="EV107" s="194"/>
      <c r="EW107" s="194">
        <v>0</v>
      </c>
      <c r="EX107" s="194">
        <v>0</v>
      </c>
      <c r="EY107" s="194">
        <f t="shared" si="154"/>
        <v>0</v>
      </c>
      <c r="EZ107" s="194"/>
      <c r="FA107" s="194">
        <v>0</v>
      </c>
      <c r="FB107" s="194">
        <v>0</v>
      </c>
      <c r="FC107" s="194">
        <f t="shared" si="155"/>
        <v>0</v>
      </c>
      <c r="FD107" s="194"/>
      <c r="FE107" s="194">
        <v>0</v>
      </c>
      <c r="FF107" s="194">
        <v>0</v>
      </c>
      <c r="FG107" s="194">
        <f t="shared" si="156"/>
        <v>0</v>
      </c>
      <c r="FH107" s="194"/>
      <c r="FI107" s="194">
        <v>0</v>
      </c>
      <c r="FJ107" s="194">
        <v>0</v>
      </c>
      <c r="FK107" s="194">
        <f t="shared" si="157"/>
        <v>0</v>
      </c>
      <c r="FL107" s="194"/>
      <c r="FM107" s="194">
        <v>0</v>
      </c>
      <c r="FN107" s="194">
        <v>0</v>
      </c>
      <c r="FO107" s="194">
        <f t="shared" si="158"/>
        <v>0</v>
      </c>
      <c r="FP107" s="194"/>
      <c r="FQ107" s="194">
        <v>0</v>
      </c>
      <c r="FR107" s="194">
        <v>0</v>
      </c>
      <c r="FS107" s="194">
        <f t="shared" si="159"/>
        <v>0</v>
      </c>
      <c r="FT107" s="194"/>
      <c r="FU107" s="194">
        <v>0</v>
      </c>
      <c r="FV107" s="194">
        <v>0</v>
      </c>
      <c r="FW107" s="194">
        <f t="shared" si="160"/>
        <v>0</v>
      </c>
      <c r="FX107" s="194"/>
      <c r="FY107" s="194">
        <v>0</v>
      </c>
      <c r="FZ107" s="194">
        <v>0</v>
      </c>
      <c r="GA107" s="194">
        <f t="shared" si="161"/>
        <v>0</v>
      </c>
      <c r="GB107" s="194"/>
      <c r="GC107" s="194">
        <v>0</v>
      </c>
      <c r="GD107" s="194">
        <v>0</v>
      </c>
      <c r="GE107" s="194">
        <f t="shared" si="162"/>
        <v>0</v>
      </c>
      <c r="GF107" s="194"/>
      <c r="GG107" s="194">
        <v>0</v>
      </c>
      <c r="GH107" s="194">
        <v>0</v>
      </c>
      <c r="GI107" s="194">
        <f t="shared" si="163"/>
        <v>0</v>
      </c>
      <c r="GJ107" s="194"/>
      <c r="GK107" s="194">
        <v>0</v>
      </c>
      <c r="GL107" s="194">
        <v>0</v>
      </c>
      <c r="GM107" s="194">
        <f t="shared" si="164"/>
        <v>0</v>
      </c>
      <c r="GN107" s="194"/>
      <c r="GO107" s="194">
        <v>0</v>
      </c>
      <c r="GP107" s="194">
        <v>0</v>
      </c>
      <c r="GQ107" s="194">
        <f t="shared" si="165"/>
        <v>0</v>
      </c>
      <c r="GR107" s="194"/>
      <c r="GS107" s="194">
        <v>0</v>
      </c>
      <c r="GT107" s="194">
        <v>0</v>
      </c>
      <c r="GU107" s="194">
        <f t="shared" si="166"/>
        <v>0</v>
      </c>
      <c r="GV107" s="194"/>
      <c r="GW107" s="194">
        <v>0</v>
      </c>
      <c r="GX107" s="194">
        <v>0</v>
      </c>
      <c r="GY107" s="194">
        <f t="shared" si="119"/>
        <v>0</v>
      </c>
      <c r="GZ107" s="76"/>
      <c r="HA107" s="76">
        <f t="shared" si="120"/>
        <v>151249.75091</v>
      </c>
      <c r="HB107" s="76">
        <f t="shared" si="121"/>
        <v>89928</v>
      </c>
      <c r="HC107" s="76">
        <f t="shared" si="117"/>
        <v>241177.75091</v>
      </c>
      <c r="HD107" s="86"/>
      <c r="HE107" s="86"/>
      <c r="HF107" s="86"/>
      <c r="HG107" s="32"/>
      <c r="HH107" s="32"/>
      <c r="HI107" s="32"/>
      <c r="HJ107" s="32"/>
      <c r="HK107" s="32"/>
    </row>
    <row r="108" spans="1:219" ht="15.75">
      <c r="A108" s="108" t="s">
        <v>25</v>
      </c>
      <c r="B108" s="106">
        <v>294989</v>
      </c>
      <c r="C108" s="106"/>
      <c r="D108" s="101" t="s">
        <v>34</v>
      </c>
      <c r="E108" s="102" t="s">
        <v>14</v>
      </c>
      <c r="F108" s="103">
        <v>0</v>
      </c>
      <c r="G108" s="173">
        <v>8.6</v>
      </c>
      <c r="H108" s="121"/>
      <c r="I108" s="108" t="s">
        <v>25</v>
      </c>
      <c r="J108" s="194">
        <v>97970.44171</v>
      </c>
      <c r="K108" s="76"/>
      <c r="L108" s="189">
        <v>0</v>
      </c>
      <c r="M108" s="189">
        <v>0</v>
      </c>
      <c r="N108" s="77">
        <f t="shared" si="122"/>
        <v>0</v>
      </c>
      <c r="O108" s="174"/>
      <c r="P108" s="189">
        <v>0</v>
      </c>
      <c r="Q108" s="189">
        <v>0</v>
      </c>
      <c r="R108" s="77">
        <f t="shared" si="123"/>
        <v>0</v>
      </c>
      <c r="S108" s="174"/>
      <c r="T108" s="189">
        <v>0</v>
      </c>
      <c r="U108" s="189">
        <v>0</v>
      </c>
      <c r="V108" s="77">
        <f t="shared" si="124"/>
        <v>0</v>
      </c>
      <c r="W108" s="174"/>
      <c r="X108" s="189">
        <v>0</v>
      </c>
      <c r="Y108" s="189">
        <v>0</v>
      </c>
      <c r="Z108" s="77">
        <f t="shared" si="125"/>
        <v>0</v>
      </c>
      <c r="AA108" s="174"/>
      <c r="AB108" s="77">
        <f t="shared" si="126"/>
        <v>0</v>
      </c>
      <c r="AC108" s="77">
        <f t="shared" si="127"/>
        <v>0</v>
      </c>
      <c r="AD108" s="77">
        <f t="shared" si="128"/>
        <v>0</v>
      </c>
      <c r="AE108" s="174"/>
      <c r="AF108" s="189">
        <v>0</v>
      </c>
      <c r="AG108" s="189"/>
      <c r="AH108" s="214">
        <v>3916</v>
      </c>
      <c r="AI108" s="77">
        <f t="shared" si="129"/>
        <v>3916</v>
      </c>
      <c r="AJ108" s="174"/>
      <c r="AK108" s="84">
        <v>0</v>
      </c>
      <c r="AL108" s="84">
        <v>0</v>
      </c>
      <c r="AM108" s="77">
        <f t="shared" si="130"/>
        <v>0</v>
      </c>
      <c r="AN108" s="77"/>
      <c r="AO108" s="189">
        <v>0</v>
      </c>
      <c r="AP108" s="189">
        <v>0</v>
      </c>
      <c r="AQ108" s="77">
        <f t="shared" si="131"/>
        <v>0</v>
      </c>
      <c r="AR108" s="77"/>
      <c r="AS108" s="189">
        <v>0</v>
      </c>
      <c r="AT108" s="189">
        <v>0</v>
      </c>
      <c r="AU108" s="77">
        <f t="shared" si="132"/>
        <v>0</v>
      </c>
      <c r="AV108" s="77"/>
      <c r="AW108" s="77">
        <f t="shared" si="133"/>
        <v>0</v>
      </c>
      <c r="AX108" s="77">
        <f t="shared" si="134"/>
        <v>3916</v>
      </c>
      <c r="AY108" s="77">
        <f t="shared" si="135"/>
        <v>3916</v>
      </c>
      <c r="AZ108" s="77"/>
      <c r="BA108" s="77">
        <f t="shared" si="136"/>
        <v>0</v>
      </c>
      <c r="BB108" s="77">
        <f t="shared" si="137"/>
        <v>3916</v>
      </c>
      <c r="BC108" s="77">
        <f t="shared" si="138"/>
        <v>3916</v>
      </c>
      <c r="BD108" s="76"/>
      <c r="BE108" s="194">
        <v>0</v>
      </c>
      <c r="BF108" s="194">
        <v>4213</v>
      </c>
      <c r="BG108" s="194">
        <f t="shared" si="139"/>
        <v>4213</v>
      </c>
      <c r="BH108" s="194"/>
      <c r="BI108" s="194">
        <v>0</v>
      </c>
      <c r="BJ108" s="194">
        <v>8426</v>
      </c>
      <c r="BK108" s="194">
        <f t="shared" si="107"/>
        <v>8426</v>
      </c>
      <c r="BL108" s="194"/>
      <c r="BM108" s="194">
        <v>0</v>
      </c>
      <c r="BN108" s="194">
        <v>8426</v>
      </c>
      <c r="BO108" s="194">
        <f t="shared" si="108"/>
        <v>8426</v>
      </c>
      <c r="BP108" s="194"/>
      <c r="BQ108" s="194">
        <v>0</v>
      </c>
      <c r="BR108" s="194">
        <v>8426</v>
      </c>
      <c r="BS108" s="194">
        <f t="shared" si="109"/>
        <v>8426</v>
      </c>
      <c r="BT108" s="194"/>
      <c r="BU108" s="194">
        <v>0</v>
      </c>
      <c r="BV108" s="194">
        <v>8426</v>
      </c>
      <c r="BW108" s="194">
        <f t="shared" si="110"/>
        <v>8426</v>
      </c>
      <c r="BX108" s="194"/>
      <c r="BY108" s="194">
        <v>0</v>
      </c>
      <c r="BZ108" s="194">
        <v>8426</v>
      </c>
      <c r="CA108" s="194">
        <f t="shared" si="111"/>
        <v>8426</v>
      </c>
      <c r="CB108" s="194"/>
      <c r="CC108" s="194">
        <v>0</v>
      </c>
      <c r="CD108" s="194">
        <v>8426</v>
      </c>
      <c r="CE108" s="194">
        <f t="shared" si="112"/>
        <v>8426</v>
      </c>
      <c r="CF108" s="194"/>
      <c r="CG108" s="194">
        <v>0</v>
      </c>
      <c r="CH108" s="194">
        <v>8426</v>
      </c>
      <c r="CI108" s="194">
        <f t="shared" si="113"/>
        <v>8426</v>
      </c>
      <c r="CJ108" s="194"/>
      <c r="CK108" s="194">
        <v>97970.44171</v>
      </c>
      <c r="CL108" s="194">
        <v>8426</v>
      </c>
      <c r="CM108" s="194">
        <f t="shared" si="114"/>
        <v>106396.44171</v>
      </c>
      <c r="CN108" s="194"/>
      <c r="CO108" s="194">
        <v>0</v>
      </c>
      <c r="CP108" s="194">
        <v>0</v>
      </c>
      <c r="CQ108" s="194">
        <f t="shared" si="115"/>
        <v>0</v>
      </c>
      <c r="CR108" s="194"/>
      <c r="CS108" s="194">
        <v>0</v>
      </c>
      <c r="CT108" s="194">
        <v>0</v>
      </c>
      <c r="CU108" s="194">
        <f t="shared" si="140"/>
        <v>0</v>
      </c>
      <c r="CV108" s="194"/>
      <c r="CW108" s="194">
        <v>0</v>
      </c>
      <c r="CX108" s="194">
        <v>0</v>
      </c>
      <c r="CY108" s="194">
        <f t="shared" si="141"/>
        <v>0</v>
      </c>
      <c r="CZ108" s="194"/>
      <c r="DA108" s="194">
        <v>0</v>
      </c>
      <c r="DB108" s="194">
        <v>0</v>
      </c>
      <c r="DC108" s="194">
        <f t="shared" si="142"/>
        <v>0</v>
      </c>
      <c r="DD108" s="194"/>
      <c r="DE108" s="194">
        <v>0</v>
      </c>
      <c r="DF108" s="194">
        <v>0</v>
      </c>
      <c r="DG108" s="194">
        <f t="shared" si="143"/>
        <v>0</v>
      </c>
      <c r="DH108" s="194"/>
      <c r="DI108" s="194">
        <v>0</v>
      </c>
      <c r="DJ108" s="194">
        <v>0</v>
      </c>
      <c r="DK108" s="194">
        <f t="shared" si="144"/>
        <v>0</v>
      </c>
      <c r="DL108" s="194"/>
      <c r="DM108" s="194">
        <v>0</v>
      </c>
      <c r="DN108" s="194">
        <v>0</v>
      </c>
      <c r="DO108" s="194">
        <f t="shared" si="145"/>
        <v>0</v>
      </c>
      <c r="DP108" s="194"/>
      <c r="DQ108" s="194">
        <v>0</v>
      </c>
      <c r="DR108" s="194">
        <v>0</v>
      </c>
      <c r="DS108" s="194">
        <f t="shared" si="146"/>
        <v>0</v>
      </c>
      <c r="DT108" s="194"/>
      <c r="DU108" s="194">
        <v>0</v>
      </c>
      <c r="DV108" s="194">
        <v>0</v>
      </c>
      <c r="DW108" s="194">
        <f t="shared" si="147"/>
        <v>0</v>
      </c>
      <c r="DX108" s="194"/>
      <c r="DY108" s="194">
        <v>0</v>
      </c>
      <c r="DZ108" s="194">
        <v>0</v>
      </c>
      <c r="EA108" s="194">
        <f t="shared" si="148"/>
        <v>0</v>
      </c>
      <c r="EB108" s="194"/>
      <c r="EC108" s="194">
        <v>0</v>
      </c>
      <c r="ED108" s="194">
        <v>0</v>
      </c>
      <c r="EE108" s="194">
        <f t="shared" si="149"/>
        <v>0</v>
      </c>
      <c r="EF108" s="194"/>
      <c r="EG108" s="194">
        <v>0</v>
      </c>
      <c r="EH108" s="194">
        <v>0</v>
      </c>
      <c r="EI108" s="194">
        <f t="shared" si="150"/>
        <v>0</v>
      </c>
      <c r="EJ108" s="194"/>
      <c r="EK108" s="194">
        <v>0</v>
      </c>
      <c r="EL108" s="194">
        <v>0</v>
      </c>
      <c r="EM108" s="194">
        <f t="shared" si="151"/>
        <v>0</v>
      </c>
      <c r="EN108" s="194"/>
      <c r="EO108" s="194">
        <v>0</v>
      </c>
      <c r="EP108" s="194">
        <v>0</v>
      </c>
      <c r="EQ108" s="194">
        <f t="shared" si="152"/>
        <v>0</v>
      </c>
      <c r="ER108" s="194"/>
      <c r="ES108" s="194">
        <v>0</v>
      </c>
      <c r="ET108" s="194">
        <v>0</v>
      </c>
      <c r="EU108" s="194">
        <f t="shared" si="153"/>
        <v>0</v>
      </c>
      <c r="EV108" s="194"/>
      <c r="EW108" s="194">
        <v>0</v>
      </c>
      <c r="EX108" s="194">
        <v>0</v>
      </c>
      <c r="EY108" s="194">
        <f t="shared" si="154"/>
        <v>0</v>
      </c>
      <c r="EZ108" s="194"/>
      <c r="FA108" s="194">
        <v>0</v>
      </c>
      <c r="FB108" s="194">
        <v>0</v>
      </c>
      <c r="FC108" s="194">
        <f t="shared" si="155"/>
        <v>0</v>
      </c>
      <c r="FD108" s="194"/>
      <c r="FE108" s="194">
        <v>0</v>
      </c>
      <c r="FF108" s="194">
        <v>0</v>
      </c>
      <c r="FG108" s="194">
        <f t="shared" si="156"/>
        <v>0</v>
      </c>
      <c r="FH108" s="194"/>
      <c r="FI108" s="194">
        <v>0</v>
      </c>
      <c r="FJ108" s="194">
        <v>0</v>
      </c>
      <c r="FK108" s="194">
        <f t="shared" si="157"/>
        <v>0</v>
      </c>
      <c r="FL108" s="194"/>
      <c r="FM108" s="194">
        <v>0</v>
      </c>
      <c r="FN108" s="194">
        <v>0</v>
      </c>
      <c r="FO108" s="194">
        <f t="shared" si="158"/>
        <v>0</v>
      </c>
      <c r="FP108" s="194"/>
      <c r="FQ108" s="194">
        <v>0</v>
      </c>
      <c r="FR108" s="194">
        <v>0</v>
      </c>
      <c r="FS108" s="194">
        <f t="shared" si="159"/>
        <v>0</v>
      </c>
      <c r="FT108" s="194"/>
      <c r="FU108" s="194">
        <v>0</v>
      </c>
      <c r="FV108" s="194">
        <v>0</v>
      </c>
      <c r="FW108" s="194">
        <f t="shared" si="160"/>
        <v>0</v>
      </c>
      <c r="FX108" s="194"/>
      <c r="FY108" s="194">
        <v>0</v>
      </c>
      <c r="FZ108" s="194">
        <v>0</v>
      </c>
      <c r="GA108" s="194">
        <f t="shared" si="161"/>
        <v>0</v>
      </c>
      <c r="GB108" s="194"/>
      <c r="GC108" s="194">
        <v>0</v>
      </c>
      <c r="GD108" s="194">
        <v>0</v>
      </c>
      <c r="GE108" s="194">
        <f t="shared" si="162"/>
        <v>0</v>
      </c>
      <c r="GF108" s="194"/>
      <c r="GG108" s="194">
        <v>0</v>
      </c>
      <c r="GH108" s="194">
        <v>0</v>
      </c>
      <c r="GI108" s="194">
        <f t="shared" si="163"/>
        <v>0</v>
      </c>
      <c r="GJ108" s="194"/>
      <c r="GK108" s="194">
        <v>0</v>
      </c>
      <c r="GL108" s="194">
        <v>0</v>
      </c>
      <c r="GM108" s="194">
        <f t="shared" si="164"/>
        <v>0</v>
      </c>
      <c r="GN108" s="194"/>
      <c r="GO108" s="194">
        <v>0</v>
      </c>
      <c r="GP108" s="194">
        <v>0</v>
      </c>
      <c r="GQ108" s="194">
        <f t="shared" si="165"/>
        <v>0</v>
      </c>
      <c r="GR108" s="194"/>
      <c r="GS108" s="194">
        <v>0</v>
      </c>
      <c r="GT108" s="194">
        <v>0</v>
      </c>
      <c r="GU108" s="194">
        <f t="shared" si="166"/>
        <v>0</v>
      </c>
      <c r="GV108" s="194"/>
      <c r="GW108" s="194">
        <v>0</v>
      </c>
      <c r="GX108" s="194">
        <v>0</v>
      </c>
      <c r="GY108" s="194">
        <f t="shared" si="119"/>
        <v>0</v>
      </c>
      <c r="GZ108" s="76"/>
      <c r="HA108" s="76">
        <f t="shared" si="120"/>
        <v>97970.44171</v>
      </c>
      <c r="HB108" s="76">
        <f t="shared" si="121"/>
        <v>71621</v>
      </c>
      <c r="HC108" s="76">
        <f t="shared" si="117"/>
        <v>169591.44170999998</v>
      </c>
      <c r="HD108" s="86"/>
      <c r="HE108" s="86"/>
      <c r="HF108" s="86"/>
      <c r="HG108" s="32"/>
      <c r="HH108" s="32"/>
      <c r="HI108" s="32"/>
      <c r="HJ108" s="32"/>
      <c r="HK108" s="32"/>
    </row>
    <row r="109" spans="1:219" ht="15.75">
      <c r="A109" s="108" t="s">
        <v>25</v>
      </c>
      <c r="B109" s="106">
        <v>71995</v>
      </c>
      <c r="C109" s="106"/>
      <c r="D109" s="101" t="s">
        <v>64</v>
      </c>
      <c r="E109" s="102" t="s">
        <v>14</v>
      </c>
      <c r="F109" s="103">
        <v>0</v>
      </c>
      <c r="G109" s="173" t="s">
        <v>47</v>
      </c>
      <c r="H109" s="121"/>
      <c r="I109" s="108" t="s">
        <v>25</v>
      </c>
      <c r="J109" s="194">
        <v>27376.70991</v>
      </c>
      <c r="K109" s="76"/>
      <c r="L109" s="189">
        <v>0</v>
      </c>
      <c r="M109" s="189">
        <v>0</v>
      </c>
      <c r="N109" s="77">
        <f t="shared" si="122"/>
        <v>0</v>
      </c>
      <c r="O109" s="174"/>
      <c r="P109" s="189">
        <v>0</v>
      </c>
      <c r="Q109" s="189">
        <v>0</v>
      </c>
      <c r="R109" s="77">
        <f t="shared" si="123"/>
        <v>0</v>
      </c>
      <c r="S109" s="174"/>
      <c r="T109" s="189">
        <v>0</v>
      </c>
      <c r="U109" s="189">
        <v>0</v>
      </c>
      <c r="V109" s="77">
        <f t="shared" si="124"/>
        <v>0</v>
      </c>
      <c r="W109" s="174"/>
      <c r="X109" s="189">
        <v>0</v>
      </c>
      <c r="Y109" s="189">
        <v>0</v>
      </c>
      <c r="Z109" s="77">
        <f t="shared" si="125"/>
        <v>0</v>
      </c>
      <c r="AA109" s="174"/>
      <c r="AB109" s="77">
        <f t="shared" si="126"/>
        <v>0</v>
      </c>
      <c r="AC109" s="77">
        <f t="shared" si="127"/>
        <v>0</v>
      </c>
      <c r="AD109" s="77">
        <f t="shared" si="128"/>
        <v>0</v>
      </c>
      <c r="AE109" s="174"/>
      <c r="AF109" s="189">
        <v>0</v>
      </c>
      <c r="AG109" s="189"/>
      <c r="AH109" s="214">
        <v>0.0014399999999999999</v>
      </c>
      <c r="AI109" s="77">
        <f t="shared" si="129"/>
        <v>0.0014399999999999999</v>
      </c>
      <c r="AJ109" s="174"/>
      <c r="AK109" s="84">
        <v>0</v>
      </c>
      <c r="AL109" s="84">
        <v>905</v>
      </c>
      <c r="AM109" s="77">
        <f t="shared" si="130"/>
        <v>905</v>
      </c>
      <c r="AN109" s="77"/>
      <c r="AO109" s="189">
        <v>0</v>
      </c>
      <c r="AP109" s="189">
        <v>0</v>
      </c>
      <c r="AQ109" s="77">
        <f t="shared" si="131"/>
        <v>0</v>
      </c>
      <c r="AR109" s="77"/>
      <c r="AS109" s="189">
        <v>0</v>
      </c>
      <c r="AT109" s="189">
        <v>0</v>
      </c>
      <c r="AU109" s="77">
        <f t="shared" si="132"/>
        <v>0</v>
      </c>
      <c r="AV109" s="77"/>
      <c r="AW109" s="77">
        <f t="shared" si="133"/>
        <v>0</v>
      </c>
      <c r="AX109" s="77">
        <f t="shared" si="134"/>
        <v>905.00144</v>
      </c>
      <c r="AY109" s="77">
        <f t="shared" si="135"/>
        <v>905.00144</v>
      </c>
      <c r="AZ109" s="77"/>
      <c r="BA109" s="77">
        <f t="shared" si="136"/>
        <v>0</v>
      </c>
      <c r="BB109" s="77">
        <f t="shared" si="137"/>
        <v>905.00144</v>
      </c>
      <c r="BC109" s="77">
        <f t="shared" si="138"/>
        <v>905.00144</v>
      </c>
      <c r="BD109" s="76"/>
      <c r="BE109" s="194">
        <v>0</v>
      </c>
      <c r="BF109" s="194">
        <v>1117</v>
      </c>
      <c r="BG109" s="194">
        <f t="shared" si="139"/>
        <v>1117</v>
      </c>
      <c r="BH109" s="194"/>
      <c r="BI109" s="194">
        <v>0</v>
      </c>
      <c r="BJ109" s="194">
        <v>2234</v>
      </c>
      <c r="BK109" s="194">
        <f t="shared" si="107"/>
        <v>2234</v>
      </c>
      <c r="BL109" s="194"/>
      <c r="BM109" s="194">
        <v>0</v>
      </c>
      <c r="BN109" s="194">
        <v>2234</v>
      </c>
      <c r="BO109" s="194">
        <f t="shared" si="108"/>
        <v>2234</v>
      </c>
      <c r="BP109" s="194"/>
      <c r="BQ109" s="194">
        <v>0</v>
      </c>
      <c r="BR109" s="194">
        <v>2234</v>
      </c>
      <c r="BS109" s="194">
        <f t="shared" si="109"/>
        <v>2234</v>
      </c>
      <c r="BT109" s="194"/>
      <c r="BU109" s="194">
        <v>0</v>
      </c>
      <c r="BV109" s="194">
        <v>2234</v>
      </c>
      <c r="BW109" s="194">
        <f t="shared" si="110"/>
        <v>2234</v>
      </c>
      <c r="BX109" s="194"/>
      <c r="BY109" s="194">
        <v>0</v>
      </c>
      <c r="BZ109" s="194">
        <v>2234</v>
      </c>
      <c r="CA109" s="194">
        <f t="shared" si="111"/>
        <v>2234</v>
      </c>
      <c r="CB109" s="194"/>
      <c r="CC109" s="194">
        <v>0</v>
      </c>
      <c r="CD109" s="194">
        <v>2234</v>
      </c>
      <c r="CE109" s="194">
        <f t="shared" si="112"/>
        <v>2234</v>
      </c>
      <c r="CF109" s="194"/>
      <c r="CG109" s="194">
        <v>0</v>
      </c>
      <c r="CH109" s="194">
        <v>2234</v>
      </c>
      <c r="CI109" s="194">
        <f t="shared" si="113"/>
        <v>2234</v>
      </c>
      <c r="CJ109" s="194"/>
      <c r="CK109" s="194">
        <v>0</v>
      </c>
      <c r="CL109" s="194">
        <v>2234</v>
      </c>
      <c r="CM109" s="194">
        <f t="shared" si="114"/>
        <v>2234</v>
      </c>
      <c r="CN109" s="194"/>
      <c r="CO109" s="194">
        <v>0</v>
      </c>
      <c r="CP109" s="194">
        <v>2234</v>
      </c>
      <c r="CQ109" s="194">
        <f t="shared" si="115"/>
        <v>2234</v>
      </c>
      <c r="CR109" s="194"/>
      <c r="CS109" s="194">
        <v>0</v>
      </c>
      <c r="CT109" s="194">
        <v>2234</v>
      </c>
      <c r="CU109" s="194">
        <f t="shared" si="140"/>
        <v>2234</v>
      </c>
      <c r="CV109" s="194"/>
      <c r="CW109" s="194">
        <v>0</v>
      </c>
      <c r="CX109" s="194">
        <v>2234</v>
      </c>
      <c r="CY109" s="194">
        <f t="shared" si="141"/>
        <v>2234</v>
      </c>
      <c r="CZ109" s="194"/>
      <c r="DA109" s="194">
        <v>0</v>
      </c>
      <c r="DB109" s="194">
        <v>2234</v>
      </c>
      <c r="DC109" s="194">
        <f t="shared" si="142"/>
        <v>2234</v>
      </c>
      <c r="DD109" s="194"/>
      <c r="DE109" s="194">
        <v>0</v>
      </c>
      <c r="DF109" s="194">
        <v>2234</v>
      </c>
      <c r="DG109" s="194">
        <f t="shared" si="143"/>
        <v>2234</v>
      </c>
      <c r="DH109" s="194"/>
      <c r="DI109" s="194">
        <v>0</v>
      </c>
      <c r="DJ109" s="194">
        <v>2234</v>
      </c>
      <c r="DK109" s="194">
        <f t="shared" si="144"/>
        <v>2234</v>
      </c>
      <c r="DL109" s="194"/>
      <c r="DM109" s="194">
        <v>27376.70991</v>
      </c>
      <c r="DN109" s="194">
        <v>2234</v>
      </c>
      <c r="DO109" s="194">
        <f t="shared" si="145"/>
        <v>29610.70991</v>
      </c>
      <c r="DP109" s="194"/>
      <c r="DQ109" s="194">
        <v>0</v>
      </c>
      <c r="DR109" s="194">
        <v>0</v>
      </c>
      <c r="DS109" s="194">
        <f t="shared" si="146"/>
        <v>0</v>
      </c>
      <c r="DT109" s="194"/>
      <c r="DU109" s="194">
        <v>0</v>
      </c>
      <c r="DV109" s="194">
        <v>0</v>
      </c>
      <c r="DW109" s="194">
        <f t="shared" si="147"/>
        <v>0</v>
      </c>
      <c r="DX109" s="194"/>
      <c r="DY109" s="194">
        <v>0</v>
      </c>
      <c r="DZ109" s="194">
        <v>0</v>
      </c>
      <c r="EA109" s="194">
        <f t="shared" si="148"/>
        <v>0</v>
      </c>
      <c r="EB109" s="194"/>
      <c r="EC109" s="194">
        <v>0</v>
      </c>
      <c r="ED109" s="194">
        <v>0</v>
      </c>
      <c r="EE109" s="194">
        <f t="shared" si="149"/>
        <v>0</v>
      </c>
      <c r="EF109" s="194"/>
      <c r="EG109" s="194">
        <v>0</v>
      </c>
      <c r="EH109" s="194">
        <v>0</v>
      </c>
      <c r="EI109" s="194">
        <f t="shared" si="150"/>
        <v>0</v>
      </c>
      <c r="EJ109" s="194"/>
      <c r="EK109" s="194">
        <v>0</v>
      </c>
      <c r="EL109" s="194">
        <v>0</v>
      </c>
      <c r="EM109" s="194">
        <f t="shared" si="151"/>
        <v>0</v>
      </c>
      <c r="EN109" s="194"/>
      <c r="EO109" s="194">
        <v>0</v>
      </c>
      <c r="EP109" s="194">
        <v>0</v>
      </c>
      <c r="EQ109" s="194">
        <f t="shared" si="152"/>
        <v>0</v>
      </c>
      <c r="ER109" s="194"/>
      <c r="ES109" s="194">
        <v>0</v>
      </c>
      <c r="ET109" s="194">
        <v>0</v>
      </c>
      <c r="EU109" s="194">
        <f t="shared" si="153"/>
        <v>0</v>
      </c>
      <c r="EV109" s="194"/>
      <c r="EW109" s="194">
        <v>0</v>
      </c>
      <c r="EX109" s="194">
        <v>0</v>
      </c>
      <c r="EY109" s="194">
        <f t="shared" si="154"/>
        <v>0</v>
      </c>
      <c r="EZ109" s="194"/>
      <c r="FA109" s="194">
        <v>0</v>
      </c>
      <c r="FB109" s="194">
        <v>0</v>
      </c>
      <c r="FC109" s="194">
        <f t="shared" si="155"/>
        <v>0</v>
      </c>
      <c r="FD109" s="194"/>
      <c r="FE109" s="194">
        <v>0</v>
      </c>
      <c r="FF109" s="194">
        <v>0</v>
      </c>
      <c r="FG109" s="194">
        <f t="shared" si="156"/>
        <v>0</v>
      </c>
      <c r="FH109" s="194"/>
      <c r="FI109" s="194">
        <v>0</v>
      </c>
      <c r="FJ109" s="194">
        <v>0</v>
      </c>
      <c r="FK109" s="194">
        <f t="shared" si="157"/>
        <v>0</v>
      </c>
      <c r="FL109" s="194"/>
      <c r="FM109" s="194">
        <v>0</v>
      </c>
      <c r="FN109" s="194">
        <v>0</v>
      </c>
      <c r="FO109" s="194">
        <f t="shared" si="158"/>
        <v>0</v>
      </c>
      <c r="FP109" s="194"/>
      <c r="FQ109" s="194">
        <v>0</v>
      </c>
      <c r="FR109" s="194">
        <v>0</v>
      </c>
      <c r="FS109" s="194">
        <f t="shared" si="159"/>
        <v>0</v>
      </c>
      <c r="FT109" s="194"/>
      <c r="FU109" s="194">
        <v>0</v>
      </c>
      <c r="FV109" s="194">
        <v>0</v>
      </c>
      <c r="FW109" s="194">
        <f t="shared" si="160"/>
        <v>0</v>
      </c>
      <c r="FX109" s="194"/>
      <c r="FY109" s="194">
        <v>0</v>
      </c>
      <c r="FZ109" s="194">
        <v>0</v>
      </c>
      <c r="GA109" s="194">
        <f t="shared" si="161"/>
        <v>0</v>
      </c>
      <c r="GB109" s="194"/>
      <c r="GC109" s="194">
        <v>0</v>
      </c>
      <c r="GD109" s="194">
        <v>0</v>
      </c>
      <c r="GE109" s="194">
        <f t="shared" si="162"/>
        <v>0</v>
      </c>
      <c r="GF109" s="194"/>
      <c r="GG109" s="194">
        <v>0</v>
      </c>
      <c r="GH109" s="194">
        <v>0</v>
      </c>
      <c r="GI109" s="194">
        <f t="shared" si="163"/>
        <v>0</v>
      </c>
      <c r="GJ109" s="194"/>
      <c r="GK109" s="194">
        <v>0</v>
      </c>
      <c r="GL109" s="194">
        <v>0</v>
      </c>
      <c r="GM109" s="194">
        <f t="shared" si="164"/>
        <v>0</v>
      </c>
      <c r="GN109" s="194"/>
      <c r="GO109" s="194">
        <v>0</v>
      </c>
      <c r="GP109" s="194">
        <v>0</v>
      </c>
      <c r="GQ109" s="194">
        <f t="shared" si="165"/>
        <v>0</v>
      </c>
      <c r="GR109" s="194"/>
      <c r="GS109" s="194">
        <v>0</v>
      </c>
      <c r="GT109" s="194">
        <v>0</v>
      </c>
      <c r="GU109" s="194">
        <f t="shared" si="166"/>
        <v>0</v>
      </c>
      <c r="GV109" s="194"/>
      <c r="GW109" s="194">
        <v>0</v>
      </c>
      <c r="GX109" s="194">
        <v>0</v>
      </c>
      <c r="GY109" s="194">
        <f t="shared" si="119"/>
        <v>0</v>
      </c>
      <c r="GZ109" s="76"/>
      <c r="HA109" s="76">
        <f t="shared" si="120"/>
        <v>27376.70991</v>
      </c>
      <c r="HB109" s="76">
        <f t="shared" si="121"/>
        <v>34627</v>
      </c>
      <c r="HC109" s="76">
        <f t="shared" si="117"/>
        <v>62003.709910000005</v>
      </c>
      <c r="HD109" s="86"/>
      <c r="HE109" s="86"/>
      <c r="HF109" s="86"/>
      <c r="HG109" s="32"/>
      <c r="HH109" s="32"/>
      <c r="HI109" s="32"/>
      <c r="HJ109" s="32"/>
      <c r="HK109" s="32"/>
    </row>
    <row r="110" spans="1:219" ht="15.75">
      <c r="A110" s="108" t="s">
        <v>25</v>
      </c>
      <c r="B110" s="106">
        <v>401900</v>
      </c>
      <c r="C110" s="106"/>
      <c r="D110" s="101" t="s">
        <v>65</v>
      </c>
      <c r="E110" s="102" t="s">
        <v>14</v>
      </c>
      <c r="F110" s="103">
        <v>0</v>
      </c>
      <c r="G110" s="173" t="s">
        <v>48</v>
      </c>
      <c r="H110" s="121"/>
      <c r="I110" s="108" t="s">
        <v>25</v>
      </c>
      <c r="J110" s="194">
        <v>152426.11431</v>
      </c>
      <c r="K110" s="76"/>
      <c r="L110" s="189">
        <v>0</v>
      </c>
      <c r="M110" s="189">
        <v>0</v>
      </c>
      <c r="N110" s="77">
        <f t="shared" si="122"/>
        <v>0</v>
      </c>
      <c r="O110" s="174"/>
      <c r="P110" s="189">
        <v>0</v>
      </c>
      <c r="Q110" s="189">
        <v>0</v>
      </c>
      <c r="R110" s="77">
        <f t="shared" si="123"/>
        <v>0</v>
      </c>
      <c r="S110" s="174"/>
      <c r="T110" s="189">
        <v>0</v>
      </c>
      <c r="U110" s="189">
        <v>0</v>
      </c>
      <c r="V110" s="77">
        <f t="shared" si="124"/>
        <v>0</v>
      </c>
      <c r="W110" s="174"/>
      <c r="X110" s="189">
        <v>0</v>
      </c>
      <c r="Y110" s="189">
        <v>0</v>
      </c>
      <c r="Z110" s="77">
        <f t="shared" si="125"/>
        <v>0</v>
      </c>
      <c r="AA110" s="174"/>
      <c r="AB110" s="77">
        <f t="shared" si="126"/>
        <v>0</v>
      </c>
      <c r="AC110" s="77">
        <f t="shared" si="127"/>
        <v>0</v>
      </c>
      <c r="AD110" s="77">
        <f t="shared" si="128"/>
        <v>0</v>
      </c>
      <c r="AE110" s="174"/>
      <c r="AF110" s="189">
        <v>0</v>
      </c>
      <c r="AG110" s="189"/>
      <c r="AH110" s="214">
        <v>5323</v>
      </c>
      <c r="AI110" s="77">
        <f t="shared" si="129"/>
        <v>5323</v>
      </c>
      <c r="AJ110" s="174"/>
      <c r="AK110" s="84">
        <v>0</v>
      </c>
      <c r="AL110" s="84">
        <v>0</v>
      </c>
      <c r="AM110" s="77">
        <f t="shared" si="130"/>
        <v>0</v>
      </c>
      <c r="AN110" s="77"/>
      <c r="AO110" s="189">
        <v>0</v>
      </c>
      <c r="AP110" s="189">
        <v>0</v>
      </c>
      <c r="AQ110" s="77">
        <f t="shared" si="131"/>
        <v>0</v>
      </c>
      <c r="AR110" s="77"/>
      <c r="AS110" s="189">
        <v>0</v>
      </c>
      <c r="AT110" s="189">
        <v>0</v>
      </c>
      <c r="AU110" s="77">
        <f t="shared" si="132"/>
        <v>0</v>
      </c>
      <c r="AV110" s="77"/>
      <c r="AW110" s="77">
        <f t="shared" si="133"/>
        <v>0</v>
      </c>
      <c r="AX110" s="77">
        <f t="shared" si="134"/>
        <v>5323</v>
      </c>
      <c r="AY110" s="77">
        <f t="shared" si="135"/>
        <v>5323</v>
      </c>
      <c r="AZ110" s="77"/>
      <c r="BA110" s="77">
        <f t="shared" si="136"/>
        <v>0</v>
      </c>
      <c r="BB110" s="77">
        <f t="shared" si="137"/>
        <v>5323</v>
      </c>
      <c r="BC110" s="77">
        <f t="shared" si="138"/>
        <v>5323</v>
      </c>
      <c r="BD110" s="76"/>
      <c r="BE110" s="194">
        <v>0</v>
      </c>
      <c r="BF110" s="194">
        <v>5613</v>
      </c>
      <c r="BG110" s="194">
        <f t="shared" si="139"/>
        <v>5613</v>
      </c>
      <c r="BH110" s="194"/>
      <c r="BI110" s="194">
        <v>0</v>
      </c>
      <c r="BJ110" s="194">
        <v>13200</v>
      </c>
      <c r="BK110" s="194">
        <f aca="true" t="shared" si="167" ref="BK110:BK137">+BI110+BJ110</f>
        <v>13200</v>
      </c>
      <c r="BL110" s="194"/>
      <c r="BM110" s="194">
        <v>0</v>
      </c>
      <c r="BN110" s="194">
        <v>13200</v>
      </c>
      <c r="BO110" s="194">
        <f aca="true" t="shared" si="168" ref="BO110:BO137">+BM110+BN110</f>
        <v>13200</v>
      </c>
      <c r="BP110" s="194"/>
      <c r="BQ110" s="194">
        <v>0</v>
      </c>
      <c r="BR110" s="194">
        <v>13200</v>
      </c>
      <c r="BS110" s="194">
        <f aca="true" t="shared" si="169" ref="BS110:BS137">+BQ110+BR110</f>
        <v>13200</v>
      </c>
      <c r="BT110" s="194"/>
      <c r="BU110" s="194">
        <v>0</v>
      </c>
      <c r="BV110" s="194">
        <v>13200</v>
      </c>
      <c r="BW110" s="194">
        <f aca="true" t="shared" si="170" ref="BW110:BW137">+BU110+BV110</f>
        <v>13200</v>
      </c>
      <c r="BX110" s="194"/>
      <c r="BY110" s="194">
        <v>0</v>
      </c>
      <c r="BZ110" s="194">
        <v>13200</v>
      </c>
      <c r="CA110" s="194">
        <f aca="true" t="shared" si="171" ref="CA110:CA137">+BY110+BZ110</f>
        <v>13200</v>
      </c>
      <c r="CB110" s="194"/>
      <c r="CC110" s="194">
        <v>0</v>
      </c>
      <c r="CD110" s="194">
        <v>13200</v>
      </c>
      <c r="CE110" s="194">
        <f aca="true" t="shared" si="172" ref="CE110:CE137">+CC110+CD110</f>
        <v>13200</v>
      </c>
      <c r="CF110" s="194"/>
      <c r="CG110" s="194">
        <v>0</v>
      </c>
      <c r="CH110" s="194">
        <v>13200</v>
      </c>
      <c r="CI110" s="194">
        <f aca="true" t="shared" si="173" ref="CI110:CI137">+CG110+CH110</f>
        <v>13200</v>
      </c>
      <c r="CJ110" s="194"/>
      <c r="CK110" s="194">
        <v>0</v>
      </c>
      <c r="CL110" s="194">
        <v>13200</v>
      </c>
      <c r="CM110" s="194">
        <f aca="true" t="shared" si="174" ref="CM110:CM137">+CK110+CL110</f>
        <v>13200</v>
      </c>
      <c r="CN110" s="194"/>
      <c r="CO110" s="194">
        <v>0</v>
      </c>
      <c r="CP110" s="194">
        <v>13200</v>
      </c>
      <c r="CQ110" s="194">
        <f aca="true" t="shared" si="175" ref="CQ110:CQ137">+CO110+CP110</f>
        <v>13200</v>
      </c>
      <c r="CR110" s="194"/>
      <c r="CS110" s="194">
        <v>0</v>
      </c>
      <c r="CT110" s="194">
        <v>13200</v>
      </c>
      <c r="CU110" s="194">
        <f t="shared" si="140"/>
        <v>13200</v>
      </c>
      <c r="CV110" s="194"/>
      <c r="CW110" s="194">
        <v>0</v>
      </c>
      <c r="CX110" s="194">
        <v>13200</v>
      </c>
      <c r="CY110" s="194">
        <f t="shared" si="141"/>
        <v>13200</v>
      </c>
      <c r="CZ110" s="194"/>
      <c r="DA110" s="194">
        <v>0</v>
      </c>
      <c r="DB110" s="194">
        <v>13200</v>
      </c>
      <c r="DC110" s="194">
        <f t="shared" si="142"/>
        <v>13200</v>
      </c>
      <c r="DD110" s="194"/>
      <c r="DE110" s="194">
        <v>0</v>
      </c>
      <c r="DF110" s="194">
        <v>13200</v>
      </c>
      <c r="DG110" s="194">
        <f t="shared" si="143"/>
        <v>13200</v>
      </c>
      <c r="DH110" s="194"/>
      <c r="DI110" s="194">
        <v>0</v>
      </c>
      <c r="DJ110" s="194">
        <v>13200</v>
      </c>
      <c r="DK110" s="194">
        <f t="shared" si="144"/>
        <v>13200</v>
      </c>
      <c r="DL110" s="194"/>
      <c r="DM110" s="194">
        <v>0</v>
      </c>
      <c r="DN110" s="194">
        <v>13200</v>
      </c>
      <c r="DO110" s="194">
        <f t="shared" si="145"/>
        <v>13200</v>
      </c>
      <c r="DP110" s="194"/>
      <c r="DQ110" s="194">
        <v>0</v>
      </c>
      <c r="DR110" s="194">
        <v>13200</v>
      </c>
      <c r="DS110" s="194">
        <f t="shared" si="146"/>
        <v>13200</v>
      </c>
      <c r="DT110" s="194"/>
      <c r="DU110" s="194">
        <v>0</v>
      </c>
      <c r="DV110" s="194">
        <v>13200</v>
      </c>
      <c r="DW110" s="194">
        <f t="shared" si="147"/>
        <v>13200</v>
      </c>
      <c r="DX110" s="194"/>
      <c r="DY110" s="194">
        <v>0</v>
      </c>
      <c r="DZ110" s="194">
        <v>13200</v>
      </c>
      <c r="EA110" s="194">
        <f t="shared" si="148"/>
        <v>13200</v>
      </c>
      <c r="EB110" s="194"/>
      <c r="EC110" s="194">
        <v>0</v>
      </c>
      <c r="ED110" s="194">
        <v>13200</v>
      </c>
      <c r="EE110" s="194">
        <f t="shared" si="149"/>
        <v>13200</v>
      </c>
      <c r="EF110" s="194"/>
      <c r="EG110" s="194">
        <v>0</v>
      </c>
      <c r="EH110" s="194">
        <v>13200</v>
      </c>
      <c r="EI110" s="194">
        <f t="shared" si="150"/>
        <v>13200</v>
      </c>
      <c r="EJ110" s="194"/>
      <c r="EK110" s="194">
        <v>0</v>
      </c>
      <c r="EL110" s="194">
        <v>13200</v>
      </c>
      <c r="EM110" s="194">
        <f t="shared" si="151"/>
        <v>13200</v>
      </c>
      <c r="EN110" s="194"/>
      <c r="EO110" s="194">
        <v>0</v>
      </c>
      <c r="EP110" s="194">
        <v>13200</v>
      </c>
      <c r="EQ110" s="194">
        <f t="shared" si="152"/>
        <v>13200</v>
      </c>
      <c r="ER110" s="194"/>
      <c r="ES110" s="194">
        <v>0</v>
      </c>
      <c r="ET110" s="194">
        <v>13200</v>
      </c>
      <c r="EU110" s="194">
        <f t="shared" si="153"/>
        <v>13200</v>
      </c>
      <c r="EV110" s="194"/>
      <c r="EW110" s="194">
        <v>0</v>
      </c>
      <c r="EX110" s="194">
        <v>13200</v>
      </c>
      <c r="EY110" s="194">
        <f t="shared" si="154"/>
        <v>13200</v>
      </c>
      <c r="EZ110" s="194"/>
      <c r="FA110" s="194">
        <v>0</v>
      </c>
      <c r="FB110" s="194">
        <v>13200</v>
      </c>
      <c r="FC110" s="194">
        <f t="shared" si="155"/>
        <v>13200</v>
      </c>
      <c r="FD110" s="194"/>
      <c r="FE110" s="194">
        <v>152426.11431</v>
      </c>
      <c r="FF110" s="194">
        <v>6600</v>
      </c>
      <c r="FG110" s="194">
        <f t="shared" si="156"/>
        <v>159026.11431</v>
      </c>
      <c r="FH110" s="194"/>
      <c r="FI110" s="194">
        <v>0</v>
      </c>
      <c r="FJ110" s="194">
        <v>0</v>
      </c>
      <c r="FK110" s="194">
        <f t="shared" si="157"/>
        <v>0</v>
      </c>
      <c r="FL110" s="194"/>
      <c r="FM110" s="194">
        <v>0</v>
      </c>
      <c r="FN110" s="194">
        <v>0</v>
      </c>
      <c r="FO110" s="194">
        <f t="shared" si="158"/>
        <v>0</v>
      </c>
      <c r="FP110" s="194"/>
      <c r="FQ110" s="194">
        <v>0</v>
      </c>
      <c r="FR110" s="194">
        <v>0</v>
      </c>
      <c r="FS110" s="194">
        <f t="shared" si="159"/>
        <v>0</v>
      </c>
      <c r="FT110" s="194"/>
      <c r="FU110" s="194">
        <v>0</v>
      </c>
      <c r="FV110" s="194">
        <v>0</v>
      </c>
      <c r="FW110" s="194">
        <f t="shared" si="160"/>
        <v>0</v>
      </c>
      <c r="FX110" s="194"/>
      <c r="FY110" s="194">
        <v>0</v>
      </c>
      <c r="FZ110" s="194">
        <v>0</v>
      </c>
      <c r="GA110" s="194">
        <f t="shared" si="161"/>
        <v>0</v>
      </c>
      <c r="GB110" s="194"/>
      <c r="GC110" s="194">
        <v>0</v>
      </c>
      <c r="GD110" s="194">
        <v>0</v>
      </c>
      <c r="GE110" s="194">
        <f t="shared" si="162"/>
        <v>0</v>
      </c>
      <c r="GF110" s="194"/>
      <c r="GG110" s="194">
        <v>0</v>
      </c>
      <c r="GH110" s="194">
        <v>0</v>
      </c>
      <c r="GI110" s="194">
        <f t="shared" si="163"/>
        <v>0</v>
      </c>
      <c r="GJ110" s="194"/>
      <c r="GK110" s="194">
        <v>0</v>
      </c>
      <c r="GL110" s="194">
        <v>0</v>
      </c>
      <c r="GM110" s="194">
        <f t="shared" si="164"/>
        <v>0</v>
      </c>
      <c r="GN110" s="194"/>
      <c r="GO110" s="194">
        <v>0</v>
      </c>
      <c r="GP110" s="194">
        <v>0</v>
      </c>
      <c r="GQ110" s="194">
        <f t="shared" si="165"/>
        <v>0</v>
      </c>
      <c r="GR110" s="194"/>
      <c r="GS110" s="194">
        <v>0</v>
      </c>
      <c r="GT110" s="194">
        <v>0</v>
      </c>
      <c r="GU110" s="194">
        <f t="shared" si="166"/>
        <v>0</v>
      </c>
      <c r="GV110" s="194"/>
      <c r="GW110" s="194">
        <v>0</v>
      </c>
      <c r="GX110" s="194">
        <v>0</v>
      </c>
      <c r="GY110" s="194">
        <f t="shared" si="119"/>
        <v>0</v>
      </c>
      <c r="GZ110" s="76"/>
      <c r="HA110" s="76">
        <f t="shared" si="120"/>
        <v>152426.11431</v>
      </c>
      <c r="HB110" s="76">
        <f t="shared" si="121"/>
        <v>342213</v>
      </c>
      <c r="HC110" s="76">
        <f t="shared" si="117"/>
        <v>494639.11431</v>
      </c>
      <c r="HD110" s="86"/>
      <c r="HE110" s="86"/>
      <c r="HF110" s="86"/>
      <c r="HG110" s="32"/>
      <c r="HH110" s="32"/>
      <c r="HI110" s="32"/>
      <c r="HJ110" s="32"/>
      <c r="HK110" s="32"/>
    </row>
    <row r="111" spans="1:219" ht="15.75">
      <c r="A111" s="108" t="s">
        <v>25</v>
      </c>
      <c r="B111" s="106">
        <v>10332</v>
      </c>
      <c r="C111" s="106"/>
      <c r="D111" s="101" t="s">
        <v>18</v>
      </c>
      <c r="E111" s="102" t="s">
        <v>14</v>
      </c>
      <c r="F111" s="103">
        <v>0</v>
      </c>
      <c r="G111" s="173">
        <v>12.25</v>
      </c>
      <c r="H111" s="121"/>
      <c r="I111" s="108" t="s">
        <v>25</v>
      </c>
      <c r="J111" s="194">
        <v>3431.41813</v>
      </c>
      <c r="K111" s="76"/>
      <c r="L111" s="189">
        <v>0</v>
      </c>
      <c r="M111" s="189">
        <v>0</v>
      </c>
      <c r="N111" s="77">
        <f t="shared" si="122"/>
        <v>0</v>
      </c>
      <c r="O111" s="174"/>
      <c r="P111" s="189">
        <v>0</v>
      </c>
      <c r="Q111" s="189">
        <v>0</v>
      </c>
      <c r="R111" s="77">
        <f t="shared" si="123"/>
        <v>0</v>
      </c>
      <c r="S111" s="174"/>
      <c r="T111" s="189">
        <v>0</v>
      </c>
      <c r="U111" s="189">
        <v>0</v>
      </c>
      <c r="V111" s="77">
        <f t="shared" si="124"/>
        <v>0</v>
      </c>
      <c r="W111" s="174"/>
      <c r="X111" s="189">
        <v>0</v>
      </c>
      <c r="Y111" s="189">
        <v>0</v>
      </c>
      <c r="Z111" s="77">
        <f t="shared" si="125"/>
        <v>0</v>
      </c>
      <c r="AA111" s="174"/>
      <c r="AB111" s="77">
        <f t="shared" si="126"/>
        <v>0</v>
      </c>
      <c r="AC111" s="77">
        <f t="shared" si="127"/>
        <v>0</v>
      </c>
      <c r="AD111" s="77">
        <f t="shared" si="128"/>
        <v>0</v>
      </c>
      <c r="AE111" s="174"/>
      <c r="AF111" s="189">
        <v>0</v>
      </c>
      <c r="AG111" s="189"/>
      <c r="AH111" s="214">
        <v>197</v>
      </c>
      <c r="AI111" s="77">
        <f t="shared" si="129"/>
        <v>197</v>
      </c>
      <c r="AJ111" s="174"/>
      <c r="AK111" s="84">
        <v>0</v>
      </c>
      <c r="AL111" s="84">
        <v>0</v>
      </c>
      <c r="AM111" s="77">
        <f t="shared" si="130"/>
        <v>0</v>
      </c>
      <c r="AN111" s="77"/>
      <c r="AO111" s="189">
        <v>0</v>
      </c>
      <c r="AP111" s="189">
        <v>0</v>
      </c>
      <c r="AQ111" s="77">
        <f t="shared" si="131"/>
        <v>0</v>
      </c>
      <c r="AR111" s="77"/>
      <c r="AS111" s="189">
        <v>0</v>
      </c>
      <c r="AT111" s="189">
        <v>0</v>
      </c>
      <c r="AU111" s="77">
        <f t="shared" si="132"/>
        <v>0</v>
      </c>
      <c r="AV111" s="77"/>
      <c r="AW111" s="77">
        <f t="shared" si="133"/>
        <v>0</v>
      </c>
      <c r="AX111" s="77">
        <f t="shared" si="134"/>
        <v>197</v>
      </c>
      <c r="AY111" s="77">
        <f t="shared" si="135"/>
        <v>197</v>
      </c>
      <c r="AZ111" s="77"/>
      <c r="BA111" s="77">
        <f t="shared" si="136"/>
        <v>0</v>
      </c>
      <c r="BB111" s="77">
        <f t="shared" si="137"/>
        <v>197</v>
      </c>
      <c r="BC111" s="77">
        <f t="shared" si="138"/>
        <v>197</v>
      </c>
      <c r="BD111" s="76"/>
      <c r="BE111" s="194">
        <v>0</v>
      </c>
      <c r="BF111" s="194">
        <v>210</v>
      </c>
      <c r="BG111" s="194">
        <f t="shared" si="139"/>
        <v>210</v>
      </c>
      <c r="BH111" s="194"/>
      <c r="BI111" s="194">
        <v>0</v>
      </c>
      <c r="BJ111" s="194">
        <v>420</v>
      </c>
      <c r="BK111" s="194">
        <f t="shared" si="167"/>
        <v>420</v>
      </c>
      <c r="BL111" s="194"/>
      <c r="BM111" s="194">
        <v>3431.41813</v>
      </c>
      <c r="BN111" s="194">
        <v>420</v>
      </c>
      <c r="BO111" s="194">
        <f t="shared" si="168"/>
        <v>3851.41813</v>
      </c>
      <c r="BP111" s="194"/>
      <c r="BQ111" s="194">
        <v>0</v>
      </c>
      <c r="BR111" s="194">
        <v>0</v>
      </c>
      <c r="BS111" s="194">
        <f t="shared" si="169"/>
        <v>0</v>
      </c>
      <c r="BT111" s="194"/>
      <c r="BU111" s="194">
        <v>0</v>
      </c>
      <c r="BV111" s="194">
        <v>0</v>
      </c>
      <c r="BW111" s="194">
        <f t="shared" si="170"/>
        <v>0</v>
      </c>
      <c r="BX111" s="194"/>
      <c r="BY111" s="194">
        <v>0</v>
      </c>
      <c r="BZ111" s="194">
        <v>0</v>
      </c>
      <c r="CA111" s="194">
        <f t="shared" si="171"/>
        <v>0</v>
      </c>
      <c r="CB111" s="194"/>
      <c r="CC111" s="194">
        <v>0</v>
      </c>
      <c r="CD111" s="194">
        <v>0</v>
      </c>
      <c r="CE111" s="194">
        <f t="shared" si="172"/>
        <v>0</v>
      </c>
      <c r="CF111" s="194"/>
      <c r="CG111" s="194">
        <v>0</v>
      </c>
      <c r="CH111" s="194">
        <v>0</v>
      </c>
      <c r="CI111" s="194">
        <f t="shared" si="173"/>
        <v>0</v>
      </c>
      <c r="CJ111" s="194"/>
      <c r="CK111" s="194">
        <v>0</v>
      </c>
      <c r="CL111" s="194">
        <v>0</v>
      </c>
      <c r="CM111" s="194">
        <f t="shared" si="174"/>
        <v>0</v>
      </c>
      <c r="CN111" s="194"/>
      <c r="CO111" s="194">
        <v>0</v>
      </c>
      <c r="CP111" s="194">
        <v>0</v>
      </c>
      <c r="CQ111" s="194">
        <f t="shared" si="175"/>
        <v>0</v>
      </c>
      <c r="CR111" s="194"/>
      <c r="CS111" s="194">
        <v>0</v>
      </c>
      <c r="CT111" s="194">
        <v>0</v>
      </c>
      <c r="CU111" s="194">
        <f t="shared" si="140"/>
        <v>0</v>
      </c>
      <c r="CV111" s="194"/>
      <c r="CW111" s="194">
        <v>0</v>
      </c>
      <c r="CX111" s="194">
        <v>0</v>
      </c>
      <c r="CY111" s="194">
        <f t="shared" si="141"/>
        <v>0</v>
      </c>
      <c r="CZ111" s="194"/>
      <c r="DA111" s="194">
        <v>0</v>
      </c>
      <c r="DB111" s="194">
        <v>0</v>
      </c>
      <c r="DC111" s="194">
        <f t="shared" si="142"/>
        <v>0</v>
      </c>
      <c r="DD111" s="194"/>
      <c r="DE111" s="194">
        <v>0</v>
      </c>
      <c r="DF111" s="194">
        <v>0</v>
      </c>
      <c r="DG111" s="194">
        <f t="shared" si="143"/>
        <v>0</v>
      </c>
      <c r="DH111" s="194"/>
      <c r="DI111" s="194">
        <v>0</v>
      </c>
      <c r="DJ111" s="194">
        <v>0</v>
      </c>
      <c r="DK111" s="194">
        <f t="shared" si="144"/>
        <v>0</v>
      </c>
      <c r="DL111" s="194"/>
      <c r="DM111" s="194">
        <v>0</v>
      </c>
      <c r="DN111" s="194">
        <v>0</v>
      </c>
      <c r="DO111" s="194">
        <f t="shared" si="145"/>
        <v>0</v>
      </c>
      <c r="DP111" s="194"/>
      <c r="DQ111" s="194">
        <v>0</v>
      </c>
      <c r="DR111" s="194">
        <v>0</v>
      </c>
      <c r="DS111" s="194">
        <f t="shared" si="146"/>
        <v>0</v>
      </c>
      <c r="DT111" s="194"/>
      <c r="DU111" s="194">
        <v>0</v>
      </c>
      <c r="DV111" s="194">
        <v>0</v>
      </c>
      <c r="DW111" s="194">
        <f t="shared" si="147"/>
        <v>0</v>
      </c>
      <c r="DX111" s="194"/>
      <c r="DY111" s="194">
        <v>0</v>
      </c>
      <c r="DZ111" s="194">
        <v>0</v>
      </c>
      <c r="EA111" s="194">
        <f t="shared" si="148"/>
        <v>0</v>
      </c>
      <c r="EB111" s="194"/>
      <c r="EC111" s="194">
        <v>0</v>
      </c>
      <c r="ED111" s="194">
        <v>0</v>
      </c>
      <c r="EE111" s="194">
        <f t="shared" si="149"/>
        <v>0</v>
      </c>
      <c r="EF111" s="194"/>
      <c r="EG111" s="194">
        <v>0</v>
      </c>
      <c r="EH111" s="194">
        <v>0</v>
      </c>
      <c r="EI111" s="194">
        <f t="shared" si="150"/>
        <v>0</v>
      </c>
      <c r="EJ111" s="194"/>
      <c r="EK111" s="194">
        <v>0</v>
      </c>
      <c r="EL111" s="194">
        <v>0</v>
      </c>
      <c r="EM111" s="194">
        <f t="shared" si="151"/>
        <v>0</v>
      </c>
      <c r="EN111" s="194"/>
      <c r="EO111" s="194">
        <v>0</v>
      </c>
      <c r="EP111" s="194">
        <v>0</v>
      </c>
      <c r="EQ111" s="194">
        <f t="shared" si="152"/>
        <v>0</v>
      </c>
      <c r="ER111" s="194"/>
      <c r="ES111" s="194">
        <v>0</v>
      </c>
      <c r="ET111" s="194">
        <v>0</v>
      </c>
      <c r="EU111" s="194">
        <f t="shared" si="153"/>
        <v>0</v>
      </c>
      <c r="EV111" s="194"/>
      <c r="EW111" s="194">
        <v>0</v>
      </c>
      <c r="EX111" s="194">
        <v>0</v>
      </c>
      <c r="EY111" s="194">
        <f t="shared" si="154"/>
        <v>0</v>
      </c>
      <c r="EZ111" s="194"/>
      <c r="FA111" s="194">
        <v>0</v>
      </c>
      <c r="FB111" s="194">
        <v>0</v>
      </c>
      <c r="FC111" s="194">
        <f t="shared" si="155"/>
        <v>0</v>
      </c>
      <c r="FD111" s="194"/>
      <c r="FE111" s="194">
        <v>0</v>
      </c>
      <c r="FF111" s="194">
        <v>0</v>
      </c>
      <c r="FG111" s="194">
        <f t="shared" si="156"/>
        <v>0</v>
      </c>
      <c r="FH111" s="194"/>
      <c r="FI111" s="194">
        <v>0</v>
      </c>
      <c r="FJ111" s="194">
        <v>0</v>
      </c>
      <c r="FK111" s="194">
        <f t="shared" si="157"/>
        <v>0</v>
      </c>
      <c r="FL111" s="194"/>
      <c r="FM111" s="194">
        <v>0</v>
      </c>
      <c r="FN111" s="194">
        <v>0</v>
      </c>
      <c r="FO111" s="194">
        <f t="shared" si="158"/>
        <v>0</v>
      </c>
      <c r="FP111" s="194"/>
      <c r="FQ111" s="194">
        <v>0</v>
      </c>
      <c r="FR111" s="194">
        <v>0</v>
      </c>
      <c r="FS111" s="194">
        <f t="shared" si="159"/>
        <v>0</v>
      </c>
      <c r="FT111" s="194"/>
      <c r="FU111" s="194">
        <v>0</v>
      </c>
      <c r="FV111" s="194">
        <v>0</v>
      </c>
      <c r="FW111" s="194">
        <f t="shared" si="160"/>
        <v>0</v>
      </c>
      <c r="FX111" s="194"/>
      <c r="FY111" s="194">
        <v>0</v>
      </c>
      <c r="FZ111" s="194">
        <v>0</v>
      </c>
      <c r="GA111" s="194">
        <f t="shared" si="161"/>
        <v>0</v>
      </c>
      <c r="GB111" s="194"/>
      <c r="GC111" s="194">
        <v>0</v>
      </c>
      <c r="GD111" s="194">
        <v>0</v>
      </c>
      <c r="GE111" s="194">
        <f t="shared" si="162"/>
        <v>0</v>
      </c>
      <c r="GF111" s="194"/>
      <c r="GG111" s="194">
        <v>0</v>
      </c>
      <c r="GH111" s="194">
        <v>0</v>
      </c>
      <c r="GI111" s="194">
        <f t="shared" si="163"/>
        <v>0</v>
      </c>
      <c r="GJ111" s="194"/>
      <c r="GK111" s="194">
        <v>0</v>
      </c>
      <c r="GL111" s="194">
        <v>0</v>
      </c>
      <c r="GM111" s="194">
        <f t="shared" si="164"/>
        <v>0</v>
      </c>
      <c r="GN111" s="194"/>
      <c r="GO111" s="194">
        <v>0</v>
      </c>
      <c r="GP111" s="194">
        <v>0</v>
      </c>
      <c r="GQ111" s="194">
        <f t="shared" si="165"/>
        <v>0</v>
      </c>
      <c r="GR111" s="194"/>
      <c r="GS111" s="194">
        <v>0</v>
      </c>
      <c r="GT111" s="194">
        <v>0</v>
      </c>
      <c r="GU111" s="194">
        <f t="shared" si="166"/>
        <v>0</v>
      </c>
      <c r="GV111" s="194"/>
      <c r="GW111" s="194">
        <v>0</v>
      </c>
      <c r="GX111" s="194">
        <v>0</v>
      </c>
      <c r="GY111" s="194">
        <f t="shared" si="119"/>
        <v>0</v>
      </c>
      <c r="GZ111" s="76"/>
      <c r="HA111" s="76">
        <f t="shared" si="120"/>
        <v>3431.41813</v>
      </c>
      <c r="HB111" s="76">
        <f t="shared" si="121"/>
        <v>1050</v>
      </c>
      <c r="HC111" s="76">
        <f t="shared" si="117"/>
        <v>4481.41813</v>
      </c>
      <c r="HD111" s="86"/>
      <c r="HE111" s="86"/>
      <c r="HF111" s="86"/>
      <c r="HG111" s="32"/>
      <c r="HH111" s="32"/>
      <c r="HI111" s="32"/>
      <c r="HJ111" s="32"/>
      <c r="HK111" s="32"/>
    </row>
    <row r="112" spans="1:219" ht="15.75">
      <c r="A112" s="108" t="s">
        <v>25</v>
      </c>
      <c r="B112" s="106">
        <v>29136</v>
      </c>
      <c r="C112" s="106"/>
      <c r="D112" s="101" t="s">
        <v>20</v>
      </c>
      <c r="E112" s="102" t="s">
        <v>14</v>
      </c>
      <c r="F112" s="103">
        <v>0</v>
      </c>
      <c r="G112" s="173">
        <v>9.91</v>
      </c>
      <c r="H112" s="121"/>
      <c r="I112" s="108" t="s">
        <v>25</v>
      </c>
      <c r="J112" s="194">
        <v>9676.51943</v>
      </c>
      <c r="K112" s="76"/>
      <c r="L112" s="189">
        <v>0</v>
      </c>
      <c r="M112" s="189">
        <v>0</v>
      </c>
      <c r="N112" s="77">
        <f t="shared" si="122"/>
        <v>0</v>
      </c>
      <c r="O112" s="174"/>
      <c r="P112" s="189">
        <v>0</v>
      </c>
      <c r="Q112" s="189">
        <v>0</v>
      </c>
      <c r="R112" s="77">
        <f t="shared" si="123"/>
        <v>0</v>
      </c>
      <c r="S112" s="174"/>
      <c r="T112" s="189">
        <v>0</v>
      </c>
      <c r="U112" s="189">
        <v>0</v>
      </c>
      <c r="V112" s="77">
        <f t="shared" si="124"/>
        <v>0</v>
      </c>
      <c r="W112" s="174"/>
      <c r="X112" s="189">
        <v>0</v>
      </c>
      <c r="Y112" s="189">
        <v>0</v>
      </c>
      <c r="Z112" s="77">
        <f t="shared" si="125"/>
        <v>0</v>
      </c>
      <c r="AA112" s="174"/>
      <c r="AB112" s="77">
        <f t="shared" si="126"/>
        <v>0</v>
      </c>
      <c r="AC112" s="77">
        <f t="shared" si="127"/>
        <v>0</v>
      </c>
      <c r="AD112" s="77">
        <f t="shared" si="128"/>
        <v>0</v>
      </c>
      <c r="AE112" s="174"/>
      <c r="AF112" s="189">
        <v>0</v>
      </c>
      <c r="AG112" s="189"/>
      <c r="AH112" s="214">
        <v>0.0014399999999999999</v>
      </c>
      <c r="AI112" s="77">
        <f t="shared" si="129"/>
        <v>0.0014399999999999999</v>
      </c>
      <c r="AJ112" s="174"/>
      <c r="AK112" s="84">
        <v>0</v>
      </c>
      <c r="AL112" s="84">
        <v>485</v>
      </c>
      <c r="AM112" s="77">
        <f t="shared" si="130"/>
        <v>485</v>
      </c>
      <c r="AN112" s="77"/>
      <c r="AO112" s="189">
        <v>0</v>
      </c>
      <c r="AP112" s="189">
        <v>0</v>
      </c>
      <c r="AQ112" s="77">
        <f t="shared" si="131"/>
        <v>0</v>
      </c>
      <c r="AR112" s="77"/>
      <c r="AS112" s="189">
        <v>0</v>
      </c>
      <c r="AT112" s="189">
        <v>0</v>
      </c>
      <c r="AU112" s="77">
        <f t="shared" si="132"/>
        <v>0</v>
      </c>
      <c r="AV112" s="77"/>
      <c r="AW112" s="77">
        <f t="shared" si="133"/>
        <v>0</v>
      </c>
      <c r="AX112" s="77">
        <f t="shared" si="134"/>
        <v>485.00144</v>
      </c>
      <c r="AY112" s="77">
        <f t="shared" si="135"/>
        <v>485.00144</v>
      </c>
      <c r="AZ112" s="77"/>
      <c r="BA112" s="77">
        <f t="shared" si="136"/>
        <v>0</v>
      </c>
      <c r="BB112" s="77">
        <f t="shared" si="137"/>
        <v>485.00144</v>
      </c>
      <c r="BC112" s="77">
        <f t="shared" si="138"/>
        <v>485.00144</v>
      </c>
      <c r="BD112" s="76"/>
      <c r="BE112" s="194">
        <v>0</v>
      </c>
      <c r="BF112" s="194">
        <v>479</v>
      </c>
      <c r="BG112" s="194">
        <f t="shared" si="139"/>
        <v>479</v>
      </c>
      <c r="BH112" s="194"/>
      <c r="BI112" s="194">
        <v>0</v>
      </c>
      <c r="BJ112" s="194">
        <v>958</v>
      </c>
      <c r="BK112" s="194">
        <f t="shared" si="167"/>
        <v>958</v>
      </c>
      <c r="BL112" s="194"/>
      <c r="BM112" s="194">
        <v>0</v>
      </c>
      <c r="BN112" s="194">
        <v>958</v>
      </c>
      <c r="BO112" s="194">
        <f t="shared" si="168"/>
        <v>958</v>
      </c>
      <c r="BP112" s="194"/>
      <c r="BQ112" s="194">
        <v>0</v>
      </c>
      <c r="BR112" s="194">
        <v>958</v>
      </c>
      <c r="BS112" s="194">
        <f t="shared" si="169"/>
        <v>958</v>
      </c>
      <c r="BT112" s="194"/>
      <c r="BU112" s="194">
        <v>0</v>
      </c>
      <c r="BV112" s="194">
        <v>958</v>
      </c>
      <c r="BW112" s="194">
        <f t="shared" si="170"/>
        <v>958</v>
      </c>
      <c r="BX112" s="194"/>
      <c r="BY112" s="194">
        <v>0</v>
      </c>
      <c r="BZ112" s="194">
        <v>958</v>
      </c>
      <c r="CA112" s="194">
        <f t="shared" si="171"/>
        <v>958</v>
      </c>
      <c r="CB112" s="194"/>
      <c r="CC112" s="194">
        <v>9676.51943</v>
      </c>
      <c r="CD112" s="194">
        <v>479</v>
      </c>
      <c r="CE112" s="194">
        <f t="shared" si="172"/>
        <v>10155.51943</v>
      </c>
      <c r="CF112" s="194"/>
      <c r="CG112" s="194">
        <v>0</v>
      </c>
      <c r="CH112" s="194">
        <v>0</v>
      </c>
      <c r="CI112" s="194">
        <f t="shared" si="173"/>
        <v>0</v>
      </c>
      <c r="CJ112" s="194"/>
      <c r="CK112" s="194">
        <v>0</v>
      </c>
      <c r="CL112" s="194">
        <v>0</v>
      </c>
      <c r="CM112" s="194">
        <f t="shared" si="174"/>
        <v>0</v>
      </c>
      <c r="CN112" s="194"/>
      <c r="CO112" s="194">
        <v>0</v>
      </c>
      <c r="CP112" s="194">
        <v>0</v>
      </c>
      <c r="CQ112" s="194">
        <f t="shared" si="175"/>
        <v>0</v>
      </c>
      <c r="CR112" s="194"/>
      <c r="CS112" s="194">
        <v>0</v>
      </c>
      <c r="CT112" s="194">
        <v>0</v>
      </c>
      <c r="CU112" s="194">
        <f t="shared" si="140"/>
        <v>0</v>
      </c>
      <c r="CV112" s="194"/>
      <c r="CW112" s="194">
        <v>0</v>
      </c>
      <c r="CX112" s="194">
        <v>0</v>
      </c>
      <c r="CY112" s="194">
        <f t="shared" si="141"/>
        <v>0</v>
      </c>
      <c r="CZ112" s="194"/>
      <c r="DA112" s="194">
        <v>0</v>
      </c>
      <c r="DB112" s="194">
        <v>0</v>
      </c>
      <c r="DC112" s="194">
        <f t="shared" si="142"/>
        <v>0</v>
      </c>
      <c r="DD112" s="194"/>
      <c r="DE112" s="194">
        <v>0</v>
      </c>
      <c r="DF112" s="194">
        <v>0</v>
      </c>
      <c r="DG112" s="194">
        <f t="shared" si="143"/>
        <v>0</v>
      </c>
      <c r="DH112" s="194"/>
      <c r="DI112" s="194">
        <v>0</v>
      </c>
      <c r="DJ112" s="194">
        <v>0</v>
      </c>
      <c r="DK112" s="194">
        <f t="shared" si="144"/>
        <v>0</v>
      </c>
      <c r="DL112" s="194"/>
      <c r="DM112" s="194">
        <v>0</v>
      </c>
      <c r="DN112" s="194">
        <v>0</v>
      </c>
      <c r="DO112" s="194">
        <f t="shared" si="145"/>
        <v>0</v>
      </c>
      <c r="DP112" s="194"/>
      <c r="DQ112" s="194">
        <v>0</v>
      </c>
      <c r="DR112" s="194">
        <v>0</v>
      </c>
      <c r="DS112" s="194">
        <f t="shared" si="146"/>
        <v>0</v>
      </c>
      <c r="DT112" s="194"/>
      <c r="DU112" s="194">
        <v>0</v>
      </c>
      <c r="DV112" s="194">
        <v>0</v>
      </c>
      <c r="DW112" s="194">
        <f t="shared" si="147"/>
        <v>0</v>
      </c>
      <c r="DX112" s="194"/>
      <c r="DY112" s="194">
        <v>0</v>
      </c>
      <c r="DZ112" s="194">
        <v>0</v>
      </c>
      <c r="EA112" s="194">
        <f t="shared" si="148"/>
        <v>0</v>
      </c>
      <c r="EB112" s="194"/>
      <c r="EC112" s="194">
        <v>0</v>
      </c>
      <c r="ED112" s="194">
        <v>0</v>
      </c>
      <c r="EE112" s="194">
        <f t="shared" si="149"/>
        <v>0</v>
      </c>
      <c r="EF112" s="194"/>
      <c r="EG112" s="194">
        <v>0</v>
      </c>
      <c r="EH112" s="194">
        <v>0</v>
      </c>
      <c r="EI112" s="194">
        <f t="shared" si="150"/>
        <v>0</v>
      </c>
      <c r="EJ112" s="194"/>
      <c r="EK112" s="194">
        <v>0</v>
      </c>
      <c r="EL112" s="194">
        <v>0</v>
      </c>
      <c r="EM112" s="194">
        <f t="shared" si="151"/>
        <v>0</v>
      </c>
      <c r="EN112" s="194"/>
      <c r="EO112" s="194">
        <v>0</v>
      </c>
      <c r="EP112" s="194">
        <v>0</v>
      </c>
      <c r="EQ112" s="194">
        <f t="shared" si="152"/>
        <v>0</v>
      </c>
      <c r="ER112" s="194"/>
      <c r="ES112" s="194">
        <v>0</v>
      </c>
      <c r="ET112" s="194">
        <v>0</v>
      </c>
      <c r="EU112" s="194">
        <f t="shared" si="153"/>
        <v>0</v>
      </c>
      <c r="EV112" s="194"/>
      <c r="EW112" s="194">
        <v>0</v>
      </c>
      <c r="EX112" s="194">
        <v>0</v>
      </c>
      <c r="EY112" s="194">
        <f t="shared" si="154"/>
        <v>0</v>
      </c>
      <c r="EZ112" s="194"/>
      <c r="FA112" s="194">
        <v>0</v>
      </c>
      <c r="FB112" s="194">
        <v>0</v>
      </c>
      <c r="FC112" s="194">
        <f t="shared" si="155"/>
        <v>0</v>
      </c>
      <c r="FD112" s="194"/>
      <c r="FE112" s="194">
        <v>0</v>
      </c>
      <c r="FF112" s="194">
        <v>0</v>
      </c>
      <c r="FG112" s="194">
        <f t="shared" si="156"/>
        <v>0</v>
      </c>
      <c r="FH112" s="194"/>
      <c r="FI112" s="194">
        <v>0</v>
      </c>
      <c r="FJ112" s="194">
        <v>0</v>
      </c>
      <c r="FK112" s="194">
        <f t="shared" si="157"/>
        <v>0</v>
      </c>
      <c r="FL112" s="194"/>
      <c r="FM112" s="194">
        <v>0</v>
      </c>
      <c r="FN112" s="194">
        <v>0</v>
      </c>
      <c r="FO112" s="194">
        <f t="shared" si="158"/>
        <v>0</v>
      </c>
      <c r="FP112" s="194"/>
      <c r="FQ112" s="194">
        <v>0</v>
      </c>
      <c r="FR112" s="194">
        <v>0</v>
      </c>
      <c r="FS112" s="194">
        <f t="shared" si="159"/>
        <v>0</v>
      </c>
      <c r="FT112" s="194"/>
      <c r="FU112" s="194">
        <v>0</v>
      </c>
      <c r="FV112" s="194">
        <v>0</v>
      </c>
      <c r="FW112" s="194">
        <f t="shared" si="160"/>
        <v>0</v>
      </c>
      <c r="FX112" s="194"/>
      <c r="FY112" s="194">
        <v>0</v>
      </c>
      <c r="FZ112" s="194">
        <v>0</v>
      </c>
      <c r="GA112" s="194">
        <f t="shared" si="161"/>
        <v>0</v>
      </c>
      <c r="GB112" s="194"/>
      <c r="GC112" s="194">
        <v>0</v>
      </c>
      <c r="GD112" s="194">
        <v>0</v>
      </c>
      <c r="GE112" s="194">
        <f t="shared" si="162"/>
        <v>0</v>
      </c>
      <c r="GF112" s="194"/>
      <c r="GG112" s="194">
        <v>0</v>
      </c>
      <c r="GH112" s="194">
        <v>0</v>
      </c>
      <c r="GI112" s="194">
        <f t="shared" si="163"/>
        <v>0</v>
      </c>
      <c r="GJ112" s="194"/>
      <c r="GK112" s="194">
        <v>0</v>
      </c>
      <c r="GL112" s="194">
        <v>0</v>
      </c>
      <c r="GM112" s="194">
        <f t="shared" si="164"/>
        <v>0</v>
      </c>
      <c r="GN112" s="194"/>
      <c r="GO112" s="194">
        <v>0</v>
      </c>
      <c r="GP112" s="194">
        <v>0</v>
      </c>
      <c r="GQ112" s="194">
        <f t="shared" si="165"/>
        <v>0</v>
      </c>
      <c r="GR112" s="194"/>
      <c r="GS112" s="194">
        <v>0</v>
      </c>
      <c r="GT112" s="194">
        <v>0</v>
      </c>
      <c r="GU112" s="194">
        <f t="shared" si="166"/>
        <v>0</v>
      </c>
      <c r="GV112" s="194"/>
      <c r="GW112" s="194">
        <v>0</v>
      </c>
      <c r="GX112" s="194">
        <v>0</v>
      </c>
      <c r="GY112" s="194">
        <f t="shared" si="119"/>
        <v>0</v>
      </c>
      <c r="GZ112" s="76"/>
      <c r="HA112" s="76">
        <f t="shared" si="120"/>
        <v>9676.51943</v>
      </c>
      <c r="HB112" s="76">
        <f t="shared" si="121"/>
        <v>5748</v>
      </c>
      <c r="HC112" s="76">
        <f t="shared" si="117"/>
        <v>15424.51943</v>
      </c>
      <c r="HD112" s="86"/>
      <c r="HE112" s="86"/>
      <c r="HF112" s="86"/>
      <c r="HG112" s="32"/>
      <c r="HH112" s="32"/>
      <c r="HI112" s="32"/>
      <c r="HJ112" s="32"/>
      <c r="HK112" s="32"/>
    </row>
    <row r="113" spans="1:219" ht="15.75">
      <c r="A113" s="108" t="s">
        <v>25</v>
      </c>
      <c r="B113" s="106">
        <v>71863</v>
      </c>
      <c r="C113" s="106"/>
      <c r="D113" s="101" t="s">
        <v>34</v>
      </c>
      <c r="E113" s="102" t="s">
        <v>14</v>
      </c>
      <c r="F113" s="103">
        <v>0</v>
      </c>
      <c r="G113" s="173">
        <v>8.6</v>
      </c>
      <c r="H113" s="121"/>
      <c r="I113" s="108" t="s">
        <v>25</v>
      </c>
      <c r="J113" s="194">
        <v>23866.821649999998</v>
      </c>
      <c r="K113" s="76"/>
      <c r="L113" s="189">
        <v>0</v>
      </c>
      <c r="M113" s="189">
        <v>0</v>
      </c>
      <c r="N113" s="77">
        <f t="shared" si="122"/>
        <v>0</v>
      </c>
      <c r="O113" s="174"/>
      <c r="P113" s="189">
        <v>0</v>
      </c>
      <c r="Q113" s="189">
        <v>0</v>
      </c>
      <c r="R113" s="77">
        <f t="shared" si="123"/>
        <v>0</v>
      </c>
      <c r="S113" s="174"/>
      <c r="T113" s="189">
        <v>0</v>
      </c>
      <c r="U113" s="189">
        <v>0</v>
      </c>
      <c r="V113" s="77">
        <f t="shared" si="124"/>
        <v>0</v>
      </c>
      <c r="W113" s="174"/>
      <c r="X113" s="189">
        <v>0</v>
      </c>
      <c r="Y113" s="189">
        <v>0</v>
      </c>
      <c r="Z113" s="77">
        <f t="shared" si="125"/>
        <v>0</v>
      </c>
      <c r="AA113" s="174"/>
      <c r="AB113" s="77">
        <f t="shared" si="126"/>
        <v>0</v>
      </c>
      <c r="AC113" s="77">
        <f t="shared" si="127"/>
        <v>0</v>
      </c>
      <c r="AD113" s="77">
        <f t="shared" si="128"/>
        <v>0</v>
      </c>
      <c r="AE113" s="174"/>
      <c r="AF113" s="189">
        <v>0</v>
      </c>
      <c r="AG113" s="189"/>
      <c r="AH113" s="214">
        <v>954</v>
      </c>
      <c r="AI113" s="77">
        <f t="shared" si="129"/>
        <v>954</v>
      </c>
      <c r="AJ113" s="174"/>
      <c r="AK113" s="84">
        <v>0</v>
      </c>
      <c r="AL113" s="84">
        <v>0</v>
      </c>
      <c r="AM113" s="77">
        <f t="shared" si="130"/>
        <v>0</v>
      </c>
      <c r="AN113" s="77"/>
      <c r="AO113" s="189">
        <v>0</v>
      </c>
      <c r="AP113" s="189">
        <v>0</v>
      </c>
      <c r="AQ113" s="77">
        <f t="shared" si="131"/>
        <v>0</v>
      </c>
      <c r="AR113" s="77"/>
      <c r="AS113" s="189">
        <v>0</v>
      </c>
      <c r="AT113" s="189">
        <v>0</v>
      </c>
      <c r="AU113" s="77">
        <f t="shared" si="132"/>
        <v>0</v>
      </c>
      <c r="AV113" s="77"/>
      <c r="AW113" s="77">
        <f t="shared" si="133"/>
        <v>0</v>
      </c>
      <c r="AX113" s="77">
        <f t="shared" si="134"/>
        <v>954</v>
      </c>
      <c r="AY113" s="77">
        <f t="shared" si="135"/>
        <v>954</v>
      </c>
      <c r="AZ113" s="77"/>
      <c r="BA113" s="77">
        <f t="shared" si="136"/>
        <v>0</v>
      </c>
      <c r="BB113" s="77">
        <f t="shared" si="137"/>
        <v>954</v>
      </c>
      <c r="BC113" s="77">
        <f t="shared" si="138"/>
        <v>954</v>
      </c>
      <c r="BD113" s="76"/>
      <c r="BE113" s="194">
        <v>0</v>
      </c>
      <c r="BF113" s="194">
        <v>1026</v>
      </c>
      <c r="BG113" s="194">
        <f t="shared" si="139"/>
        <v>1026</v>
      </c>
      <c r="BH113" s="194"/>
      <c r="BI113" s="194">
        <v>0</v>
      </c>
      <c r="BJ113" s="194">
        <v>2052</v>
      </c>
      <c r="BK113" s="194">
        <f t="shared" si="167"/>
        <v>2052</v>
      </c>
      <c r="BL113" s="194"/>
      <c r="BM113" s="194">
        <v>0</v>
      </c>
      <c r="BN113" s="194">
        <v>2052</v>
      </c>
      <c r="BO113" s="194">
        <f t="shared" si="168"/>
        <v>2052</v>
      </c>
      <c r="BP113" s="194"/>
      <c r="BQ113" s="194">
        <v>0</v>
      </c>
      <c r="BR113" s="194">
        <v>2052</v>
      </c>
      <c r="BS113" s="194">
        <f t="shared" si="169"/>
        <v>2052</v>
      </c>
      <c r="BT113" s="194"/>
      <c r="BU113" s="194">
        <v>0</v>
      </c>
      <c r="BV113" s="194">
        <v>2052</v>
      </c>
      <c r="BW113" s="194">
        <f t="shared" si="170"/>
        <v>2052</v>
      </c>
      <c r="BX113" s="194"/>
      <c r="BY113" s="194">
        <v>0</v>
      </c>
      <c r="BZ113" s="194">
        <v>2052</v>
      </c>
      <c r="CA113" s="194">
        <f t="shared" si="171"/>
        <v>2052</v>
      </c>
      <c r="CB113" s="194"/>
      <c r="CC113" s="194">
        <v>0</v>
      </c>
      <c r="CD113" s="194">
        <v>2052</v>
      </c>
      <c r="CE113" s="194">
        <f t="shared" si="172"/>
        <v>2052</v>
      </c>
      <c r="CF113" s="194"/>
      <c r="CG113" s="194">
        <v>0</v>
      </c>
      <c r="CH113" s="194">
        <v>2052</v>
      </c>
      <c r="CI113" s="194">
        <f t="shared" si="173"/>
        <v>2052</v>
      </c>
      <c r="CJ113" s="194"/>
      <c r="CK113" s="194">
        <v>23866.821649999998</v>
      </c>
      <c r="CL113" s="194">
        <v>2052</v>
      </c>
      <c r="CM113" s="194">
        <f t="shared" si="174"/>
        <v>25918.821649999998</v>
      </c>
      <c r="CN113" s="194"/>
      <c r="CO113" s="194">
        <v>0</v>
      </c>
      <c r="CP113" s="194">
        <v>0</v>
      </c>
      <c r="CQ113" s="194">
        <f t="shared" si="175"/>
        <v>0</v>
      </c>
      <c r="CR113" s="194"/>
      <c r="CS113" s="194">
        <v>0</v>
      </c>
      <c r="CT113" s="194">
        <v>0</v>
      </c>
      <c r="CU113" s="194">
        <f t="shared" si="140"/>
        <v>0</v>
      </c>
      <c r="CV113" s="194"/>
      <c r="CW113" s="194">
        <v>0</v>
      </c>
      <c r="CX113" s="194">
        <v>0</v>
      </c>
      <c r="CY113" s="194">
        <f t="shared" si="141"/>
        <v>0</v>
      </c>
      <c r="CZ113" s="194"/>
      <c r="DA113" s="194">
        <v>0</v>
      </c>
      <c r="DB113" s="194">
        <v>0</v>
      </c>
      <c r="DC113" s="194">
        <f t="shared" si="142"/>
        <v>0</v>
      </c>
      <c r="DD113" s="194"/>
      <c r="DE113" s="194">
        <v>0</v>
      </c>
      <c r="DF113" s="194">
        <v>0</v>
      </c>
      <c r="DG113" s="194">
        <f t="shared" si="143"/>
        <v>0</v>
      </c>
      <c r="DH113" s="194"/>
      <c r="DI113" s="194">
        <v>0</v>
      </c>
      <c r="DJ113" s="194">
        <v>0</v>
      </c>
      <c r="DK113" s="194">
        <f t="shared" si="144"/>
        <v>0</v>
      </c>
      <c r="DL113" s="194"/>
      <c r="DM113" s="194">
        <v>0</v>
      </c>
      <c r="DN113" s="194">
        <v>0</v>
      </c>
      <c r="DO113" s="194">
        <f t="shared" si="145"/>
        <v>0</v>
      </c>
      <c r="DP113" s="194"/>
      <c r="DQ113" s="194">
        <v>0</v>
      </c>
      <c r="DR113" s="194">
        <v>0</v>
      </c>
      <c r="DS113" s="194">
        <f t="shared" si="146"/>
        <v>0</v>
      </c>
      <c r="DT113" s="194"/>
      <c r="DU113" s="194">
        <v>0</v>
      </c>
      <c r="DV113" s="194">
        <v>0</v>
      </c>
      <c r="DW113" s="194">
        <f t="shared" si="147"/>
        <v>0</v>
      </c>
      <c r="DX113" s="194"/>
      <c r="DY113" s="194">
        <v>0</v>
      </c>
      <c r="DZ113" s="194">
        <v>0</v>
      </c>
      <c r="EA113" s="194">
        <f t="shared" si="148"/>
        <v>0</v>
      </c>
      <c r="EB113" s="194"/>
      <c r="EC113" s="194">
        <v>0</v>
      </c>
      <c r="ED113" s="194">
        <v>0</v>
      </c>
      <c r="EE113" s="194">
        <f t="shared" si="149"/>
        <v>0</v>
      </c>
      <c r="EF113" s="194"/>
      <c r="EG113" s="194">
        <v>0</v>
      </c>
      <c r="EH113" s="194">
        <v>0</v>
      </c>
      <c r="EI113" s="194">
        <f t="shared" si="150"/>
        <v>0</v>
      </c>
      <c r="EJ113" s="194"/>
      <c r="EK113" s="194">
        <v>0</v>
      </c>
      <c r="EL113" s="194">
        <v>0</v>
      </c>
      <c r="EM113" s="194">
        <f t="shared" si="151"/>
        <v>0</v>
      </c>
      <c r="EN113" s="194"/>
      <c r="EO113" s="194">
        <v>0</v>
      </c>
      <c r="EP113" s="194">
        <v>0</v>
      </c>
      <c r="EQ113" s="194">
        <f t="shared" si="152"/>
        <v>0</v>
      </c>
      <c r="ER113" s="194"/>
      <c r="ES113" s="194">
        <v>0</v>
      </c>
      <c r="ET113" s="194">
        <v>0</v>
      </c>
      <c r="EU113" s="194">
        <f t="shared" si="153"/>
        <v>0</v>
      </c>
      <c r="EV113" s="194"/>
      <c r="EW113" s="194">
        <v>0</v>
      </c>
      <c r="EX113" s="194">
        <v>0</v>
      </c>
      <c r="EY113" s="194">
        <f t="shared" si="154"/>
        <v>0</v>
      </c>
      <c r="EZ113" s="194"/>
      <c r="FA113" s="194">
        <v>0</v>
      </c>
      <c r="FB113" s="194">
        <v>0</v>
      </c>
      <c r="FC113" s="194">
        <f t="shared" si="155"/>
        <v>0</v>
      </c>
      <c r="FD113" s="194"/>
      <c r="FE113" s="194">
        <v>0</v>
      </c>
      <c r="FF113" s="194">
        <v>0</v>
      </c>
      <c r="FG113" s="194">
        <f t="shared" si="156"/>
        <v>0</v>
      </c>
      <c r="FH113" s="194"/>
      <c r="FI113" s="194">
        <v>0</v>
      </c>
      <c r="FJ113" s="194">
        <v>0</v>
      </c>
      <c r="FK113" s="194">
        <f t="shared" si="157"/>
        <v>0</v>
      </c>
      <c r="FL113" s="194"/>
      <c r="FM113" s="194">
        <v>0</v>
      </c>
      <c r="FN113" s="194">
        <v>0</v>
      </c>
      <c r="FO113" s="194">
        <f t="shared" si="158"/>
        <v>0</v>
      </c>
      <c r="FP113" s="194"/>
      <c r="FQ113" s="194">
        <v>0</v>
      </c>
      <c r="FR113" s="194">
        <v>0</v>
      </c>
      <c r="FS113" s="194">
        <f t="shared" si="159"/>
        <v>0</v>
      </c>
      <c r="FT113" s="194"/>
      <c r="FU113" s="194">
        <v>0</v>
      </c>
      <c r="FV113" s="194">
        <v>0</v>
      </c>
      <c r="FW113" s="194">
        <f t="shared" si="160"/>
        <v>0</v>
      </c>
      <c r="FX113" s="194"/>
      <c r="FY113" s="194">
        <v>0</v>
      </c>
      <c r="FZ113" s="194">
        <v>0</v>
      </c>
      <c r="GA113" s="194">
        <f t="shared" si="161"/>
        <v>0</v>
      </c>
      <c r="GB113" s="194"/>
      <c r="GC113" s="194">
        <v>0</v>
      </c>
      <c r="GD113" s="194">
        <v>0</v>
      </c>
      <c r="GE113" s="194">
        <f t="shared" si="162"/>
        <v>0</v>
      </c>
      <c r="GF113" s="194"/>
      <c r="GG113" s="194">
        <v>0</v>
      </c>
      <c r="GH113" s="194">
        <v>0</v>
      </c>
      <c r="GI113" s="194">
        <f t="shared" si="163"/>
        <v>0</v>
      </c>
      <c r="GJ113" s="194"/>
      <c r="GK113" s="194">
        <v>0</v>
      </c>
      <c r="GL113" s="194">
        <v>0</v>
      </c>
      <c r="GM113" s="194">
        <f t="shared" si="164"/>
        <v>0</v>
      </c>
      <c r="GN113" s="194"/>
      <c r="GO113" s="194">
        <v>0</v>
      </c>
      <c r="GP113" s="194">
        <v>0</v>
      </c>
      <c r="GQ113" s="194">
        <f t="shared" si="165"/>
        <v>0</v>
      </c>
      <c r="GR113" s="194"/>
      <c r="GS113" s="194">
        <v>0</v>
      </c>
      <c r="GT113" s="194">
        <v>0</v>
      </c>
      <c r="GU113" s="194">
        <f t="shared" si="166"/>
        <v>0</v>
      </c>
      <c r="GV113" s="194"/>
      <c r="GW113" s="194">
        <v>0</v>
      </c>
      <c r="GX113" s="194">
        <v>0</v>
      </c>
      <c r="GY113" s="194">
        <f t="shared" si="119"/>
        <v>0</v>
      </c>
      <c r="GZ113" s="76"/>
      <c r="HA113" s="76">
        <f t="shared" si="120"/>
        <v>23866.821649999998</v>
      </c>
      <c r="HB113" s="76">
        <f t="shared" si="121"/>
        <v>17442</v>
      </c>
      <c r="HC113" s="76">
        <f t="shared" si="117"/>
        <v>41308.82165</v>
      </c>
      <c r="HD113" s="86"/>
      <c r="HE113" s="86"/>
      <c r="HF113" s="86"/>
      <c r="HG113" s="32"/>
      <c r="HH113" s="32"/>
      <c r="HI113" s="32"/>
      <c r="HJ113" s="32"/>
      <c r="HK113" s="32"/>
    </row>
    <row r="114" spans="1:219" ht="15.75">
      <c r="A114" s="108" t="s">
        <v>25</v>
      </c>
      <c r="B114" s="106">
        <v>77568</v>
      </c>
      <c r="C114" s="106"/>
      <c r="D114" s="101" t="s">
        <v>65</v>
      </c>
      <c r="E114" s="102" t="s">
        <v>14</v>
      </c>
      <c r="F114" s="103">
        <v>0</v>
      </c>
      <c r="G114" s="173" t="s">
        <v>48</v>
      </c>
      <c r="H114" s="121"/>
      <c r="I114" s="108" t="s">
        <v>25</v>
      </c>
      <c r="J114" s="194">
        <v>29418.73311</v>
      </c>
      <c r="K114" s="76"/>
      <c r="L114" s="189">
        <v>0</v>
      </c>
      <c r="M114" s="189">
        <v>0</v>
      </c>
      <c r="N114" s="77">
        <f t="shared" si="122"/>
        <v>0</v>
      </c>
      <c r="O114" s="174"/>
      <c r="P114" s="189">
        <v>0</v>
      </c>
      <c r="Q114" s="189">
        <v>0</v>
      </c>
      <c r="R114" s="77">
        <f t="shared" si="123"/>
        <v>0</v>
      </c>
      <c r="S114" s="174"/>
      <c r="T114" s="189">
        <v>0</v>
      </c>
      <c r="U114" s="189">
        <v>0</v>
      </c>
      <c r="V114" s="77">
        <f t="shared" si="124"/>
        <v>0</v>
      </c>
      <c r="W114" s="174"/>
      <c r="X114" s="189">
        <v>0</v>
      </c>
      <c r="Y114" s="189">
        <v>0</v>
      </c>
      <c r="Z114" s="77">
        <f t="shared" si="125"/>
        <v>0</v>
      </c>
      <c r="AA114" s="174"/>
      <c r="AB114" s="77">
        <f t="shared" si="126"/>
        <v>0</v>
      </c>
      <c r="AC114" s="77">
        <f t="shared" si="127"/>
        <v>0</v>
      </c>
      <c r="AD114" s="77">
        <f t="shared" si="128"/>
        <v>0</v>
      </c>
      <c r="AE114" s="174"/>
      <c r="AF114" s="189">
        <v>0</v>
      </c>
      <c r="AG114" s="189"/>
      <c r="AH114" s="214">
        <v>1027</v>
      </c>
      <c r="AI114" s="77">
        <f t="shared" si="129"/>
        <v>1027</v>
      </c>
      <c r="AJ114" s="174"/>
      <c r="AK114" s="84">
        <v>0</v>
      </c>
      <c r="AL114" s="84">
        <v>0</v>
      </c>
      <c r="AM114" s="77">
        <f t="shared" si="130"/>
        <v>0</v>
      </c>
      <c r="AN114" s="77"/>
      <c r="AO114" s="189">
        <v>0</v>
      </c>
      <c r="AP114" s="189">
        <v>0</v>
      </c>
      <c r="AQ114" s="77">
        <f t="shared" si="131"/>
        <v>0</v>
      </c>
      <c r="AR114" s="77"/>
      <c r="AS114" s="189">
        <v>0</v>
      </c>
      <c r="AT114" s="189">
        <v>0</v>
      </c>
      <c r="AU114" s="77">
        <f t="shared" si="132"/>
        <v>0</v>
      </c>
      <c r="AV114" s="77"/>
      <c r="AW114" s="77">
        <f t="shared" si="133"/>
        <v>0</v>
      </c>
      <c r="AX114" s="77">
        <f t="shared" si="134"/>
        <v>1027</v>
      </c>
      <c r="AY114" s="77">
        <f t="shared" si="135"/>
        <v>1027</v>
      </c>
      <c r="AZ114" s="77"/>
      <c r="BA114" s="77">
        <f t="shared" si="136"/>
        <v>0</v>
      </c>
      <c r="BB114" s="77">
        <f t="shared" si="137"/>
        <v>1027</v>
      </c>
      <c r="BC114" s="77">
        <f t="shared" si="138"/>
        <v>1027</v>
      </c>
      <c r="BD114" s="76"/>
      <c r="BE114" s="194">
        <v>0</v>
      </c>
      <c r="BF114" s="194">
        <v>1083</v>
      </c>
      <c r="BG114" s="194">
        <f t="shared" si="139"/>
        <v>1083</v>
      </c>
      <c r="BH114" s="194"/>
      <c r="BI114" s="194">
        <v>0</v>
      </c>
      <c r="BJ114" s="194">
        <v>2548</v>
      </c>
      <c r="BK114" s="194">
        <f t="shared" si="167"/>
        <v>2548</v>
      </c>
      <c r="BL114" s="194"/>
      <c r="BM114" s="194">
        <v>0</v>
      </c>
      <c r="BN114" s="194">
        <v>2548</v>
      </c>
      <c r="BO114" s="194">
        <f t="shared" si="168"/>
        <v>2548</v>
      </c>
      <c r="BP114" s="194"/>
      <c r="BQ114" s="194">
        <v>0</v>
      </c>
      <c r="BR114" s="194">
        <v>2548</v>
      </c>
      <c r="BS114" s="194">
        <f t="shared" si="169"/>
        <v>2548</v>
      </c>
      <c r="BT114" s="194"/>
      <c r="BU114" s="194">
        <v>0</v>
      </c>
      <c r="BV114" s="194">
        <v>2548</v>
      </c>
      <c r="BW114" s="194">
        <f t="shared" si="170"/>
        <v>2548</v>
      </c>
      <c r="BX114" s="194"/>
      <c r="BY114" s="194">
        <v>0</v>
      </c>
      <c r="BZ114" s="194">
        <v>2548</v>
      </c>
      <c r="CA114" s="194">
        <f t="shared" si="171"/>
        <v>2548</v>
      </c>
      <c r="CB114" s="194"/>
      <c r="CC114" s="194">
        <v>0</v>
      </c>
      <c r="CD114" s="194">
        <v>2548</v>
      </c>
      <c r="CE114" s="194">
        <f t="shared" si="172"/>
        <v>2548</v>
      </c>
      <c r="CF114" s="194"/>
      <c r="CG114" s="194">
        <v>0</v>
      </c>
      <c r="CH114" s="194">
        <v>2548</v>
      </c>
      <c r="CI114" s="194">
        <f t="shared" si="173"/>
        <v>2548</v>
      </c>
      <c r="CJ114" s="194"/>
      <c r="CK114" s="194">
        <v>0</v>
      </c>
      <c r="CL114" s="194">
        <v>2548</v>
      </c>
      <c r="CM114" s="194">
        <f t="shared" si="174"/>
        <v>2548</v>
      </c>
      <c r="CN114" s="194"/>
      <c r="CO114" s="194">
        <v>0</v>
      </c>
      <c r="CP114" s="194">
        <v>2548</v>
      </c>
      <c r="CQ114" s="194">
        <f t="shared" si="175"/>
        <v>2548</v>
      </c>
      <c r="CR114" s="194"/>
      <c r="CS114" s="194">
        <v>0</v>
      </c>
      <c r="CT114" s="194">
        <v>2548</v>
      </c>
      <c r="CU114" s="194">
        <f t="shared" si="140"/>
        <v>2548</v>
      </c>
      <c r="CV114" s="194"/>
      <c r="CW114" s="194">
        <v>0</v>
      </c>
      <c r="CX114" s="194">
        <v>2548</v>
      </c>
      <c r="CY114" s="194">
        <f t="shared" si="141"/>
        <v>2548</v>
      </c>
      <c r="CZ114" s="194"/>
      <c r="DA114" s="194">
        <v>0</v>
      </c>
      <c r="DB114" s="194">
        <v>2548</v>
      </c>
      <c r="DC114" s="194">
        <f t="shared" si="142"/>
        <v>2548</v>
      </c>
      <c r="DD114" s="194"/>
      <c r="DE114" s="194">
        <v>0</v>
      </c>
      <c r="DF114" s="194">
        <v>2548</v>
      </c>
      <c r="DG114" s="194">
        <f t="shared" si="143"/>
        <v>2548</v>
      </c>
      <c r="DH114" s="194"/>
      <c r="DI114" s="194">
        <v>0</v>
      </c>
      <c r="DJ114" s="194">
        <v>2548</v>
      </c>
      <c r="DK114" s="194">
        <f t="shared" si="144"/>
        <v>2548</v>
      </c>
      <c r="DL114" s="194"/>
      <c r="DM114" s="194">
        <v>0</v>
      </c>
      <c r="DN114" s="194">
        <v>2548</v>
      </c>
      <c r="DO114" s="194">
        <f t="shared" si="145"/>
        <v>2548</v>
      </c>
      <c r="DP114" s="194"/>
      <c r="DQ114" s="194">
        <v>0</v>
      </c>
      <c r="DR114" s="194">
        <v>2548</v>
      </c>
      <c r="DS114" s="194">
        <f t="shared" si="146"/>
        <v>2548</v>
      </c>
      <c r="DT114" s="194"/>
      <c r="DU114" s="194">
        <v>0</v>
      </c>
      <c r="DV114" s="194">
        <v>2548</v>
      </c>
      <c r="DW114" s="194">
        <f t="shared" si="147"/>
        <v>2548</v>
      </c>
      <c r="DX114" s="194"/>
      <c r="DY114" s="194">
        <v>0</v>
      </c>
      <c r="DZ114" s="194">
        <v>2548</v>
      </c>
      <c r="EA114" s="194">
        <f t="shared" si="148"/>
        <v>2548</v>
      </c>
      <c r="EB114" s="194"/>
      <c r="EC114" s="194">
        <v>0</v>
      </c>
      <c r="ED114" s="194">
        <v>2548</v>
      </c>
      <c r="EE114" s="194">
        <f t="shared" si="149"/>
        <v>2548</v>
      </c>
      <c r="EF114" s="194"/>
      <c r="EG114" s="194">
        <v>0</v>
      </c>
      <c r="EH114" s="194">
        <v>2548</v>
      </c>
      <c r="EI114" s="194">
        <f t="shared" si="150"/>
        <v>2548</v>
      </c>
      <c r="EJ114" s="194"/>
      <c r="EK114" s="194">
        <v>0</v>
      </c>
      <c r="EL114" s="194">
        <v>2548</v>
      </c>
      <c r="EM114" s="194">
        <f t="shared" si="151"/>
        <v>2548</v>
      </c>
      <c r="EN114" s="194"/>
      <c r="EO114" s="194">
        <v>0</v>
      </c>
      <c r="EP114" s="194">
        <v>2548</v>
      </c>
      <c r="EQ114" s="194">
        <f t="shared" si="152"/>
        <v>2548</v>
      </c>
      <c r="ER114" s="194"/>
      <c r="ES114" s="194">
        <v>0</v>
      </c>
      <c r="ET114" s="194">
        <v>2548</v>
      </c>
      <c r="EU114" s="194">
        <f t="shared" si="153"/>
        <v>2548</v>
      </c>
      <c r="EV114" s="194"/>
      <c r="EW114" s="194">
        <v>0</v>
      </c>
      <c r="EX114" s="194">
        <v>2548</v>
      </c>
      <c r="EY114" s="194">
        <f t="shared" si="154"/>
        <v>2548</v>
      </c>
      <c r="EZ114" s="194"/>
      <c r="FA114" s="194">
        <v>0</v>
      </c>
      <c r="FB114" s="194">
        <v>2548</v>
      </c>
      <c r="FC114" s="194">
        <f t="shared" si="155"/>
        <v>2548</v>
      </c>
      <c r="FD114" s="194"/>
      <c r="FE114" s="194">
        <v>29418.73311</v>
      </c>
      <c r="FF114" s="194">
        <v>1274</v>
      </c>
      <c r="FG114" s="194">
        <f t="shared" si="156"/>
        <v>30692.73311</v>
      </c>
      <c r="FH114" s="194"/>
      <c r="FI114" s="194">
        <v>0</v>
      </c>
      <c r="FJ114" s="194">
        <v>0</v>
      </c>
      <c r="FK114" s="194">
        <f t="shared" si="157"/>
        <v>0</v>
      </c>
      <c r="FL114" s="194"/>
      <c r="FM114" s="194">
        <v>0</v>
      </c>
      <c r="FN114" s="194">
        <v>0</v>
      </c>
      <c r="FO114" s="194">
        <f t="shared" si="158"/>
        <v>0</v>
      </c>
      <c r="FP114" s="194"/>
      <c r="FQ114" s="194">
        <v>0</v>
      </c>
      <c r="FR114" s="194">
        <v>0</v>
      </c>
      <c r="FS114" s="194">
        <f t="shared" si="159"/>
        <v>0</v>
      </c>
      <c r="FT114" s="194"/>
      <c r="FU114" s="194">
        <v>0</v>
      </c>
      <c r="FV114" s="194">
        <v>0</v>
      </c>
      <c r="FW114" s="194">
        <f t="shared" si="160"/>
        <v>0</v>
      </c>
      <c r="FX114" s="194"/>
      <c r="FY114" s="194">
        <v>0</v>
      </c>
      <c r="FZ114" s="194">
        <v>0</v>
      </c>
      <c r="GA114" s="194">
        <f t="shared" si="161"/>
        <v>0</v>
      </c>
      <c r="GB114" s="194"/>
      <c r="GC114" s="194">
        <v>0</v>
      </c>
      <c r="GD114" s="194">
        <v>0</v>
      </c>
      <c r="GE114" s="194">
        <f t="shared" si="162"/>
        <v>0</v>
      </c>
      <c r="GF114" s="194"/>
      <c r="GG114" s="194">
        <v>0</v>
      </c>
      <c r="GH114" s="194">
        <v>0</v>
      </c>
      <c r="GI114" s="194">
        <f t="shared" si="163"/>
        <v>0</v>
      </c>
      <c r="GJ114" s="194"/>
      <c r="GK114" s="194">
        <v>0</v>
      </c>
      <c r="GL114" s="194">
        <v>0</v>
      </c>
      <c r="GM114" s="194">
        <f t="shared" si="164"/>
        <v>0</v>
      </c>
      <c r="GN114" s="194"/>
      <c r="GO114" s="194">
        <v>0</v>
      </c>
      <c r="GP114" s="194">
        <v>0</v>
      </c>
      <c r="GQ114" s="194">
        <f t="shared" si="165"/>
        <v>0</v>
      </c>
      <c r="GR114" s="194"/>
      <c r="GS114" s="194">
        <v>0</v>
      </c>
      <c r="GT114" s="194">
        <v>0</v>
      </c>
      <c r="GU114" s="194">
        <f t="shared" si="166"/>
        <v>0</v>
      </c>
      <c r="GV114" s="194"/>
      <c r="GW114" s="194">
        <v>0</v>
      </c>
      <c r="GX114" s="194">
        <v>0</v>
      </c>
      <c r="GY114" s="194">
        <f t="shared" si="119"/>
        <v>0</v>
      </c>
      <c r="GZ114" s="76"/>
      <c r="HA114" s="76">
        <f t="shared" si="120"/>
        <v>29418.73311</v>
      </c>
      <c r="HB114" s="76">
        <f t="shared" si="121"/>
        <v>66057</v>
      </c>
      <c r="HC114" s="76">
        <f t="shared" si="117"/>
        <v>95475.73311</v>
      </c>
      <c r="HD114" s="86"/>
      <c r="HE114" s="86"/>
      <c r="HF114" s="86"/>
      <c r="HG114" s="32"/>
      <c r="HH114" s="32"/>
      <c r="HI114" s="32"/>
      <c r="HJ114" s="32"/>
      <c r="HK114" s="32"/>
    </row>
    <row r="115" spans="1:219" ht="15.75">
      <c r="A115" s="108" t="s">
        <v>25</v>
      </c>
      <c r="B115" s="106">
        <v>300000</v>
      </c>
      <c r="C115" s="106"/>
      <c r="D115" s="101" t="s">
        <v>66</v>
      </c>
      <c r="E115" s="102" t="s">
        <v>14</v>
      </c>
      <c r="F115" s="103">
        <v>0</v>
      </c>
      <c r="G115" s="173">
        <v>8.2</v>
      </c>
      <c r="H115" s="121"/>
      <c r="I115" s="108" t="s">
        <v>25</v>
      </c>
      <c r="J115" s="194">
        <v>99634.67287000001</v>
      </c>
      <c r="K115" s="76"/>
      <c r="L115" s="189">
        <v>0</v>
      </c>
      <c r="M115" s="189">
        <v>0</v>
      </c>
      <c r="N115" s="77">
        <f t="shared" si="122"/>
        <v>0</v>
      </c>
      <c r="O115" s="174"/>
      <c r="P115" s="189">
        <v>0</v>
      </c>
      <c r="Q115" s="189">
        <v>0</v>
      </c>
      <c r="R115" s="77">
        <f t="shared" si="123"/>
        <v>0</v>
      </c>
      <c r="S115" s="174"/>
      <c r="T115" s="189">
        <v>0</v>
      </c>
      <c r="U115" s="189">
        <v>0</v>
      </c>
      <c r="V115" s="77">
        <f t="shared" si="124"/>
        <v>0</v>
      </c>
      <c r="W115" s="174"/>
      <c r="X115" s="189">
        <v>0</v>
      </c>
      <c r="Y115" s="189">
        <v>0</v>
      </c>
      <c r="Z115" s="77">
        <f t="shared" si="125"/>
        <v>0</v>
      </c>
      <c r="AA115" s="174"/>
      <c r="AB115" s="77">
        <f t="shared" si="126"/>
        <v>0</v>
      </c>
      <c r="AC115" s="77">
        <f t="shared" si="127"/>
        <v>0</v>
      </c>
      <c r="AD115" s="77">
        <f t="shared" si="128"/>
        <v>0</v>
      </c>
      <c r="AE115" s="174"/>
      <c r="AF115" s="189">
        <v>0</v>
      </c>
      <c r="AG115" s="189"/>
      <c r="AH115" s="214">
        <v>3797</v>
      </c>
      <c r="AI115" s="77">
        <f t="shared" si="129"/>
        <v>3797</v>
      </c>
      <c r="AJ115" s="174"/>
      <c r="AK115" s="84">
        <v>0</v>
      </c>
      <c r="AL115" s="84">
        <v>0</v>
      </c>
      <c r="AM115" s="77">
        <f t="shared" si="130"/>
        <v>0</v>
      </c>
      <c r="AN115" s="77"/>
      <c r="AO115" s="189">
        <v>0</v>
      </c>
      <c r="AP115" s="189">
        <v>0</v>
      </c>
      <c r="AQ115" s="77">
        <f t="shared" si="131"/>
        <v>0</v>
      </c>
      <c r="AR115" s="77"/>
      <c r="AS115" s="189">
        <v>0</v>
      </c>
      <c r="AT115" s="189">
        <v>0</v>
      </c>
      <c r="AU115" s="77">
        <f t="shared" si="132"/>
        <v>0</v>
      </c>
      <c r="AV115" s="77"/>
      <c r="AW115" s="77">
        <f t="shared" si="133"/>
        <v>0</v>
      </c>
      <c r="AX115" s="77">
        <f t="shared" si="134"/>
        <v>3797</v>
      </c>
      <c r="AY115" s="77">
        <f t="shared" si="135"/>
        <v>3797</v>
      </c>
      <c r="AZ115" s="77"/>
      <c r="BA115" s="77">
        <f t="shared" si="136"/>
        <v>0</v>
      </c>
      <c r="BB115" s="77">
        <f t="shared" si="137"/>
        <v>3797</v>
      </c>
      <c r="BC115" s="77">
        <f t="shared" si="138"/>
        <v>3797</v>
      </c>
      <c r="BD115" s="76"/>
      <c r="BE115" s="194">
        <v>0</v>
      </c>
      <c r="BF115" s="194">
        <v>4085</v>
      </c>
      <c r="BG115" s="194">
        <f t="shared" si="139"/>
        <v>4085</v>
      </c>
      <c r="BH115" s="194"/>
      <c r="BI115" s="194">
        <v>0</v>
      </c>
      <c r="BJ115" s="194">
        <v>8170</v>
      </c>
      <c r="BK115" s="194">
        <f t="shared" si="167"/>
        <v>8170</v>
      </c>
      <c r="BL115" s="194"/>
      <c r="BM115" s="194">
        <v>0</v>
      </c>
      <c r="BN115" s="194">
        <v>8170</v>
      </c>
      <c r="BO115" s="194">
        <f t="shared" si="168"/>
        <v>8170</v>
      </c>
      <c r="BP115" s="194"/>
      <c r="BQ115" s="194">
        <v>0</v>
      </c>
      <c r="BR115" s="194">
        <v>8170</v>
      </c>
      <c r="BS115" s="194">
        <f t="shared" si="169"/>
        <v>8170</v>
      </c>
      <c r="BT115" s="194"/>
      <c r="BU115" s="194">
        <v>0</v>
      </c>
      <c r="BV115" s="194">
        <v>8170</v>
      </c>
      <c r="BW115" s="194">
        <f t="shared" si="170"/>
        <v>8170</v>
      </c>
      <c r="BX115" s="194"/>
      <c r="BY115" s="194">
        <v>0</v>
      </c>
      <c r="BZ115" s="194">
        <v>8170</v>
      </c>
      <c r="CA115" s="194">
        <f t="shared" si="171"/>
        <v>8170</v>
      </c>
      <c r="CB115" s="194"/>
      <c r="CC115" s="194">
        <v>0</v>
      </c>
      <c r="CD115" s="194">
        <v>8170</v>
      </c>
      <c r="CE115" s="194">
        <f t="shared" si="172"/>
        <v>8170</v>
      </c>
      <c r="CF115" s="194"/>
      <c r="CG115" s="194">
        <v>0</v>
      </c>
      <c r="CH115" s="194">
        <v>8170</v>
      </c>
      <c r="CI115" s="194">
        <f t="shared" si="173"/>
        <v>8170</v>
      </c>
      <c r="CJ115" s="194"/>
      <c r="CK115" s="194">
        <v>0</v>
      </c>
      <c r="CL115" s="194">
        <v>8170</v>
      </c>
      <c r="CM115" s="194">
        <f t="shared" si="174"/>
        <v>8170</v>
      </c>
      <c r="CN115" s="194"/>
      <c r="CO115" s="194">
        <v>0</v>
      </c>
      <c r="CP115" s="194">
        <v>8170</v>
      </c>
      <c r="CQ115" s="194">
        <f t="shared" si="175"/>
        <v>8170</v>
      </c>
      <c r="CR115" s="194"/>
      <c r="CS115" s="194">
        <v>0</v>
      </c>
      <c r="CT115" s="194">
        <v>8170</v>
      </c>
      <c r="CU115" s="194">
        <f t="shared" si="140"/>
        <v>8170</v>
      </c>
      <c r="CV115" s="194"/>
      <c r="CW115" s="194">
        <v>0</v>
      </c>
      <c r="CX115" s="194">
        <v>8170</v>
      </c>
      <c r="CY115" s="194">
        <f t="shared" si="141"/>
        <v>8170</v>
      </c>
      <c r="CZ115" s="194"/>
      <c r="DA115" s="194">
        <v>0</v>
      </c>
      <c r="DB115" s="194">
        <v>8170</v>
      </c>
      <c r="DC115" s="194">
        <f t="shared" si="142"/>
        <v>8170</v>
      </c>
      <c r="DD115" s="194"/>
      <c r="DE115" s="194">
        <v>0</v>
      </c>
      <c r="DF115" s="194">
        <v>8170</v>
      </c>
      <c r="DG115" s="194">
        <f t="shared" si="143"/>
        <v>8170</v>
      </c>
      <c r="DH115" s="194"/>
      <c r="DI115" s="194">
        <v>0</v>
      </c>
      <c r="DJ115" s="194">
        <v>8170</v>
      </c>
      <c r="DK115" s="194">
        <f t="shared" si="144"/>
        <v>8170</v>
      </c>
      <c r="DL115" s="194"/>
      <c r="DM115" s="194">
        <v>0</v>
      </c>
      <c r="DN115" s="194">
        <v>8170</v>
      </c>
      <c r="DO115" s="194">
        <f t="shared" si="145"/>
        <v>8170</v>
      </c>
      <c r="DP115" s="194"/>
      <c r="DQ115" s="194">
        <v>0</v>
      </c>
      <c r="DR115" s="194">
        <v>8170</v>
      </c>
      <c r="DS115" s="194">
        <f t="shared" si="146"/>
        <v>8170</v>
      </c>
      <c r="DT115" s="194"/>
      <c r="DU115" s="194">
        <v>99634.67287000001</v>
      </c>
      <c r="DV115" s="194">
        <v>8170</v>
      </c>
      <c r="DW115" s="194">
        <f t="shared" si="147"/>
        <v>107804.67287000001</v>
      </c>
      <c r="DX115" s="194"/>
      <c r="DY115" s="194">
        <v>0</v>
      </c>
      <c r="DZ115" s="194">
        <v>0</v>
      </c>
      <c r="EA115" s="194">
        <f t="shared" si="148"/>
        <v>0</v>
      </c>
      <c r="EB115" s="194"/>
      <c r="EC115" s="194">
        <v>0</v>
      </c>
      <c r="ED115" s="194">
        <v>0</v>
      </c>
      <c r="EE115" s="194">
        <f t="shared" si="149"/>
        <v>0</v>
      </c>
      <c r="EF115" s="194"/>
      <c r="EG115" s="194">
        <v>0</v>
      </c>
      <c r="EH115" s="194">
        <v>0</v>
      </c>
      <c r="EI115" s="194">
        <f t="shared" si="150"/>
        <v>0</v>
      </c>
      <c r="EJ115" s="194"/>
      <c r="EK115" s="194">
        <v>0</v>
      </c>
      <c r="EL115" s="194">
        <v>0</v>
      </c>
      <c r="EM115" s="194">
        <f t="shared" si="151"/>
        <v>0</v>
      </c>
      <c r="EN115" s="194"/>
      <c r="EO115" s="194">
        <v>0</v>
      </c>
      <c r="EP115" s="194">
        <v>0</v>
      </c>
      <c r="EQ115" s="194">
        <f t="shared" si="152"/>
        <v>0</v>
      </c>
      <c r="ER115" s="194"/>
      <c r="ES115" s="194">
        <v>0</v>
      </c>
      <c r="ET115" s="194">
        <v>0</v>
      </c>
      <c r="EU115" s="194">
        <f t="shared" si="153"/>
        <v>0</v>
      </c>
      <c r="EV115" s="194"/>
      <c r="EW115" s="194">
        <v>0</v>
      </c>
      <c r="EX115" s="194">
        <v>0</v>
      </c>
      <c r="EY115" s="194">
        <f t="shared" si="154"/>
        <v>0</v>
      </c>
      <c r="EZ115" s="194"/>
      <c r="FA115" s="194">
        <v>0</v>
      </c>
      <c r="FB115" s="194">
        <v>0</v>
      </c>
      <c r="FC115" s="194">
        <f t="shared" si="155"/>
        <v>0</v>
      </c>
      <c r="FD115" s="194"/>
      <c r="FE115" s="194">
        <v>0</v>
      </c>
      <c r="FF115" s="194">
        <v>0</v>
      </c>
      <c r="FG115" s="194">
        <f t="shared" si="156"/>
        <v>0</v>
      </c>
      <c r="FH115" s="194"/>
      <c r="FI115" s="194">
        <v>0</v>
      </c>
      <c r="FJ115" s="194">
        <v>0</v>
      </c>
      <c r="FK115" s="194">
        <f t="shared" si="157"/>
        <v>0</v>
      </c>
      <c r="FL115" s="194"/>
      <c r="FM115" s="194">
        <v>0</v>
      </c>
      <c r="FN115" s="194">
        <v>0</v>
      </c>
      <c r="FO115" s="194">
        <f t="shared" si="158"/>
        <v>0</v>
      </c>
      <c r="FP115" s="194"/>
      <c r="FQ115" s="194">
        <v>0</v>
      </c>
      <c r="FR115" s="194">
        <v>0</v>
      </c>
      <c r="FS115" s="194">
        <f t="shared" si="159"/>
        <v>0</v>
      </c>
      <c r="FT115" s="194"/>
      <c r="FU115" s="194">
        <v>0</v>
      </c>
      <c r="FV115" s="194">
        <v>0</v>
      </c>
      <c r="FW115" s="194">
        <f t="shared" si="160"/>
        <v>0</v>
      </c>
      <c r="FX115" s="194"/>
      <c r="FY115" s="194">
        <v>0</v>
      </c>
      <c r="FZ115" s="194">
        <v>0</v>
      </c>
      <c r="GA115" s="194">
        <f t="shared" si="161"/>
        <v>0</v>
      </c>
      <c r="GB115" s="194"/>
      <c r="GC115" s="194">
        <v>0</v>
      </c>
      <c r="GD115" s="194">
        <v>0</v>
      </c>
      <c r="GE115" s="194">
        <f t="shared" si="162"/>
        <v>0</v>
      </c>
      <c r="GF115" s="194"/>
      <c r="GG115" s="194">
        <v>0</v>
      </c>
      <c r="GH115" s="194">
        <v>0</v>
      </c>
      <c r="GI115" s="194">
        <f t="shared" si="163"/>
        <v>0</v>
      </c>
      <c r="GJ115" s="194"/>
      <c r="GK115" s="194">
        <v>0</v>
      </c>
      <c r="GL115" s="194">
        <v>0</v>
      </c>
      <c r="GM115" s="194">
        <f t="shared" si="164"/>
        <v>0</v>
      </c>
      <c r="GN115" s="194"/>
      <c r="GO115" s="194">
        <v>0</v>
      </c>
      <c r="GP115" s="194">
        <v>0</v>
      </c>
      <c r="GQ115" s="194">
        <f t="shared" si="165"/>
        <v>0</v>
      </c>
      <c r="GR115" s="194"/>
      <c r="GS115" s="194">
        <v>0</v>
      </c>
      <c r="GT115" s="194">
        <v>0</v>
      </c>
      <c r="GU115" s="194">
        <f t="shared" si="166"/>
        <v>0</v>
      </c>
      <c r="GV115" s="194"/>
      <c r="GW115" s="194">
        <v>0</v>
      </c>
      <c r="GX115" s="194">
        <v>0</v>
      </c>
      <c r="GY115" s="194">
        <f t="shared" si="119"/>
        <v>0</v>
      </c>
      <c r="GZ115" s="76"/>
      <c r="HA115" s="76">
        <f t="shared" si="120"/>
        <v>99634.67287000001</v>
      </c>
      <c r="HB115" s="76">
        <f t="shared" si="121"/>
        <v>142975</v>
      </c>
      <c r="HC115" s="76">
        <f t="shared" si="117"/>
        <v>242609.67287</v>
      </c>
      <c r="HD115" s="86"/>
      <c r="HE115" s="86"/>
      <c r="HF115" s="86"/>
      <c r="HG115" s="32"/>
      <c r="HH115" s="32"/>
      <c r="HI115" s="32"/>
      <c r="HJ115" s="32"/>
      <c r="HK115" s="32"/>
    </row>
    <row r="116" spans="1:219" ht="15.75">
      <c r="A116" s="108" t="s">
        <v>25</v>
      </c>
      <c r="B116" s="106">
        <v>270000</v>
      </c>
      <c r="C116" s="106"/>
      <c r="D116" s="101" t="s">
        <v>66</v>
      </c>
      <c r="E116" s="102" t="s">
        <v>14</v>
      </c>
      <c r="F116" s="103">
        <v>0</v>
      </c>
      <c r="G116" s="173">
        <v>8.2</v>
      </c>
      <c r="H116" s="121"/>
      <c r="I116" s="108" t="s">
        <v>25</v>
      </c>
      <c r="J116" s="194">
        <v>89671.20558</v>
      </c>
      <c r="K116" s="76"/>
      <c r="L116" s="189">
        <v>0</v>
      </c>
      <c r="M116" s="189">
        <v>0</v>
      </c>
      <c r="N116" s="77">
        <f t="shared" si="122"/>
        <v>0</v>
      </c>
      <c r="O116" s="174"/>
      <c r="P116" s="189">
        <v>0</v>
      </c>
      <c r="Q116" s="189">
        <v>0</v>
      </c>
      <c r="R116" s="77">
        <f t="shared" si="123"/>
        <v>0</v>
      </c>
      <c r="S116" s="174"/>
      <c r="T116" s="189">
        <v>0</v>
      </c>
      <c r="U116" s="189">
        <v>0</v>
      </c>
      <c r="V116" s="77">
        <f t="shared" si="124"/>
        <v>0</v>
      </c>
      <c r="W116" s="174"/>
      <c r="X116" s="189">
        <v>0</v>
      </c>
      <c r="Y116" s="189">
        <v>0</v>
      </c>
      <c r="Z116" s="77">
        <f t="shared" si="125"/>
        <v>0</v>
      </c>
      <c r="AA116" s="174"/>
      <c r="AB116" s="77">
        <f t="shared" si="126"/>
        <v>0</v>
      </c>
      <c r="AC116" s="77">
        <f t="shared" si="127"/>
        <v>0</v>
      </c>
      <c r="AD116" s="77">
        <f t="shared" si="128"/>
        <v>0</v>
      </c>
      <c r="AE116" s="174"/>
      <c r="AF116" s="189">
        <v>0</v>
      </c>
      <c r="AG116" s="189"/>
      <c r="AH116" s="214">
        <v>3418</v>
      </c>
      <c r="AI116" s="77">
        <f t="shared" si="129"/>
        <v>3418</v>
      </c>
      <c r="AJ116" s="174"/>
      <c r="AK116" s="84">
        <v>0</v>
      </c>
      <c r="AL116" s="84">
        <v>0</v>
      </c>
      <c r="AM116" s="77">
        <f t="shared" si="130"/>
        <v>0</v>
      </c>
      <c r="AN116" s="77"/>
      <c r="AO116" s="189">
        <v>0</v>
      </c>
      <c r="AP116" s="189">
        <v>0</v>
      </c>
      <c r="AQ116" s="77">
        <f t="shared" si="131"/>
        <v>0</v>
      </c>
      <c r="AR116" s="77"/>
      <c r="AS116" s="189">
        <v>0</v>
      </c>
      <c r="AT116" s="189">
        <v>0</v>
      </c>
      <c r="AU116" s="77">
        <f t="shared" si="132"/>
        <v>0</v>
      </c>
      <c r="AV116" s="77"/>
      <c r="AW116" s="77">
        <f t="shared" si="133"/>
        <v>0</v>
      </c>
      <c r="AX116" s="77">
        <f t="shared" si="134"/>
        <v>3418</v>
      </c>
      <c r="AY116" s="77">
        <f t="shared" si="135"/>
        <v>3418</v>
      </c>
      <c r="AZ116" s="77"/>
      <c r="BA116" s="77">
        <f t="shared" si="136"/>
        <v>0</v>
      </c>
      <c r="BB116" s="77">
        <f t="shared" si="137"/>
        <v>3418</v>
      </c>
      <c r="BC116" s="77">
        <f t="shared" si="138"/>
        <v>3418</v>
      </c>
      <c r="BD116" s="76"/>
      <c r="BE116" s="194">
        <v>0</v>
      </c>
      <c r="BF116" s="194">
        <v>3677</v>
      </c>
      <c r="BG116" s="194">
        <f t="shared" si="139"/>
        <v>3677</v>
      </c>
      <c r="BH116" s="194"/>
      <c r="BI116" s="194">
        <v>0</v>
      </c>
      <c r="BJ116" s="194">
        <v>7354</v>
      </c>
      <c r="BK116" s="194">
        <f t="shared" si="167"/>
        <v>7354</v>
      </c>
      <c r="BL116" s="194"/>
      <c r="BM116" s="194">
        <v>0</v>
      </c>
      <c r="BN116" s="194">
        <v>7354</v>
      </c>
      <c r="BO116" s="194">
        <f t="shared" si="168"/>
        <v>7354</v>
      </c>
      <c r="BP116" s="194"/>
      <c r="BQ116" s="194">
        <v>0</v>
      </c>
      <c r="BR116" s="194">
        <v>7354</v>
      </c>
      <c r="BS116" s="194">
        <f t="shared" si="169"/>
        <v>7354</v>
      </c>
      <c r="BT116" s="194"/>
      <c r="BU116" s="194">
        <v>0</v>
      </c>
      <c r="BV116" s="194">
        <v>7354</v>
      </c>
      <c r="BW116" s="194">
        <f t="shared" si="170"/>
        <v>7354</v>
      </c>
      <c r="BX116" s="194"/>
      <c r="BY116" s="194">
        <v>0</v>
      </c>
      <c r="BZ116" s="194">
        <v>7354</v>
      </c>
      <c r="CA116" s="194">
        <f t="shared" si="171"/>
        <v>7354</v>
      </c>
      <c r="CB116" s="194"/>
      <c r="CC116" s="194">
        <v>0</v>
      </c>
      <c r="CD116" s="194">
        <v>7354</v>
      </c>
      <c r="CE116" s="194">
        <f t="shared" si="172"/>
        <v>7354</v>
      </c>
      <c r="CF116" s="194"/>
      <c r="CG116" s="194">
        <v>0</v>
      </c>
      <c r="CH116" s="194">
        <v>7354</v>
      </c>
      <c r="CI116" s="194">
        <f t="shared" si="173"/>
        <v>7354</v>
      </c>
      <c r="CJ116" s="194"/>
      <c r="CK116" s="194">
        <v>0</v>
      </c>
      <c r="CL116" s="194">
        <v>7354</v>
      </c>
      <c r="CM116" s="194">
        <f t="shared" si="174"/>
        <v>7354</v>
      </c>
      <c r="CN116" s="194"/>
      <c r="CO116" s="194">
        <v>0</v>
      </c>
      <c r="CP116" s="194">
        <v>7354</v>
      </c>
      <c r="CQ116" s="194">
        <f t="shared" si="175"/>
        <v>7354</v>
      </c>
      <c r="CR116" s="194"/>
      <c r="CS116" s="194">
        <v>0</v>
      </c>
      <c r="CT116" s="194">
        <v>7354</v>
      </c>
      <c r="CU116" s="194">
        <f t="shared" si="140"/>
        <v>7354</v>
      </c>
      <c r="CV116" s="194"/>
      <c r="CW116" s="194">
        <v>0</v>
      </c>
      <c r="CX116" s="194">
        <v>7354</v>
      </c>
      <c r="CY116" s="194">
        <f t="shared" si="141"/>
        <v>7354</v>
      </c>
      <c r="CZ116" s="194"/>
      <c r="DA116" s="194">
        <v>0</v>
      </c>
      <c r="DB116" s="194">
        <v>7354</v>
      </c>
      <c r="DC116" s="194">
        <f t="shared" si="142"/>
        <v>7354</v>
      </c>
      <c r="DD116" s="194"/>
      <c r="DE116" s="194">
        <v>0</v>
      </c>
      <c r="DF116" s="194">
        <v>7354</v>
      </c>
      <c r="DG116" s="194">
        <f t="shared" si="143"/>
        <v>7354</v>
      </c>
      <c r="DH116" s="194"/>
      <c r="DI116" s="194">
        <v>0</v>
      </c>
      <c r="DJ116" s="194">
        <v>7354</v>
      </c>
      <c r="DK116" s="194">
        <f t="shared" si="144"/>
        <v>7354</v>
      </c>
      <c r="DL116" s="194"/>
      <c r="DM116" s="194">
        <v>0</v>
      </c>
      <c r="DN116" s="194">
        <v>7354</v>
      </c>
      <c r="DO116" s="194">
        <f t="shared" si="145"/>
        <v>7354</v>
      </c>
      <c r="DP116" s="194"/>
      <c r="DQ116" s="194">
        <v>0</v>
      </c>
      <c r="DR116" s="194">
        <v>7354</v>
      </c>
      <c r="DS116" s="194">
        <f t="shared" si="146"/>
        <v>7354</v>
      </c>
      <c r="DT116" s="194"/>
      <c r="DU116" s="194">
        <v>89671.20558</v>
      </c>
      <c r="DV116" s="194">
        <v>7354</v>
      </c>
      <c r="DW116" s="194">
        <f t="shared" si="147"/>
        <v>97025.20558</v>
      </c>
      <c r="DX116" s="194"/>
      <c r="DY116" s="194">
        <v>0</v>
      </c>
      <c r="DZ116" s="194">
        <v>0</v>
      </c>
      <c r="EA116" s="194">
        <f t="shared" si="148"/>
        <v>0</v>
      </c>
      <c r="EB116" s="194"/>
      <c r="EC116" s="194">
        <v>0</v>
      </c>
      <c r="ED116" s="194">
        <v>0</v>
      </c>
      <c r="EE116" s="194">
        <f t="shared" si="149"/>
        <v>0</v>
      </c>
      <c r="EF116" s="194"/>
      <c r="EG116" s="194">
        <v>0</v>
      </c>
      <c r="EH116" s="194">
        <v>0</v>
      </c>
      <c r="EI116" s="194">
        <f t="shared" si="150"/>
        <v>0</v>
      </c>
      <c r="EJ116" s="194"/>
      <c r="EK116" s="194">
        <v>0</v>
      </c>
      <c r="EL116" s="194">
        <v>0</v>
      </c>
      <c r="EM116" s="194">
        <f t="shared" si="151"/>
        <v>0</v>
      </c>
      <c r="EN116" s="194"/>
      <c r="EO116" s="194">
        <v>0</v>
      </c>
      <c r="EP116" s="194">
        <v>0</v>
      </c>
      <c r="EQ116" s="194">
        <f t="shared" si="152"/>
        <v>0</v>
      </c>
      <c r="ER116" s="194"/>
      <c r="ES116" s="194">
        <v>0</v>
      </c>
      <c r="ET116" s="194">
        <v>0</v>
      </c>
      <c r="EU116" s="194">
        <f t="shared" si="153"/>
        <v>0</v>
      </c>
      <c r="EV116" s="194"/>
      <c r="EW116" s="194">
        <v>0</v>
      </c>
      <c r="EX116" s="194">
        <v>0</v>
      </c>
      <c r="EY116" s="194">
        <f t="shared" si="154"/>
        <v>0</v>
      </c>
      <c r="EZ116" s="194"/>
      <c r="FA116" s="194">
        <v>0</v>
      </c>
      <c r="FB116" s="194">
        <v>0</v>
      </c>
      <c r="FC116" s="194">
        <f t="shared" si="155"/>
        <v>0</v>
      </c>
      <c r="FD116" s="194"/>
      <c r="FE116" s="194">
        <v>0</v>
      </c>
      <c r="FF116" s="194">
        <v>0</v>
      </c>
      <c r="FG116" s="194">
        <f t="shared" si="156"/>
        <v>0</v>
      </c>
      <c r="FH116" s="194"/>
      <c r="FI116" s="194">
        <v>0</v>
      </c>
      <c r="FJ116" s="194">
        <v>0</v>
      </c>
      <c r="FK116" s="194">
        <f t="shared" si="157"/>
        <v>0</v>
      </c>
      <c r="FL116" s="194"/>
      <c r="FM116" s="194">
        <v>0</v>
      </c>
      <c r="FN116" s="194">
        <v>0</v>
      </c>
      <c r="FO116" s="194">
        <f t="shared" si="158"/>
        <v>0</v>
      </c>
      <c r="FP116" s="194"/>
      <c r="FQ116" s="194">
        <v>0</v>
      </c>
      <c r="FR116" s="194">
        <v>0</v>
      </c>
      <c r="FS116" s="194">
        <f t="shared" si="159"/>
        <v>0</v>
      </c>
      <c r="FT116" s="194"/>
      <c r="FU116" s="194">
        <v>0</v>
      </c>
      <c r="FV116" s="194">
        <v>0</v>
      </c>
      <c r="FW116" s="194">
        <f t="shared" si="160"/>
        <v>0</v>
      </c>
      <c r="FX116" s="194"/>
      <c r="FY116" s="194">
        <v>0</v>
      </c>
      <c r="FZ116" s="194">
        <v>0</v>
      </c>
      <c r="GA116" s="194">
        <f t="shared" si="161"/>
        <v>0</v>
      </c>
      <c r="GB116" s="194"/>
      <c r="GC116" s="194">
        <v>0</v>
      </c>
      <c r="GD116" s="194">
        <v>0</v>
      </c>
      <c r="GE116" s="194">
        <f t="shared" si="162"/>
        <v>0</v>
      </c>
      <c r="GF116" s="194"/>
      <c r="GG116" s="194">
        <v>0</v>
      </c>
      <c r="GH116" s="194">
        <v>0</v>
      </c>
      <c r="GI116" s="194">
        <f t="shared" si="163"/>
        <v>0</v>
      </c>
      <c r="GJ116" s="194"/>
      <c r="GK116" s="194">
        <v>0</v>
      </c>
      <c r="GL116" s="194">
        <v>0</v>
      </c>
      <c r="GM116" s="194">
        <f t="shared" si="164"/>
        <v>0</v>
      </c>
      <c r="GN116" s="194"/>
      <c r="GO116" s="194">
        <v>0</v>
      </c>
      <c r="GP116" s="194">
        <v>0</v>
      </c>
      <c r="GQ116" s="194">
        <f t="shared" si="165"/>
        <v>0</v>
      </c>
      <c r="GR116" s="194"/>
      <c r="GS116" s="194">
        <v>0</v>
      </c>
      <c r="GT116" s="194">
        <v>0</v>
      </c>
      <c r="GU116" s="194">
        <f t="shared" si="166"/>
        <v>0</v>
      </c>
      <c r="GV116" s="194"/>
      <c r="GW116" s="194">
        <v>0</v>
      </c>
      <c r="GX116" s="194">
        <v>0</v>
      </c>
      <c r="GY116" s="194">
        <f t="shared" si="119"/>
        <v>0</v>
      </c>
      <c r="GZ116" s="76"/>
      <c r="HA116" s="76">
        <f t="shared" si="120"/>
        <v>89671.20558</v>
      </c>
      <c r="HB116" s="76">
        <f t="shared" si="121"/>
        <v>128695</v>
      </c>
      <c r="HC116" s="76">
        <f>+HA116+HB116</f>
        <v>218366.20558</v>
      </c>
      <c r="HD116" s="86"/>
      <c r="HE116" s="86"/>
      <c r="HF116" s="86"/>
      <c r="HG116" s="32"/>
      <c r="HH116" s="32"/>
      <c r="HI116" s="32"/>
      <c r="HJ116" s="32"/>
      <c r="HK116" s="32"/>
    </row>
    <row r="117" spans="1:219" ht="15.75">
      <c r="A117" s="108" t="s">
        <v>25</v>
      </c>
      <c r="B117" s="106">
        <v>90000</v>
      </c>
      <c r="C117" s="106"/>
      <c r="D117" s="101" t="s">
        <v>67</v>
      </c>
      <c r="E117" s="102" t="s">
        <v>14</v>
      </c>
      <c r="F117" s="103">
        <v>0</v>
      </c>
      <c r="G117" s="173" t="s">
        <v>56</v>
      </c>
      <c r="H117" s="121"/>
      <c r="I117" s="108" t="s">
        <v>25</v>
      </c>
      <c r="J117" s="194">
        <v>33167.5365</v>
      </c>
      <c r="K117" s="76"/>
      <c r="L117" s="189">
        <v>0</v>
      </c>
      <c r="M117" s="189">
        <v>0</v>
      </c>
      <c r="N117" s="77">
        <f t="shared" si="122"/>
        <v>0</v>
      </c>
      <c r="O117" s="174"/>
      <c r="P117" s="189">
        <v>0</v>
      </c>
      <c r="Q117" s="189">
        <v>0</v>
      </c>
      <c r="R117" s="77">
        <f t="shared" si="123"/>
        <v>0</v>
      </c>
      <c r="S117" s="174"/>
      <c r="T117" s="189">
        <v>0</v>
      </c>
      <c r="U117" s="189">
        <v>0</v>
      </c>
      <c r="V117" s="77">
        <f t="shared" si="124"/>
        <v>0</v>
      </c>
      <c r="W117" s="174"/>
      <c r="X117" s="189">
        <v>0</v>
      </c>
      <c r="Y117" s="189">
        <v>0</v>
      </c>
      <c r="Z117" s="77">
        <f t="shared" si="125"/>
        <v>0</v>
      </c>
      <c r="AA117" s="174"/>
      <c r="AB117" s="77">
        <f t="shared" si="126"/>
        <v>0</v>
      </c>
      <c r="AC117" s="77">
        <f t="shared" si="127"/>
        <v>0</v>
      </c>
      <c r="AD117" s="77">
        <f t="shared" si="128"/>
        <v>0</v>
      </c>
      <c r="AE117" s="174"/>
      <c r="AF117" s="189">
        <v>0</v>
      </c>
      <c r="AG117" s="189"/>
      <c r="AH117" s="214">
        <v>589</v>
      </c>
      <c r="AI117" s="77">
        <f t="shared" si="129"/>
        <v>589</v>
      </c>
      <c r="AJ117" s="174"/>
      <c r="AK117" s="84">
        <v>0</v>
      </c>
      <c r="AL117" s="84">
        <v>0</v>
      </c>
      <c r="AM117" s="77">
        <f t="shared" si="130"/>
        <v>0</v>
      </c>
      <c r="AN117" s="77"/>
      <c r="AO117" s="189">
        <v>0</v>
      </c>
      <c r="AP117" s="189">
        <v>0</v>
      </c>
      <c r="AQ117" s="77">
        <f t="shared" si="131"/>
        <v>0</v>
      </c>
      <c r="AR117" s="77"/>
      <c r="AS117" s="189">
        <v>0</v>
      </c>
      <c r="AT117" s="189">
        <v>0</v>
      </c>
      <c r="AU117" s="77">
        <f t="shared" si="132"/>
        <v>0</v>
      </c>
      <c r="AV117" s="77"/>
      <c r="AW117" s="77">
        <f t="shared" si="133"/>
        <v>0</v>
      </c>
      <c r="AX117" s="77">
        <f t="shared" si="134"/>
        <v>589</v>
      </c>
      <c r="AY117" s="77">
        <f t="shared" si="135"/>
        <v>589</v>
      </c>
      <c r="AZ117" s="77"/>
      <c r="BA117" s="77">
        <f t="shared" si="136"/>
        <v>0</v>
      </c>
      <c r="BB117" s="77">
        <f t="shared" si="137"/>
        <v>589</v>
      </c>
      <c r="BC117" s="77">
        <f t="shared" si="138"/>
        <v>589</v>
      </c>
      <c r="BD117" s="76"/>
      <c r="BE117" s="194">
        <v>0</v>
      </c>
      <c r="BF117" s="194">
        <v>946</v>
      </c>
      <c r="BG117" s="194">
        <f t="shared" si="139"/>
        <v>946</v>
      </c>
      <c r="BH117" s="194"/>
      <c r="BI117" s="194">
        <v>0</v>
      </c>
      <c r="BJ117" s="194">
        <v>1892</v>
      </c>
      <c r="BK117" s="194">
        <f t="shared" si="167"/>
        <v>1892</v>
      </c>
      <c r="BL117" s="194"/>
      <c r="BM117" s="194">
        <v>0</v>
      </c>
      <c r="BN117" s="194">
        <v>1892</v>
      </c>
      <c r="BO117" s="194">
        <f t="shared" si="168"/>
        <v>1892</v>
      </c>
      <c r="BP117" s="194"/>
      <c r="BQ117" s="194">
        <v>0</v>
      </c>
      <c r="BR117" s="194">
        <v>1892</v>
      </c>
      <c r="BS117" s="194">
        <f t="shared" si="169"/>
        <v>1892</v>
      </c>
      <c r="BT117" s="194"/>
      <c r="BU117" s="194">
        <v>0</v>
      </c>
      <c r="BV117" s="194">
        <v>1892</v>
      </c>
      <c r="BW117" s="194">
        <f t="shared" si="170"/>
        <v>1892</v>
      </c>
      <c r="BX117" s="194"/>
      <c r="BY117" s="194">
        <v>0</v>
      </c>
      <c r="BZ117" s="194">
        <v>1892</v>
      </c>
      <c r="CA117" s="194">
        <f t="shared" si="171"/>
        <v>1892</v>
      </c>
      <c r="CB117" s="194"/>
      <c r="CC117" s="194">
        <v>0</v>
      </c>
      <c r="CD117" s="194">
        <v>1892</v>
      </c>
      <c r="CE117" s="194">
        <f t="shared" si="172"/>
        <v>1892</v>
      </c>
      <c r="CF117" s="194"/>
      <c r="CG117" s="194">
        <v>0</v>
      </c>
      <c r="CH117" s="194">
        <v>1892</v>
      </c>
      <c r="CI117" s="194">
        <f t="shared" si="173"/>
        <v>1892</v>
      </c>
      <c r="CJ117" s="194"/>
      <c r="CK117" s="194">
        <v>0</v>
      </c>
      <c r="CL117" s="194">
        <v>1892</v>
      </c>
      <c r="CM117" s="194">
        <f t="shared" si="174"/>
        <v>1892</v>
      </c>
      <c r="CN117" s="194"/>
      <c r="CO117" s="194">
        <v>0</v>
      </c>
      <c r="CP117" s="194">
        <v>1892</v>
      </c>
      <c r="CQ117" s="194">
        <f t="shared" si="175"/>
        <v>1892</v>
      </c>
      <c r="CR117" s="194"/>
      <c r="CS117" s="194">
        <v>0</v>
      </c>
      <c r="CT117" s="194">
        <v>1892</v>
      </c>
      <c r="CU117" s="194">
        <f t="shared" si="140"/>
        <v>1892</v>
      </c>
      <c r="CV117" s="194"/>
      <c r="CW117" s="194">
        <v>0</v>
      </c>
      <c r="CX117" s="194">
        <v>1892</v>
      </c>
      <c r="CY117" s="194">
        <f t="shared" si="141"/>
        <v>1892</v>
      </c>
      <c r="CZ117" s="194"/>
      <c r="DA117" s="194">
        <v>0</v>
      </c>
      <c r="DB117" s="194">
        <v>1892</v>
      </c>
      <c r="DC117" s="194">
        <f t="shared" si="142"/>
        <v>1892</v>
      </c>
      <c r="DD117" s="194"/>
      <c r="DE117" s="194">
        <v>0</v>
      </c>
      <c r="DF117" s="194">
        <v>1892</v>
      </c>
      <c r="DG117" s="194">
        <f t="shared" si="143"/>
        <v>1892</v>
      </c>
      <c r="DH117" s="194"/>
      <c r="DI117" s="194">
        <v>0</v>
      </c>
      <c r="DJ117" s="194">
        <v>1892</v>
      </c>
      <c r="DK117" s="194">
        <f t="shared" si="144"/>
        <v>1892</v>
      </c>
      <c r="DL117" s="194"/>
      <c r="DM117" s="194">
        <v>0</v>
      </c>
      <c r="DN117" s="194">
        <v>1892</v>
      </c>
      <c r="DO117" s="194">
        <f t="shared" si="145"/>
        <v>1892</v>
      </c>
      <c r="DP117" s="194"/>
      <c r="DQ117" s="194">
        <v>0</v>
      </c>
      <c r="DR117" s="194">
        <v>1892</v>
      </c>
      <c r="DS117" s="194">
        <f t="shared" si="146"/>
        <v>1892</v>
      </c>
      <c r="DT117" s="194"/>
      <c r="DU117" s="194">
        <v>0</v>
      </c>
      <c r="DV117" s="194">
        <v>1892</v>
      </c>
      <c r="DW117" s="194">
        <f t="shared" si="147"/>
        <v>1892</v>
      </c>
      <c r="DX117" s="194"/>
      <c r="DY117" s="194">
        <v>0</v>
      </c>
      <c r="DZ117" s="194">
        <v>1892</v>
      </c>
      <c r="EA117" s="194">
        <f t="shared" si="148"/>
        <v>1892</v>
      </c>
      <c r="EB117" s="194"/>
      <c r="EC117" s="194">
        <v>0</v>
      </c>
      <c r="ED117" s="194">
        <v>1892</v>
      </c>
      <c r="EE117" s="194">
        <f t="shared" si="149"/>
        <v>1892</v>
      </c>
      <c r="EF117" s="194"/>
      <c r="EG117" s="194">
        <v>0</v>
      </c>
      <c r="EH117" s="194">
        <v>1892</v>
      </c>
      <c r="EI117" s="194">
        <f t="shared" si="150"/>
        <v>1892</v>
      </c>
      <c r="EJ117" s="194"/>
      <c r="EK117" s="194">
        <v>0</v>
      </c>
      <c r="EL117" s="194">
        <v>1892</v>
      </c>
      <c r="EM117" s="194">
        <f t="shared" si="151"/>
        <v>1892</v>
      </c>
      <c r="EN117" s="194"/>
      <c r="EO117" s="194">
        <v>0</v>
      </c>
      <c r="EP117" s="194">
        <v>1892</v>
      </c>
      <c r="EQ117" s="194">
        <f t="shared" si="152"/>
        <v>1892</v>
      </c>
      <c r="ER117" s="194"/>
      <c r="ES117" s="194">
        <v>0</v>
      </c>
      <c r="ET117" s="194">
        <v>1892</v>
      </c>
      <c r="EU117" s="194">
        <f t="shared" si="153"/>
        <v>1892</v>
      </c>
      <c r="EV117" s="194"/>
      <c r="EW117" s="194">
        <v>0</v>
      </c>
      <c r="EX117" s="194">
        <v>1892</v>
      </c>
      <c r="EY117" s="194">
        <f t="shared" si="154"/>
        <v>1892</v>
      </c>
      <c r="EZ117" s="194"/>
      <c r="FA117" s="194">
        <v>0</v>
      </c>
      <c r="FB117" s="194">
        <v>1892</v>
      </c>
      <c r="FC117" s="194">
        <f t="shared" si="155"/>
        <v>1892</v>
      </c>
      <c r="FD117" s="194"/>
      <c r="FE117" s="194">
        <v>0</v>
      </c>
      <c r="FF117" s="194">
        <v>1892</v>
      </c>
      <c r="FG117" s="194">
        <f t="shared" si="156"/>
        <v>1892</v>
      </c>
      <c r="FH117" s="194"/>
      <c r="FI117" s="194">
        <v>0</v>
      </c>
      <c r="FJ117" s="194">
        <v>1892</v>
      </c>
      <c r="FK117" s="194">
        <f t="shared" si="157"/>
        <v>1892</v>
      </c>
      <c r="FL117" s="194"/>
      <c r="FM117" s="194">
        <v>0</v>
      </c>
      <c r="FN117" s="194">
        <v>1892</v>
      </c>
      <c r="FO117" s="194">
        <f t="shared" si="158"/>
        <v>1892</v>
      </c>
      <c r="FP117" s="194"/>
      <c r="FQ117" s="194">
        <v>0</v>
      </c>
      <c r="FR117" s="194">
        <v>1892</v>
      </c>
      <c r="FS117" s="194">
        <f t="shared" si="159"/>
        <v>1892</v>
      </c>
      <c r="FT117" s="194"/>
      <c r="FU117" s="194">
        <v>0</v>
      </c>
      <c r="FV117" s="194">
        <v>1892</v>
      </c>
      <c r="FW117" s="194">
        <f t="shared" si="160"/>
        <v>1892</v>
      </c>
      <c r="FX117" s="194"/>
      <c r="FY117" s="194">
        <v>0</v>
      </c>
      <c r="FZ117" s="194">
        <v>1892</v>
      </c>
      <c r="GA117" s="194">
        <f t="shared" si="161"/>
        <v>1892</v>
      </c>
      <c r="GB117" s="194"/>
      <c r="GC117" s="194">
        <v>0</v>
      </c>
      <c r="GD117" s="194">
        <v>1892</v>
      </c>
      <c r="GE117" s="194">
        <f t="shared" si="162"/>
        <v>1892</v>
      </c>
      <c r="GF117" s="194"/>
      <c r="GG117" s="194">
        <v>0</v>
      </c>
      <c r="GH117" s="194">
        <v>1892</v>
      </c>
      <c r="GI117" s="194">
        <f t="shared" si="163"/>
        <v>1892</v>
      </c>
      <c r="GJ117" s="194"/>
      <c r="GK117" s="194">
        <v>0</v>
      </c>
      <c r="GL117" s="194">
        <v>1892</v>
      </c>
      <c r="GM117" s="194">
        <f t="shared" si="164"/>
        <v>1892</v>
      </c>
      <c r="GN117" s="194"/>
      <c r="GO117" s="194">
        <v>0</v>
      </c>
      <c r="GP117" s="194">
        <v>1892</v>
      </c>
      <c r="GQ117" s="194">
        <f t="shared" si="165"/>
        <v>1892</v>
      </c>
      <c r="GR117" s="194"/>
      <c r="GS117" s="194">
        <v>0</v>
      </c>
      <c r="GT117" s="194">
        <v>1892</v>
      </c>
      <c r="GU117" s="194">
        <f t="shared" si="166"/>
        <v>1892</v>
      </c>
      <c r="GV117" s="194"/>
      <c r="GW117" s="194">
        <v>33167.5365</v>
      </c>
      <c r="GX117" s="194">
        <v>1892</v>
      </c>
      <c r="GY117" s="194">
        <f t="shared" si="119"/>
        <v>35059.5365</v>
      </c>
      <c r="GZ117" s="76"/>
      <c r="HA117" s="76">
        <f t="shared" si="120"/>
        <v>33167.5365</v>
      </c>
      <c r="HB117" s="76">
        <f t="shared" si="121"/>
        <v>70950</v>
      </c>
      <c r="HC117" s="76">
        <f>+HA117+HB117</f>
        <v>104117.5365</v>
      </c>
      <c r="HD117" s="86"/>
      <c r="HE117" s="86"/>
      <c r="HF117" s="86"/>
      <c r="HG117" s="32"/>
      <c r="HH117" s="32"/>
      <c r="HI117" s="32"/>
      <c r="HJ117" s="32"/>
      <c r="HK117" s="32"/>
    </row>
    <row r="118" spans="1:219" ht="15.75">
      <c r="A118" s="108" t="s">
        <v>25</v>
      </c>
      <c r="B118" s="106">
        <v>350000</v>
      </c>
      <c r="C118" s="106"/>
      <c r="D118" s="101" t="s">
        <v>57</v>
      </c>
      <c r="E118" s="102" t="s">
        <v>14</v>
      </c>
      <c r="F118" s="103">
        <v>0</v>
      </c>
      <c r="G118" s="173">
        <v>7.84</v>
      </c>
      <c r="H118" s="121"/>
      <c r="I118" s="108" t="s">
        <v>25</v>
      </c>
      <c r="J118" s="194">
        <v>116240.45168000001</v>
      </c>
      <c r="K118" s="76"/>
      <c r="L118" s="189">
        <v>0</v>
      </c>
      <c r="M118" s="189">
        <v>0</v>
      </c>
      <c r="N118" s="77">
        <f t="shared" si="122"/>
        <v>0</v>
      </c>
      <c r="O118" s="174"/>
      <c r="P118" s="189">
        <v>0</v>
      </c>
      <c r="Q118" s="189">
        <v>0</v>
      </c>
      <c r="R118" s="77">
        <f t="shared" si="123"/>
        <v>0</v>
      </c>
      <c r="S118" s="174"/>
      <c r="T118" s="189">
        <v>0</v>
      </c>
      <c r="U118" s="189">
        <v>0</v>
      </c>
      <c r="V118" s="77">
        <f t="shared" si="124"/>
        <v>0</v>
      </c>
      <c r="W118" s="174"/>
      <c r="X118" s="189">
        <v>0</v>
      </c>
      <c r="Y118" s="189">
        <v>0</v>
      </c>
      <c r="Z118" s="77">
        <f t="shared" si="125"/>
        <v>0</v>
      </c>
      <c r="AA118" s="174"/>
      <c r="AB118" s="77">
        <f t="shared" si="126"/>
        <v>0</v>
      </c>
      <c r="AC118" s="77">
        <f t="shared" si="127"/>
        <v>0</v>
      </c>
      <c r="AD118" s="77">
        <f t="shared" si="128"/>
        <v>0</v>
      </c>
      <c r="AE118" s="174"/>
      <c r="AF118" s="189">
        <v>0</v>
      </c>
      <c r="AG118" s="189"/>
      <c r="AH118" s="214">
        <v>4236</v>
      </c>
      <c r="AI118" s="77">
        <f t="shared" si="129"/>
        <v>4236</v>
      </c>
      <c r="AJ118" s="174"/>
      <c r="AK118" s="84">
        <v>0</v>
      </c>
      <c r="AL118" s="84">
        <v>0</v>
      </c>
      <c r="AM118" s="77">
        <f t="shared" si="130"/>
        <v>0</v>
      </c>
      <c r="AN118" s="77"/>
      <c r="AO118" s="189">
        <v>0</v>
      </c>
      <c r="AP118" s="189">
        <v>0</v>
      </c>
      <c r="AQ118" s="77">
        <f t="shared" si="131"/>
        <v>0</v>
      </c>
      <c r="AR118" s="77"/>
      <c r="AS118" s="189">
        <v>0</v>
      </c>
      <c r="AT118" s="189">
        <v>0</v>
      </c>
      <c r="AU118" s="77">
        <f t="shared" si="132"/>
        <v>0</v>
      </c>
      <c r="AV118" s="77"/>
      <c r="AW118" s="77">
        <f t="shared" si="133"/>
        <v>0</v>
      </c>
      <c r="AX118" s="77">
        <f t="shared" si="134"/>
        <v>4236</v>
      </c>
      <c r="AY118" s="77">
        <f t="shared" si="135"/>
        <v>4236</v>
      </c>
      <c r="AZ118" s="77"/>
      <c r="BA118" s="77">
        <f t="shared" si="136"/>
        <v>0</v>
      </c>
      <c r="BB118" s="77">
        <f t="shared" si="137"/>
        <v>4236</v>
      </c>
      <c r="BC118" s="77">
        <f t="shared" si="138"/>
        <v>4236</v>
      </c>
      <c r="BD118" s="76"/>
      <c r="BE118" s="194">
        <v>0</v>
      </c>
      <c r="BF118" s="194">
        <v>4557</v>
      </c>
      <c r="BG118" s="194">
        <f t="shared" si="139"/>
        <v>4557</v>
      </c>
      <c r="BH118" s="194"/>
      <c r="BI118" s="194">
        <v>0</v>
      </c>
      <c r="BJ118" s="194">
        <v>9114</v>
      </c>
      <c r="BK118" s="194">
        <f t="shared" si="167"/>
        <v>9114</v>
      </c>
      <c r="BL118" s="194"/>
      <c r="BM118" s="194">
        <v>0</v>
      </c>
      <c r="BN118" s="194">
        <v>9114</v>
      </c>
      <c r="BO118" s="194">
        <f t="shared" si="168"/>
        <v>9114</v>
      </c>
      <c r="BP118" s="194"/>
      <c r="BQ118" s="194">
        <v>0</v>
      </c>
      <c r="BR118" s="194">
        <v>9114</v>
      </c>
      <c r="BS118" s="194">
        <f t="shared" si="169"/>
        <v>9114</v>
      </c>
      <c r="BT118" s="194"/>
      <c r="BU118" s="194">
        <v>0</v>
      </c>
      <c r="BV118" s="194">
        <v>9114</v>
      </c>
      <c r="BW118" s="194">
        <f t="shared" si="170"/>
        <v>9114</v>
      </c>
      <c r="BX118" s="194"/>
      <c r="BY118" s="194">
        <v>0</v>
      </c>
      <c r="BZ118" s="194">
        <v>9114</v>
      </c>
      <c r="CA118" s="194">
        <f t="shared" si="171"/>
        <v>9114</v>
      </c>
      <c r="CB118" s="194"/>
      <c r="CC118" s="194">
        <v>0</v>
      </c>
      <c r="CD118" s="194">
        <v>9114</v>
      </c>
      <c r="CE118" s="194">
        <f t="shared" si="172"/>
        <v>9114</v>
      </c>
      <c r="CF118" s="194"/>
      <c r="CG118" s="194">
        <v>0</v>
      </c>
      <c r="CH118" s="194">
        <v>9114</v>
      </c>
      <c r="CI118" s="194">
        <f t="shared" si="173"/>
        <v>9114</v>
      </c>
      <c r="CJ118" s="194"/>
      <c r="CK118" s="194">
        <v>0</v>
      </c>
      <c r="CL118" s="194">
        <v>9114</v>
      </c>
      <c r="CM118" s="194">
        <f t="shared" si="174"/>
        <v>9114</v>
      </c>
      <c r="CN118" s="194"/>
      <c r="CO118" s="194">
        <v>0</v>
      </c>
      <c r="CP118" s="194">
        <v>9114</v>
      </c>
      <c r="CQ118" s="194">
        <f t="shared" si="175"/>
        <v>9114</v>
      </c>
      <c r="CR118" s="194"/>
      <c r="CS118" s="194">
        <v>0</v>
      </c>
      <c r="CT118" s="194">
        <v>9114</v>
      </c>
      <c r="CU118" s="194">
        <f t="shared" si="140"/>
        <v>9114</v>
      </c>
      <c r="CV118" s="194"/>
      <c r="CW118" s="194">
        <v>116240.45168000001</v>
      </c>
      <c r="CX118" s="194">
        <v>9114</v>
      </c>
      <c r="CY118" s="194">
        <f t="shared" si="141"/>
        <v>125354.45168000001</v>
      </c>
      <c r="CZ118" s="194"/>
      <c r="DA118" s="194">
        <v>0</v>
      </c>
      <c r="DB118" s="194">
        <v>0</v>
      </c>
      <c r="DC118" s="194">
        <f t="shared" si="142"/>
        <v>0</v>
      </c>
      <c r="DD118" s="194"/>
      <c r="DE118" s="194">
        <v>0</v>
      </c>
      <c r="DF118" s="194">
        <v>0</v>
      </c>
      <c r="DG118" s="194">
        <f t="shared" si="143"/>
        <v>0</v>
      </c>
      <c r="DH118" s="194"/>
      <c r="DI118" s="194">
        <v>0</v>
      </c>
      <c r="DJ118" s="194">
        <v>0</v>
      </c>
      <c r="DK118" s="194">
        <f t="shared" si="144"/>
        <v>0</v>
      </c>
      <c r="DL118" s="194"/>
      <c r="DM118" s="194">
        <v>0</v>
      </c>
      <c r="DN118" s="194">
        <v>0</v>
      </c>
      <c r="DO118" s="194">
        <f t="shared" si="145"/>
        <v>0</v>
      </c>
      <c r="DP118" s="194"/>
      <c r="DQ118" s="194">
        <v>0</v>
      </c>
      <c r="DR118" s="194">
        <v>0</v>
      </c>
      <c r="DS118" s="194">
        <f t="shared" si="146"/>
        <v>0</v>
      </c>
      <c r="DT118" s="194"/>
      <c r="DU118" s="194">
        <v>0</v>
      </c>
      <c r="DV118" s="194">
        <v>0</v>
      </c>
      <c r="DW118" s="194">
        <f t="shared" si="147"/>
        <v>0</v>
      </c>
      <c r="DX118" s="194"/>
      <c r="DY118" s="194">
        <v>0</v>
      </c>
      <c r="DZ118" s="194">
        <v>0</v>
      </c>
      <c r="EA118" s="194">
        <f t="shared" si="148"/>
        <v>0</v>
      </c>
      <c r="EB118" s="194"/>
      <c r="EC118" s="194">
        <v>0</v>
      </c>
      <c r="ED118" s="194">
        <v>0</v>
      </c>
      <c r="EE118" s="194">
        <f t="shared" si="149"/>
        <v>0</v>
      </c>
      <c r="EF118" s="194"/>
      <c r="EG118" s="194">
        <v>0</v>
      </c>
      <c r="EH118" s="194">
        <v>0</v>
      </c>
      <c r="EI118" s="194">
        <f t="shared" si="150"/>
        <v>0</v>
      </c>
      <c r="EJ118" s="194"/>
      <c r="EK118" s="194">
        <v>0</v>
      </c>
      <c r="EL118" s="194">
        <v>0</v>
      </c>
      <c r="EM118" s="194">
        <f t="shared" si="151"/>
        <v>0</v>
      </c>
      <c r="EN118" s="194"/>
      <c r="EO118" s="194">
        <v>0</v>
      </c>
      <c r="EP118" s="194">
        <v>0</v>
      </c>
      <c r="EQ118" s="194">
        <f t="shared" si="152"/>
        <v>0</v>
      </c>
      <c r="ER118" s="194"/>
      <c r="ES118" s="194">
        <v>0</v>
      </c>
      <c r="ET118" s="194">
        <v>0</v>
      </c>
      <c r="EU118" s="194">
        <f t="shared" si="153"/>
        <v>0</v>
      </c>
      <c r="EV118" s="194"/>
      <c r="EW118" s="194">
        <v>0</v>
      </c>
      <c r="EX118" s="194">
        <v>0</v>
      </c>
      <c r="EY118" s="194">
        <f t="shared" si="154"/>
        <v>0</v>
      </c>
      <c r="EZ118" s="194"/>
      <c r="FA118" s="194">
        <v>0</v>
      </c>
      <c r="FB118" s="194">
        <v>0</v>
      </c>
      <c r="FC118" s="194">
        <f t="shared" si="155"/>
        <v>0</v>
      </c>
      <c r="FD118" s="194"/>
      <c r="FE118" s="194">
        <v>0</v>
      </c>
      <c r="FF118" s="194">
        <v>0</v>
      </c>
      <c r="FG118" s="194">
        <f t="shared" si="156"/>
        <v>0</v>
      </c>
      <c r="FH118" s="194"/>
      <c r="FI118" s="194">
        <v>0</v>
      </c>
      <c r="FJ118" s="194">
        <v>0</v>
      </c>
      <c r="FK118" s="194">
        <f t="shared" si="157"/>
        <v>0</v>
      </c>
      <c r="FL118" s="194"/>
      <c r="FM118" s="194">
        <v>0</v>
      </c>
      <c r="FN118" s="194">
        <v>0</v>
      </c>
      <c r="FO118" s="194">
        <f t="shared" si="158"/>
        <v>0</v>
      </c>
      <c r="FP118" s="194"/>
      <c r="FQ118" s="194">
        <v>0</v>
      </c>
      <c r="FR118" s="194">
        <v>0</v>
      </c>
      <c r="FS118" s="194">
        <f t="shared" si="159"/>
        <v>0</v>
      </c>
      <c r="FT118" s="194"/>
      <c r="FU118" s="194">
        <v>0</v>
      </c>
      <c r="FV118" s="194">
        <v>0</v>
      </c>
      <c r="FW118" s="194">
        <f t="shared" si="160"/>
        <v>0</v>
      </c>
      <c r="FX118" s="194"/>
      <c r="FY118" s="194">
        <v>0</v>
      </c>
      <c r="FZ118" s="194">
        <v>0</v>
      </c>
      <c r="GA118" s="194">
        <f t="shared" si="161"/>
        <v>0</v>
      </c>
      <c r="GB118" s="194"/>
      <c r="GC118" s="194">
        <v>0</v>
      </c>
      <c r="GD118" s="194">
        <v>0</v>
      </c>
      <c r="GE118" s="194">
        <f t="shared" si="162"/>
        <v>0</v>
      </c>
      <c r="GF118" s="194"/>
      <c r="GG118" s="194">
        <v>0</v>
      </c>
      <c r="GH118" s="194">
        <v>0</v>
      </c>
      <c r="GI118" s="194">
        <f t="shared" si="163"/>
        <v>0</v>
      </c>
      <c r="GJ118" s="194"/>
      <c r="GK118" s="194">
        <v>0</v>
      </c>
      <c r="GL118" s="194">
        <v>0</v>
      </c>
      <c r="GM118" s="194">
        <f t="shared" si="164"/>
        <v>0</v>
      </c>
      <c r="GN118" s="194"/>
      <c r="GO118" s="194">
        <v>0</v>
      </c>
      <c r="GP118" s="194">
        <v>0</v>
      </c>
      <c r="GQ118" s="194">
        <f t="shared" si="165"/>
        <v>0</v>
      </c>
      <c r="GR118" s="194"/>
      <c r="GS118" s="194">
        <v>0</v>
      </c>
      <c r="GT118" s="194">
        <v>0</v>
      </c>
      <c r="GU118" s="194">
        <f t="shared" si="166"/>
        <v>0</v>
      </c>
      <c r="GV118" s="194"/>
      <c r="GW118" s="194">
        <v>0</v>
      </c>
      <c r="GX118" s="194">
        <v>0</v>
      </c>
      <c r="GY118" s="194">
        <f t="shared" si="119"/>
        <v>0</v>
      </c>
      <c r="GZ118" s="76"/>
      <c r="HA118" s="76">
        <f t="shared" si="120"/>
        <v>116240.45168000001</v>
      </c>
      <c r="HB118" s="76">
        <f t="shared" si="121"/>
        <v>104811</v>
      </c>
      <c r="HC118" s="76">
        <f>+HA118+HB118</f>
        <v>221051.45168</v>
      </c>
      <c r="HD118" s="86"/>
      <c r="HE118" s="86"/>
      <c r="HF118" s="86"/>
      <c r="HG118" s="32"/>
      <c r="HH118" s="32"/>
      <c r="HI118" s="32"/>
      <c r="HJ118" s="32"/>
      <c r="HK118" s="32"/>
    </row>
    <row r="119" spans="1:219" ht="15.75">
      <c r="A119" s="108" t="s">
        <v>25</v>
      </c>
      <c r="B119" s="106">
        <v>53000</v>
      </c>
      <c r="C119" s="106"/>
      <c r="D119" s="101" t="s">
        <v>57</v>
      </c>
      <c r="E119" s="102" t="s">
        <v>14</v>
      </c>
      <c r="F119" s="103">
        <v>0</v>
      </c>
      <c r="G119" s="173">
        <v>7.84</v>
      </c>
      <c r="H119" s="121"/>
      <c r="I119" s="108" t="s">
        <v>25</v>
      </c>
      <c r="J119" s="194">
        <v>17602.12554</v>
      </c>
      <c r="K119" s="76"/>
      <c r="L119" s="189">
        <v>0</v>
      </c>
      <c r="M119" s="189">
        <v>0</v>
      </c>
      <c r="N119" s="77">
        <f t="shared" si="122"/>
        <v>0</v>
      </c>
      <c r="O119" s="174"/>
      <c r="P119" s="189">
        <v>0</v>
      </c>
      <c r="Q119" s="189">
        <v>0</v>
      </c>
      <c r="R119" s="77">
        <f t="shared" si="123"/>
        <v>0</v>
      </c>
      <c r="S119" s="174"/>
      <c r="T119" s="189">
        <v>0</v>
      </c>
      <c r="U119" s="189">
        <v>0</v>
      </c>
      <c r="V119" s="77">
        <f t="shared" si="124"/>
        <v>0</v>
      </c>
      <c r="W119" s="174"/>
      <c r="X119" s="189">
        <v>0</v>
      </c>
      <c r="Y119" s="189">
        <v>0</v>
      </c>
      <c r="Z119" s="77">
        <f t="shared" si="125"/>
        <v>0</v>
      </c>
      <c r="AA119" s="174"/>
      <c r="AB119" s="77">
        <f t="shared" si="126"/>
        <v>0</v>
      </c>
      <c r="AC119" s="77">
        <f t="shared" si="127"/>
        <v>0</v>
      </c>
      <c r="AD119" s="77">
        <f t="shared" si="128"/>
        <v>0</v>
      </c>
      <c r="AE119" s="174"/>
      <c r="AF119" s="189">
        <v>0</v>
      </c>
      <c r="AG119" s="189"/>
      <c r="AH119" s="214">
        <v>641</v>
      </c>
      <c r="AI119" s="77">
        <f t="shared" si="129"/>
        <v>641</v>
      </c>
      <c r="AJ119" s="174"/>
      <c r="AK119" s="84">
        <v>0</v>
      </c>
      <c r="AL119" s="84">
        <v>0</v>
      </c>
      <c r="AM119" s="77">
        <f t="shared" si="130"/>
        <v>0</v>
      </c>
      <c r="AN119" s="77"/>
      <c r="AO119" s="189">
        <v>0</v>
      </c>
      <c r="AP119" s="189">
        <v>0</v>
      </c>
      <c r="AQ119" s="77">
        <f t="shared" si="131"/>
        <v>0</v>
      </c>
      <c r="AR119" s="77"/>
      <c r="AS119" s="189">
        <v>0</v>
      </c>
      <c r="AT119" s="189">
        <v>0</v>
      </c>
      <c r="AU119" s="77">
        <f t="shared" si="132"/>
        <v>0</v>
      </c>
      <c r="AV119" s="77"/>
      <c r="AW119" s="77">
        <f t="shared" si="133"/>
        <v>0</v>
      </c>
      <c r="AX119" s="77">
        <f t="shared" si="134"/>
        <v>641</v>
      </c>
      <c r="AY119" s="77">
        <f t="shared" si="135"/>
        <v>641</v>
      </c>
      <c r="AZ119" s="77"/>
      <c r="BA119" s="77">
        <f t="shared" si="136"/>
        <v>0</v>
      </c>
      <c r="BB119" s="77">
        <f t="shared" si="137"/>
        <v>641</v>
      </c>
      <c r="BC119" s="77">
        <f t="shared" si="138"/>
        <v>641</v>
      </c>
      <c r="BD119" s="76"/>
      <c r="BE119" s="194">
        <v>0</v>
      </c>
      <c r="BF119" s="194">
        <v>690</v>
      </c>
      <c r="BG119" s="194">
        <f t="shared" si="139"/>
        <v>690</v>
      </c>
      <c r="BH119" s="194"/>
      <c r="BI119" s="194">
        <v>0</v>
      </c>
      <c r="BJ119" s="194">
        <v>1380</v>
      </c>
      <c r="BK119" s="194">
        <f t="shared" si="167"/>
        <v>1380</v>
      </c>
      <c r="BL119" s="194"/>
      <c r="BM119" s="194">
        <v>0</v>
      </c>
      <c r="BN119" s="194">
        <v>1380</v>
      </c>
      <c r="BO119" s="194">
        <f t="shared" si="168"/>
        <v>1380</v>
      </c>
      <c r="BP119" s="194"/>
      <c r="BQ119" s="194">
        <v>0</v>
      </c>
      <c r="BR119" s="194">
        <v>1380</v>
      </c>
      <c r="BS119" s="194">
        <f t="shared" si="169"/>
        <v>1380</v>
      </c>
      <c r="BT119" s="194"/>
      <c r="BU119" s="194">
        <v>0</v>
      </c>
      <c r="BV119" s="194">
        <v>1380</v>
      </c>
      <c r="BW119" s="194">
        <f t="shared" si="170"/>
        <v>1380</v>
      </c>
      <c r="BX119" s="194"/>
      <c r="BY119" s="194">
        <v>0</v>
      </c>
      <c r="BZ119" s="194">
        <v>1380</v>
      </c>
      <c r="CA119" s="194">
        <f t="shared" si="171"/>
        <v>1380</v>
      </c>
      <c r="CB119" s="194"/>
      <c r="CC119" s="194">
        <v>0</v>
      </c>
      <c r="CD119" s="194">
        <v>1380</v>
      </c>
      <c r="CE119" s="194">
        <f t="shared" si="172"/>
        <v>1380</v>
      </c>
      <c r="CF119" s="194"/>
      <c r="CG119" s="194">
        <v>0</v>
      </c>
      <c r="CH119" s="194">
        <v>1380</v>
      </c>
      <c r="CI119" s="194">
        <f t="shared" si="173"/>
        <v>1380</v>
      </c>
      <c r="CJ119" s="194"/>
      <c r="CK119" s="194">
        <v>0</v>
      </c>
      <c r="CL119" s="194">
        <v>1380</v>
      </c>
      <c r="CM119" s="194">
        <f t="shared" si="174"/>
        <v>1380</v>
      </c>
      <c r="CN119" s="194"/>
      <c r="CO119" s="194">
        <v>0</v>
      </c>
      <c r="CP119" s="194">
        <v>1380</v>
      </c>
      <c r="CQ119" s="194">
        <f t="shared" si="175"/>
        <v>1380</v>
      </c>
      <c r="CR119" s="194"/>
      <c r="CS119" s="194">
        <v>0</v>
      </c>
      <c r="CT119" s="194">
        <v>1380</v>
      </c>
      <c r="CU119" s="194">
        <f t="shared" si="140"/>
        <v>1380</v>
      </c>
      <c r="CV119" s="194"/>
      <c r="CW119" s="194">
        <v>17602.12554</v>
      </c>
      <c r="CX119" s="194">
        <v>1380</v>
      </c>
      <c r="CY119" s="194">
        <f t="shared" si="141"/>
        <v>18982.12554</v>
      </c>
      <c r="CZ119" s="194"/>
      <c r="DA119" s="194">
        <v>0</v>
      </c>
      <c r="DB119" s="194">
        <v>0</v>
      </c>
      <c r="DC119" s="194">
        <f t="shared" si="142"/>
        <v>0</v>
      </c>
      <c r="DD119" s="194"/>
      <c r="DE119" s="194">
        <v>0</v>
      </c>
      <c r="DF119" s="194">
        <v>0</v>
      </c>
      <c r="DG119" s="194">
        <f t="shared" si="143"/>
        <v>0</v>
      </c>
      <c r="DH119" s="194"/>
      <c r="DI119" s="194">
        <v>0</v>
      </c>
      <c r="DJ119" s="194">
        <v>0</v>
      </c>
      <c r="DK119" s="194">
        <f t="shared" si="144"/>
        <v>0</v>
      </c>
      <c r="DL119" s="194"/>
      <c r="DM119" s="194">
        <v>0</v>
      </c>
      <c r="DN119" s="194">
        <v>0</v>
      </c>
      <c r="DO119" s="194">
        <f t="shared" si="145"/>
        <v>0</v>
      </c>
      <c r="DP119" s="194"/>
      <c r="DQ119" s="194">
        <v>0</v>
      </c>
      <c r="DR119" s="194">
        <v>0</v>
      </c>
      <c r="DS119" s="194">
        <f t="shared" si="146"/>
        <v>0</v>
      </c>
      <c r="DT119" s="194"/>
      <c r="DU119" s="194">
        <v>0</v>
      </c>
      <c r="DV119" s="194">
        <v>0</v>
      </c>
      <c r="DW119" s="194">
        <f t="shared" si="147"/>
        <v>0</v>
      </c>
      <c r="DX119" s="194"/>
      <c r="DY119" s="194">
        <v>0</v>
      </c>
      <c r="DZ119" s="194">
        <v>0</v>
      </c>
      <c r="EA119" s="194">
        <f t="shared" si="148"/>
        <v>0</v>
      </c>
      <c r="EB119" s="194"/>
      <c r="EC119" s="194">
        <v>0</v>
      </c>
      <c r="ED119" s="194">
        <v>0</v>
      </c>
      <c r="EE119" s="194">
        <f t="shared" si="149"/>
        <v>0</v>
      </c>
      <c r="EF119" s="194"/>
      <c r="EG119" s="194">
        <v>0</v>
      </c>
      <c r="EH119" s="194">
        <v>0</v>
      </c>
      <c r="EI119" s="194">
        <f t="shared" si="150"/>
        <v>0</v>
      </c>
      <c r="EJ119" s="194"/>
      <c r="EK119" s="194">
        <v>0</v>
      </c>
      <c r="EL119" s="194">
        <v>0</v>
      </c>
      <c r="EM119" s="194">
        <f t="shared" si="151"/>
        <v>0</v>
      </c>
      <c r="EN119" s="194"/>
      <c r="EO119" s="194">
        <v>0</v>
      </c>
      <c r="EP119" s="194">
        <v>0</v>
      </c>
      <c r="EQ119" s="194">
        <f t="shared" si="152"/>
        <v>0</v>
      </c>
      <c r="ER119" s="194"/>
      <c r="ES119" s="194">
        <v>0</v>
      </c>
      <c r="ET119" s="194">
        <v>0</v>
      </c>
      <c r="EU119" s="194">
        <f t="shared" si="153"/>
        <v>0</v>
      </c>
      <c r="EV119" s="194"/>
      <c r="EW119" s="194">
        <v>0</v>
      </c>
      <c r="EX119" s="194">
        <v>0</v>
      </c>
      <c r="EY119" s="194">
        <f t="shared" si="154"/>
        <v>0</v>
      </c>
      <c r="EZ119" s="194"/>
      <c r="FA119" s="194">
        <v>0</v>
      </c>
      <c r="FB119" s="194">
        <v>0</v>
      </c>
      <c r="FC119" s="194">
        <f t="shared" si="155"/>
        <v>0</v>
      </c>
      <c r="FD119" s="194"/>
      <c r="FE119" s="194">
        <v>0</v>
      </c>
      <c r="FF119" s="194">
        <v>0</v>
      </c>
      <c r="FG119" s="194">
        <f t="shared" si="156"/>
        <v>0</v>
      </c>
      <c r="FH119" s="194"/>
      <c r="FI119" s="194">
        <v>0</v>
      </c>
      <c r="FJ119" s="194">
        <v>0</v>
      </c>
      <c r="FK119" s="194">
        <f t="shared" si="157"/>
        <v>0</v>
      </c>
      <c r="FL119" s="194"/>
      <c r="FM119" s="194">
        <v>0</v>
      </c>
      <c r="FN119" s="194">
        <v>0</v>
      </c>
      <c r="FO119" s="194">
        <f t="shared" si="158"/>
        <v>0</v>
      </c>
      <c r="FP119" s="194"/>
      <c r="FQ119" s="194">
        <v>0</v>
      </c>
      <c r="FR119" s="194">
        <v>0</v>
      </c>
      <c r="FS119" s="194">
        <f t="shared" si="159"/>
        <v>0</v>
      </c>
      <c r="FT119" s="194"/>
      <c r="FU119" s="194">
        <v>0</v>
      </c>
      <c r="FV119" s="194">
        <v>0</v>
      </c>
      <c r="FW119" s="194">
        <f t="shared" si="160"/>
        <v>0</v>
      </c>
      <c r="FX119" s="194"/>
      <c r="FY119" s="194">
        <v>0</v>
      </c>
      <c r="FZ119" s="194">
        <v>0</v>
      </c>
      <c r="GA119" s="194">
        <f t="shared" si="161"/>
        <v>0</v>
      </c>
      <c r="GB119" s="194"/>
      <c r="GC119" s="194">
        <v>0</v>
      </c>
      <c r="GD119" s="194">
        <v>0</v>
      </c>
      <c r="GE119" s="194">
        <f t="shared" si="162"/>
        <v>0</v>
      </c>
      <c r="GF119" s="194"/>
      <c r="GG119" s="194">
        <v>0</v>
      </c>
      <c r="GH119" s="194">
        <v>0</v>
      </c>
      <c r="GI119" s="194">
        <f t="shared" si="163"/>
        <v>0</v>
      </c>
      <c r="GJ119" s="194"/>
      <c r="GK119" s="194">
        <v>0</v>
      </c>
      <c r="GL119" s="194">
        <v>0</v>
      </c>
      <c r="GM119" s="194">
        <f t="shared" si="164"/>
        <v>0</v>
      </c>
      <c r="GN119" s="194"/>
      <c r="GO119" s="194">
        <v>0</v>
      </c>
      <c r="GP119" s="194">
        <v>0</v>
      </c>
      <c r="GQ119" s="194">
        <f t="shared" si="165"/>
        <v>0</v>
      </c>
      <c r="GR119" s="194"/>
      <c r="GS119" s="194">
        <v>0</v>
      </c>
      <c r="GT119" s="194">
        <v>0</v>
      </c>
      <c r="GU119" s="194">
        <f t="shared" si="166"/>
        <v>0</v>
      </c>
      <c r="GV119" s="194"/>
      <c r="GW119" s="194">
        <v>0</v>
      </c>
      <c r="GX119" s="194">
        <v>0</v>
      </c>
      <c r="GY119" s="194">
        <f t="shared" si="119"/>
        <v>0</v>
      </c>
      <c r="GZ119" s="76"/>
      <c r="HA119" s="76">
        <f t="shared" si="120"/>
        <v>17602.12554</v>
      </c>
      <c r="HB119" s="76">
        <f t="shared" si="121"/>
        <v>15870</v>
      </c>
      <c r="HC119" s="76">
        <f>+HA119+HB119</f>
        <v>33472.12554</v>
      </c>
      <c r="HD119" s="86"/>
      <c r="HE119" s="86"/>
      <c r="HF119" s="86"/>
      <c r="HG119" s="32"/>
      <c r="HH119" s="32"/>
      <c r="HI119" s="32"/>
      <c r="HJ119" s="32"/>
      <c r="HK119" s="32"/>
    </row>
    <row r="120" spans="1:219" ht="15.75">
      <c r="A120" s="108" t="s">
        <v>25</v>
      </c>
      <c r="B120" s="106">
        <v>51500</v>
      </c>
      <c r="C120" s="106"/>
      <c r="D120" s="101" t="s">
        <v>66</v>
      </c>
      <c r="E120" s="102" t="s">
        <v>14</v>
      </c>
      <c r="F120" s="103">
        <v>0</v>
      </c>
      <c r="G120" s="173">
        <v>8.2</v>
      </c>
      <c r="H120" s="121"/>
      <c r="I120" s="108" t="s">
        <v>25</v>
      </c>
      <c r="J120" s="194">
        <v>17103.95218</v>
      </c>
      <c r="K120" s="76"/>
      <c r="L120" s="189">
        <v>0</v>
      </c>
      <c r="M120" s="189">
        <v>0</v>
      </c>
      <c r="N120" s="77">
        <f t="shared" si="122"/>
        <v>0</v>
      </c>
      <c r="O120" s="174"/>
      <c r="P120" s="189">
        <v>0</v>
      </c>
      <c r="Q120" s="189">
        <v>0</v>
      </c>
      <c r="R120" s="77">
        <f t="shared" si="123"/>
        <v>0</v>
      </c>
      <c r="S120" s="174"/>
      <c r="T120" s="189">
        <v>0</v>
      </c>
      <c r="U120" s="189">
        <v>0</v>
      </c>
      <c r="V120" s="77">
        <f t="shared" si="124"/>
        <v>0</v>
      </c>
      <c r="W120" s="174"/>
      <c r="X120" s="189">
        <v>0</v>
      </c>
      <c r="Y120" s="189">
        <v>0</v>
      </c>
      <c r="Z120" s="77">
        <f t="shared" si="125"/>
        <v>0</v>
      </c>
      <c r="AA120" s="174"/>
      <c r="AB120" s="77">
        <f t="shared" si="126"/>
        <v>0</v>
      </c>
      <c r="AC120" s="77">
        <f t="shared" si="127"/>
        <v>0</v>
      </c>
      <c r="AD120" s="77">
        <f t="shared" si="128"/>
        <v>0</v>
      </c>
      <c r="AE120" s="174"/>
      <c r="AF120" s="189">
        <v>0</v>
      </c>
      <c r="AG120" s="189"/>
      <c r="AH120" s="214">
        <v>652</v>
      </c>
      <c r="AI120" s="77">
        <f t="shared" si="129"/>
        <v>652</v>
      </c>
      <c r="AJ120" s="174"/>
      <c r="AK120" s="84">
        <v>0</v>
      </c>
      <c r="AL120" s="84">
        <v>0</v>
      </c>
      <c r="AM120" s="77">
        <f t="shared" si="130"/>
        <v>0</v>
      </c>
      <c r="AN120" s="77"/>
      <c r="AO120" s="189">
        <v>0</v>
      </c>
      <c r="AP120" s="189">
        <v>0</v>
      </c>
      <c r="AQ120" s="77">
        <f t="shared" si="131"/>
        <v>0</v>
      </c>
      <c r="AR120" s="77"/>
      <c r="AS120" s="189">
        <v>0</v>
      </c>
      <c r="AT120" s="189">
        <v>0</v>
      </c>
      <c r="AU120" s="77">
        <f t="shared" si="132"/>
        <v>0</v>
      </c>
      <c r="AV120" s="77"/>
      <c r="AW120" s="77">
        <f t="shared" si="133"/>
        <v>0</v>
      </c>
      <c r="AX120" s="77">
        <f t="shared" si="134"/>
        <v>652</v>
      </c>
      <c r="AY120" s="77">
        <f t="shared" si="135"/>
        <v>652</v>
      </c>
      <c r="AZ120" s="77"/>
      <c r="BA120" s="77">
        <f t="shared" si="136"/>
        <v>0</v>
      </c>
      <c r="BB120" s="77">
        <f t="shared" si="137"/>
        <v>652</v>
      </c>
      <c r="BC120" s="77">
        <f t="shared" si="138"/>
        <v>652</v>
      </c>
      <c r="BD120" s="76"/>
      <c r="BE120" s="194">
        <v>0</v>
      </c>
      <c r="BF120" s="194">
        <v>701</v>
      </c>
      <c r="BG120" s="194">
        <f t="shared" si="139"/>
        <v>701</v>
      </c>
      <c r="BH120" s="194"/>
      <c r="BI120" s="194">
        <v>0</v>
      </c>
      <c r="BJ120" s="194">
        <v>1402</v>
      </c>
      <c r="BK120" s="194">
        <f t="shared" si="167"/>
        <v>1402</v>
      </c>
      <c r="BL120" s="194"/>
      <c r="BM120" s="194">
        <v>0</v>
      </c>
      <c r="BN120" s="194">
        <v>1402</v>
      </c>
      <c r="BO120" s="194">
        <f t="shared" si="168"/>
        <v>1402</v>
      </c>
      <c r="BP120" s="194"/>
      <c r="BQ120" s="194">
        <v>0</v>
      </c>
      <c r="BR120" s="194">
        <v>1402</v>
      </c>
      <c r="BS120" s="194">
        <f t="shared" si="169"/>
        <v>1402</v>
      </c>
      <c r="BT120" s="194"/>
      <c r="BU120" s="194">
        <v>0</v>
      </c>
      <c r="BV120" s="194">
        <v>1402</v>
      </c>
      <c r="BW120" s="194">
        <f t="shared" si="170"/>
        <v>1402</v>
      </c>
      <c r="BX120" s="194"/>
      <c r="BY120" s="194">
        <v>0</v>
      </c>
      <c r="BZ120" s="194">
        <v>1402</v>
      </c>
      <c r="CA120" s="194">
        <f t="shared" si="171"/>
        <v>1402</v>
      </c>
      <c r="CB120" s="194"/>
      <c r="CC120" s="194">
        <v>0</v>
      </c>
      <c r="CD120" s="194">
        <v>1402</v>
      </c>
      <c r="CE120" s="194">
        <f t="shared" si="172"/>
        <v>1402</v>
      </c>
      <c r="CF120" s="194"/>
      <c r="CG120" s="194">
        <v>0</v>
      </c>
      <c r="CH120" s="194">
        <v>1402</v>
      </c>
      <c r="CI120" s="194">
        <f t="shared" si="173"/>
        <v>1402</v>
      </c>
      <c r="CJ120" s="194"/>
      <c r="CK120" s="194">
        <v>0</v>
      </c>
      <c r="CL120" s="194">
        <v>1402</v>
      </c>
      <c r="CM120" s="194">
        <f t="shared" si="174"/>
        <v>1402</v>
      </c>
      <c r="CN120" s="194"/>
      <c r="CO120" s="194">
        <v>0</v>
      </c>
      <c r="CP120" s="194">
        <v>1402</v>
      </c>
      <c r="CQ120" s="194">
        <f t="shared" si="175"/>
        <v>1402</v>
      </c>
      <c r="CR120" s="194"/>
      <c r="CS120" s="194">
        <v>0</v>
      </c>
      <c r="CT120" s="194">
        <v>1402</v>
      </c>
      <c r="CU120" s="194">
        <f t="shared" si="140"/>
        <v>1402</v>
      </c>
      <c r="CV120" s="194"/>
      <c r="CW120" s="194">
        <v>0</v>
      </c>
      <c r="CX120" s="194">
        <v>1402</v>
      </c>
      <c r="CY120" s="194">
        <f t="shared" si="141"/>
        <v>1402</v>
      </c>
      <c r="CZ120" s="194"/>
      <c r="DA120" s="194">
        <v>0</v>
      </c>
      <c r="DB120" s="194">
        <v>1402</v>
      </c>
      <c r="DC120" s="194">
        <f t="shared" si="142"/>
        <v>1402</v>
      </c>
      <c r="DD120" s="194"/>
      <c r="DE120" s="194">
        <v>0</v>
      </c>
      <c r="DF120" s="194">
        <v>1402</v>
      </c>
      <c r="DG120" s="194">
        <f t="shared" si="143"/>
        <v>1402</v>
      </c>
      <c r="DH120" s="194"/>
      <c r="DI120" s="194">
        <v>0</v>
      </c>
      <c r="DJ120" s="194">
        <v>1402</v>
      </c>
      <c r="DK120" s="194">
        <f t="shared" si="144"/>
        <v>1402</v>
      </c>
      <c r="DL120" s="194"/>
      <c r="DM120" s="194">
        <v>0</v>
      </c>
      <c r="DN120" s="194">
        <v>1402</v>
      </c>
      <c r="DO120" s="194">
        <f t="shared" si="145"/>
        <v>1402</v>
      </c>
      <c r="DP120" s="194"/>
      <c r="DQ120" s="194">
        <v>0</v>
      </c>
      <c r="DR120" s="194">
        <v>1402</v>
      </c>
      <c r="DS120" s="194">
        <f t="shared" si="146"/>
        <v>1402</v>
      </c>
      <c r="DT120" s="194"/>
      <c r="DU120" s="194">
        <v>17103.95218</v>
      </c>
      <c r="DV120" s="194">
        <v>1402</v>
      </c>
      <c r="DW120" s="194">
        <f t="shared" si="147"/>
        <v>18505.95218</v>
      </c>
      <c r="DX120" s="194"/>
      <c r="DY120" s="194">
        <v>0</v>
      </c>
      <c r="DZ120" s="194">
        <v>0</v>
      </c>
      <c r="EA120" s="194">
        <f t="shared" si="148"/>
        <v>0</v>
      </c>
      <c r="EB120" s="194"/>
      <c r="EC120" s="194">
        <v>0</v>
      </c>
      <c r="ED120" s="194">
        <v>0</v>
      </c>
      <c r="EE120" s="194">
        <f t="shared" si="149"/>
        <v>0</v>
      </c>
      <c r="EF120" s="194"/>
      <c r="EG120" s="194">
        <v>0</v>
      </c>
      <c r="EH120" s="194">
        <v>0</v>
      </c>
      <c r="EI120" s="194">
        <f t="shared" si="150"/>
        <v>0</v>
      </c>
      <c r="EJ120" s="194"/>
      <c r="EK120" s="194">
        <v>0</v>
      </c>
      <c r="EL120" s="194">
        <v>0</v>
      </c>
      <c r="EM120" s="194">
        <f t="shared" si="151"/>
        <v>0</v>
      </c>
      <c r="EN120" s="194"/>
      <c r="EO120" s="194">
        <v>0</v>
      </c>
      <c r="EP120" s="194">
        <v>0</v>
      </c>
      <c r="EQ120" s="194">
        <f t="shared" si="152"/>
        <v>0</v>
      </c>
      <c r="ER120" s="194"/>
      <c r="ES120" s="194">
        <v>0</v>
      </c>
      <c r="ET120" s="194">
        <v>0</v>
      </c>
      <c r="EU120" s="194">
        <f t="shared" si="153"/>
        <v>0</v>
      </c>
      <c r="EV120" s="194"/>
      <c r="EW120" s="194">
        <v>0</v>
      </c>
      <c r="EX120" s="194">
        <v>0</v>
      </c>
      <c r="EY120" s="194">
        <f t="shared" si="154"/>
        <v>0</v>
      </c>
      <c r="EZ120" s="194"/>
      <c r="FA120" s="194">
        <v>0</v>
      </c>
      <c r="FB120" s="194">
        <v>0</v>
      </c>
      <c r="FC120" s="194">
        <f t="shared" si="155"/>
        <v>0</v>
      </c>
      <c r="FD120" s="194"/>
      <c r="FE120" s="194">
        <v>0</v>
      </c>
      <c r="FF120" s="194">
        <v>0</v>
      </c>
      <c r="FG120" s="194">
        <f t="shared" si="156"/>
        <v>0</v>
      </c>
      <c r="FH120" s="194"/>
      <c r="FI120" s="194">
        <v>0</v>
      </c>
      <c r="FJ120" s="194">
        <v>0</v>
      </c>
      <c r="FK120" s="194">
        <f t="shared" si="157"/>
        <v>0</v>
      </c>
      <c r="FL120" s="194"/>
      <c r="FM120" s="194">
        <v>0</v>
      </c>
      <c r="FN120" s="194">
        <v>0</v>
      </c>
      <c r="FO120" s="194">
        <f t="shared" si="158"/>
        <v>0</v>
      </c>
      <c r="FP120" s="194"/>
      <c r="FQ120" s="194">
        <v>0</v>
      </c>
      <c r="FR120" s="194">
        <v>0</v>
      </c>
      <c r="FS120" s="194">
        <f t="shared" si="159"/>
        <v>0</v>
      </c>
      <c r="FT120" s="194"/>
      <c r="FU120" s="194">
        <v>0</v>
      </c>
      <c r="FV120" s="194">
        <v>0</v>
      </c>
      <c r="FW120" s="194">
        <f t="shared" si="160"/>
        <v>0</v>
      </c>
      <c r="FX120" s="194"/>
      <c r="FY120" s="194">
        <v>0</v>
      </c>
      <c r="FZ120" s="194">
        <v>0</v>
      </c>
      <c r="GA120" s="194">
        <f t="shared" si="161"/>
        <v>0</v>
      </c>
      <c r="GB120" s="194"/>
      <c r="GC120" s="194">
        <v>0</v>
      </c>
      <c r="GD120" s="194">
        <v>0</v>
      </c>
      <c r="GE120" s="194">
        <f t="shared" si="162"/>
        <v>0</v>
      </c>
      <c r="GF120" s="194"/>
      <c r="GG120" s="194">
        <v>0</v>
      </c>
      <c r="GH120" s="194">
        <v>0</v>
      </c>
      <c r="GI120" s="194">
        <f t="shared" si="163"/>
        <v>0</v>
      </c>
      <c r="GJ120" s="194"/>
      <c r="GK120" s="194">
        <v>0</v>
      </c>
      <c r="GL120" s="194">
        <v>0</v>
      </c>
      <c r="GM120" s="194">
        <f t="shared" si="164"/>
        <v>0</v>
      </c>
      <c r="GN120" s="194"/>
      <c r="GO120" s="194">
        <v>0</v>
      </c>
      <c r="GP120" s="194">
        <v>0</v>
      </c>
      <c r="GQ120" s="194">
        <f t="shared" si="165"/>
        <v>0</v>
      </c>
      <c r="GR120" s="194"/>
      <c r="GS120" s="194">
        <v>0</v>
      </c>
      <c r="GT120" s="194">
        <v>0</v>
      </c>
      <c r="GU120" s="194">
        <f t="shared" si="166"/>
        <v>0</v>
      </c>
      <c r="GV120" s="194"/>
      <c r="GW120" s="194">
        <v>0</v>
      </c>
      <c r="GX120" s="194">
        <v>0</v>
      </c>
      <c r="GY120" s="194">
        <f t="shared" si="119"/>
        <v>0</v>
      </c>
      <c r="GZ120" s="76"/>
      <c r="HA120" s="76">
        <f t="shared" si="120"/>
        <v>17103.95218</v>
      </c>
      <c r="HB120" s="76">
        <f t="shared" si="121"/>
        <v>24535</v>
      </c>
      <c r="HC120" s="76">
        <f>+HA120+HB120</f>
        <v>41638.95218</v>
      </c>
      <c r="HD120" s="86"/>
      <c r="HE120" s="86"/>
      <c r="HF120" s="86"/>
      <c r="HG120" s="32"/>
      <c r="HH120" s="32"/>
      <c r="HI120" s="32"/>
      <c r="HJ120" s="32"/>
      <c r="HK120" s="32"/>
    </row>
    <row r="121" spans="1:219" ht="15.75">
      <c r="A121" s="108" t="s">
        <v>25</v>
      </c>
      <c r="B121" s="106">
        <v>150000</v>
      </c>
      <c r="C121" s="106"/>
      <c r="D121" s="101" t="s">
        <v>66</v>
      </c>
      <c r="E121" s="102" t="s">
        <v>14</v>
      </c>
      <c r="F121" s="103">
        <v>0</v>
      </c>
      <c r="G121" s="173">
        <v>8.2</v>
      </c>
      <c r="H121" s="121"/>
      <c r="I121" s="108" t="s">
        <v>25</v>
      </c>
      <c r="J121" s="194">
        <v>49817.33643</v>
      </c>
      <c r="K121" s="76"/>
      <c r="L121" s="189">
        <v>0</v>
      </c>
      <c r="M121" s="189">
        <v>0</v>
      </c>
      <c r="N121" s="77">
        <f t="shared" si="122"/>
        <v>0</v>
      </c>
      <c r="O121" s="174"/>
      <c r="P121" s="189">
        <v>0</v>
      </c>
      <c r="Q121" s="189">
        <v>0</v>
      </c>
      <c r="R121" s="77">
        <f t="shared" si="123"/>
        <v>0</v>
      </c>
      <c r="S121" s="174"/>
      <c r="T121" s="189">
        <v>0</v>
      </c>
      <c r="U121" s="189">
        <v>0</v>
      </c>
      <c r="V121" s="77">
        <f t="shared" si="124"/>
        <v>0</v>
      </c>
      <c r="W121" s="174"/>
      <c r="X121" s="189">
        <v>0</v>
      </c>
      <c r="Y121" s="189">
        <v>0</v>
      </c>
      <c r="Z121" s="77">
        <f t="shared" si="125"/>
        <v>0</v>
      </c>
      <c r="AA121" s="174"/>
      <c r="AB121" s="77">
        <f t="shared" si="126"/>
        <v>0</v>
      </c>
      <c r="AC121" s="77">
        <f t="shared" si="127"/>
        <v>0</v>
      </c>
      <c r="AD121" s="77">
        <f t="shared" si="128"/>
        <v>0</v>
      </c>
      <c r="AE121" s="174"/>
      <c r="AF121" s="189">
        <v>0</v>
      </c>
      <c r="AG121" s="189"/>
      <c r="AH121" s="214">
        <v>1899</v>
      </c>
      <c r="AI121" s="77">
        <f t="shared" si="129"/>
        <v>1899</v>
      </c>
      <c r="AJ121" s="174"/>
      <c r="AK121" s="84">
        <v>0</v>
      </c>
      <c r="AL121" s="84">
        <v>0</v>
      </c>
      <c r="AM121" s="77">
        <f t="shared" si="130"/>
        <v>0</v>
      </c>
      <c r="AN121" s="77"/>
      <c r="AO121" s="189">
        <v>0</v>
      </c>
      <c r="AP121" s="189">
        <v>0</v>
      </c>
      <c r="AQ121" s="77">
        <f t="shared" si="131"/>
        <v>0</v>
      </c>
      <c r="AR121" s="77"/>
      <c r="AS121" s="189">
        <v>0</v>
      </c>
      <c r="AT121" s="189">
        <v>0</v>
      </c>
      <c r="AU121" s="77">
        <f t="shared" si="132"/>
        <v>0</v>
      </c>
      <c r="AV121" s="77"/>
      <c r="AW121" s="77">
        <f t="shared" si="133"/>
        <v>0</v>
      </c>
      <c r="AX121" s="77">
        <f t="shared" si="134"/>
        <v>1899</v>
      </c>
      <c r="AY121" s="77">
        <f t="shared" si="135"/>
        <v>1899</v>
      </c>
      <c r="AZ121" s="77"/>
      <c r="BA121" s="77">
        <f t="shared" si="136"/>
        <v>0</v>
      </c>
      <c r="BB121" s="77">
        <f t="shared" si="137"/>
        <v>1899</v>
      </c>
      <c r="BC121" s="77">
        <f t="shared" si="138"/>
        <v>1899</v>
      </c>
      <c r="BD121" s="76"/>
      <c r="BE121" s="194">
        <v>0</v>
      </c>
      <c r="BF121" s="194">
        <v>2043</v>
      </c>
      <c r="BG121" s="194">
        <f t="shared" si="139"/>
        <v>2043</v>
      </c>
      <c r="BH121" s="194"/>
      <c r="BI121" s="194">
        <v>0</v>
      </c>
      <c r="BJ121" s="194">
        <v>4086</v>
      </c>
      <c r="BK121" s="194">
        <f t="shared" si="167"/>
        <v>4086</v>
      </c>
      <c r="BL121" s="194"/>
      <c r="BM121" s="194">
        <v>0</v>
      </c>
      <c r="BN121" s="194">
        <v>4086</v>
      </c>
      <c r="BO121" s="194">
        <f t="shared" si="168"/>
        <v>4086</v>
      </c>
      <c r="BP121" s="194"/>
      <c r="BQ121" s="194">
        <v>0</v>
      </c>
      <c r="BR121" s="194">
        <v>4086</v>
      </c>
      <c r="BS121" s="194">
        <f t="shared" si="169"/>
        <v>4086</v>
      </c>
      <c r="BT121" s="194"/>
      <c r="BU121" s="194">
        <v>0</v>
      </c>
      <c r="BV121" s="194">
        <v>4086</v>
      </c>
      <c r="BW121" s="194">
        <f t="shared" si="170"/>
        <v>4086</v>
      </c>
      <c r="BX121" s="194"/>
      <c r="BY121" s="194">
        <v>0</v>
      </c>
      <c r="BZ121" s="194">
        <v>4086</v>
      </c>
      <c r="CA121" s="194">
        <f t="shared" si="171"/>
        <v>4086</v>
      </c>
      <c r="CB121" s="194"/>
      <c r="CC121" s="194">
        <v>0</v>
      </c>
      <c r="CD121" s="194">
        <v>4086</v>
      </c>
      <c r="CE121" s="194">
        <f t="shared" si="172"/>
        <v>4086</v>
      </c>
      <c r="CF121" s="194"/>
      <c r="CG121" s="194">
        <v>0</v>
      </c>
      <c r="CH121" s="194">
        <v>4086</v>
      </c>
      <c r="CI121" s="194">
        <f t="shared" si="173"/>
        <v>4086</v>
      </c>
      <c r="CJ121" s="194"/>
      <c r="CK121" s="194">
        <v>0</v>
      </c>
      <c r="CL121" s="194">
        <v>4086</v>
      </c>
      <c r="CM121" s="194">
        <f t="shared" si="174"/>
        <v>4086</v>
      </c>
      <c r="CN121" s="194"/>
      <c r="CO121" s="194">
        <v>0</v>
      </c>
      <c r="CP121" s="194">
        <v>4086</v>
      </c>
      <c r="CQ121" s="194">
        <f t="shared" si="175"/>
        <v>4086</v>
      </c>
      <c r="CR121" s="194"/>
      <c r="CS121" s="194">
        <v>0</v>
      </c>
      <c r="CT121" s="194">
        <v>4086</v>
      </c>
      <c r="CU121" s="194">
        <f t="shared" si="140"/>
        <v>4086</v>
      </c>
      <c r="CV121" s="194"/>
      <c r="CW121" s="194">
        <v>0</v>
      </c>
      <c r="CX121" s="194">
        <v>4086</v>
      </c>
      <c r="CY121" s="194">
        <f t="shared" si="141"/>
        <v>4086</v>
      </c>
      <c r="CZ121" s="194"/>
      <c r="DA121" s="194">
        <v>0</v>
      </c>
      <c r="DB121" s="194">
        <v>4086</v>
      </c>
      <c r="DC121" s="194">
        <f t="shared" si="142"/>
        <v>4086</v>
      </c>
      <c r="DD121" s="194"/>
      <c r="DE121" s="194">
        <v>0</v>
      </c>
      <c r="DF121" s="194">
        <v>4086</v>
      </c>
      <c r="DG121" s="194">
        <f t="shared" si="143"/>
        <v>4086</v>
      </c>
      <c r="DH121" s="194"/>
      <c r="DI121" s="194">
        <v>0</v>
      </c>
      <c r="DJ121" s="194">
        <v>4086</v>
      </c>
      <c r="DK121" s="194">
        <f t="shared" si="144"/>
        <v>4086</v>
      </c>
      <c r="DL121" s="194"/>
      <c r="DM121" s="194">
        <v>0</v>
      </c>
      <c r="DN121" s="194">
        <v>4086</v>
      </c>
      <c r="DO121" s="194">
        <f t="shared" si="145"/>
        <v>4086</v>
      </c>
      <c r="DP121" s="194"/>
      <c r="DQ121" s="194">
        <v>0</v>
      </c>
      <c r="DR121" s="194">
        <v>4086</v>
      </c>
      <c r="DS121" s="194">
        <f t="shared" si="146"/>
        <v>4086</v>
      </c>
      <c r="DT121" s="194"/>
      <c r="DU121" s="194">
        <v>49817.33643</v>
      </c>
      <c r="DV121" s="194">
        <v>4086</v>
      </c>
      <c r="DW121" s="194">
        <f t="shared" si="147"/>
        <v>53903.33643</v>
      </c>
      <c r="DX121" s="194"/>
      <c r="DY121" s="194">
        <v>0</v>
      </c>
      <c r="DZ121" s="194">
        <v>0</v>
      </c>
      <c r="EA121" s="194">
        <f t="shared" si="148"/>
        <v>0</v>
      </c>
      <c r="EB121" s="194"/>
      <c r="EC121" s="194">
        <v>0</v>
      </c>
      <c r="ED121" s="194">
        <v>0</v>
      </c>
      <c r="EE121" s="194">
        <f t="shared" si="149"/>
        <v>0</v>
      </c>
      <c r="EF121" s="194"/>
      <c r="EG121" s="194">
        <v>0</v>
      </c>
      <c r="EH121" s="194">
        <v>0</v>
      </c>
      <c r="EI121" s="194">
        <f t="shared" si="150"/>
        <v>0</v>
      </c>
      <c r="EJ121" s="194"/>
      <c r="EK121" s="194">
        <v>0</v>
      </c>
      <c r="EL121" s="194">
        <v>0</v>
      </c>
      <c r="EM121" s="194">
        <f t="shared" si="151"/>
        <v>0</v>
      </c>
      <c r="EN121" s="194"/>
      <c r="EO121" s="194">
        <v>0</v>
      </c>
      <c r="EP121" s="194">
        <v>0</v>
      </c>
      <c r="EQ121" s="194">
        <f t="shared" si="152"/>
        <v>0</v>
      </c>
      <c r="ER121" s="194"/>
      <c r="ES121" s="194">
        <v>0</v>
      </c>
      <c r="ET121" s="194">
        <v>0</v>
      </c>
      <c r="EU121" s="194">
        <f t="shared" si="153"/>
        <v>0</v>
      </c>
      <c r="EV121" s="194"/>
      <c r="EW121" s="194">
        <v>0</v>
      </c>
      <c r="EX121" s="194">
        <v>0</v>
      </c>
      <c r="EY121" s="194">
        <f t="shared" si="154"/>
        <v>0</v>
      </c>
      <c r="EZ121" s="194"/>
      <c r="FA121" s="194">
        <v>0</v>
      </c>
      <c r="FB121" s="194">
        <v>0</v>
      </c>
      <c r="FC121" s="194">
        <f t="shared" si="155"/>
        <v>0</v>
      </c>
      <c r="FD121" s="194"/>
      <c r="FE121" s="194">
        <v>0</v>
      </c>
      <c r="FF121" s="194">
        <v>0</v>
      </c>
      <c r="FG121" s="194">
        <f t="shared" si="156"/>
        <v>0</v>
      </c>
      <c r="FH121" s="194"/>
      <c r="FI121" s="194">
        <v>0</v>
      </c>
      <c r="FJ121" s="194">
        <v>0</v>
      </c>
      <c r="FK121" s="194">
        <f t="shared" si="157"/>
        <v>0</v>
      </c>
      <c r="FL121" s="194"/>
      <c r="FM121" s="194">
        <v>0</v>
      </c>
      <c r="FN121" s="194">
        <v>0</v>
      </c>
      <c r="FO121" s="194">
        <f t="shared" si="158"/>
        <v>0</v>
      </c>
      <c r="FP121" s="194"/>
      <c r="FQ121" s="194">
        <v>0</v>
      </c>
      <c r="FR121" s="194">
        <v>0</v>
      </c>
      <c r="FS121" s="194">
        <f t="shared" si="159"/>
        <v>0</v>
      </c>
      <c r="FT121" s="194"/>
      <c r="FU121" s="194">
        <v>0</v>
      </c>
      <c r="FV121" s="194">
        <v>0</v>
      </c>
      <c r="FW121" s="194">
        <f t="shared" si="160"/>
        <v>0</v>
      </c>
      <c r="FX121" s="194"/>
      <c r="FY121" s="194">
        <v>0</v>
      </c>
      <c r="FZ121" s="194">
        <v>0</v>
      </c>
      <c r="GA121" s="194">
        <f t="shared" si="161"/>
        <v>0</v>
      </c>
      <c r="GB121" s="194"/>
      <c r="GC121" s="194">
        <v>0</v>
      </c>
      <c r="GD121" s="194">
        <v>0</v>
      </c>
      <c r="GE121" s="194">
        <f t="shared" si="162"/>
        <v>0</v>
      </c>
      <c r="GF121" s="194"/>
      <c r="GG121" s="194">
        <v>0</v>
      </c>
      <c r="GH121" s="194">
        <v>0</v>
      </c>
      <c r="GI121" s="194">
        <f t="shared" si="163"/>
        <v>0</v>
      </c>
      <c r="GJ121" s="194"/>
      <c r="GK121" s="194">
        <v>0</v>
      </c>
      <c r="GL121" s="194">
        <v>0</v>
      </c>
      <c r="GM121" s="194">
        <f t="shared" si="164"/>
        <v>0</v>
      </c>
      <c r="GN121" s="194"/>
      <c r="GO121" s="194">
        <v>0</v>
      </c>
      <c r="GP121" s="194">
        <v>0</v>
      </c>
      <c r="GQ121" s="194">
        <f t="shared" si="165"/>
        <v>0</v>
      </c>
      <c r="GR121" s="194"/>
      <c r="GS121" s="194">
        <v>0</v>
      </c>
      <c r="GT121" s="194">
        <v>0</v>
      </c>
      <c r="GU121" s="194">
        <f t="shared" si="166"/>
        <v>0</v>
      </c>
      <c r="GV121" s="194"/>
      <c r="GW121" s="194">
        <v>0</v>
      </c>
      <c r="GX121" s="194">
        <v>0</v>
      </c>
      <c r="GY121" s="194">
        <f t="shared" si="119"/>
        <v>0</v>
      </c>
      <c r="GZ121" s="76"/>
      <c r="HA121" s="76">
        <f t="shared" si="120"/>
        <v>49817.33643</v>
      </c>
      <c r="HB121" s="76">
        <f t="shared" si="121"/>
        <v>71505</v>
      </c>
      <c r="HC121" s="76">
        <f aca="true" t="shared" si="176" ref="HC121:HC126">+HA121+HB121</f>
        <v>121322.33643</v>
      </c>
      <c r="HD121" s="86"/>
      <c r="HE121" s="86"/>
      <c r="HF121" s="86"/>
      <c r="HG121" s="32"/>
      <c r="HH121" s="32"/>
      <c r="HI121" s="32"/>
      <c r="HJ121" s="32"/>
      <c r="HK121" s="32"/>
    </row>
    <row r="122" spans="1:219" ht="15.75">
      <c r="A122" s="108" t="s">
        <v>25</v>
      </c>
      <c r="B122" s="106">
        <v>150000</v>
      </c>
      <c r="C122" s="106"/>
      <c r="D122" s="101" t="s">
        <v>57</v>
      </c>
      <c r="E122" s="102" t="s">
        <v>14</v>
      </c>
      <c r="F122" s="103">
        <v>0</v>
      </c>
      <c r="G122" s="173">
        <v>7.84</v>
      </c>
      <c r="H122" s="121"/>
      <c r="I122" s="108" t="s">
        <v>25</v>
      </c>
      <c r="J122" s="194">
        <v>49817.33643</v>
      </c>
      <c r="K122" s="76"/>
      <c r="L122" s="189">
        <v>0</v>
      </c>
      <c r="M122" s="189">
        <v>0</v>
      </c>
      <c r="N122" s="77">
        <f t="shared" si="122"/>
        <v>0</v>
      </c>
      <c r="O122" s="174"/>
      <c r="P122" s="189">
        <v>0</v>
      </c>
      <c r="Q122" s="189">
        <v>0</v>
      </c>
      <c r="R122" s="77">
        <f t="shared" si="123"/>
        <v>0</v>
      </c>
      <c r="S122" s="174"/>
      <c r="T122" s="189">
        <v>0</v>
      </c>
      <c r="U122" s="189">
        <v>0</v>
      </c>
      <c r="V122" s="77">
        <f t="shared" si="124"/>
        <v>0</v>
      </c>
      <c r="W122" s="174"/>
      <c r="X122" s="189">
        <v>0</v>
      </c>
      <c r="Y122" s="189">
        <v>0</v>
      </c>
      <c r="Z122" s="77">
        <f t="shared" si="125"/>
        <v>0</v>
      </c>
      <c r="AA122" s="174"/>
      <c r="AB122" s="77">
        <f t="shared" si="126"/>
        <v>0</v>
      </c>
      <c r="AC122" s="77">
        <f t="shared" si="127"/>
        <v>0</v>
      </c>
      <c r="AD122" s="77">
        <f t="shared" si="128"/>
        <v>0</v>
      </c>
      <c r="AE122" s="174"/>
      <c r="AF122" s="189">
        <v>0</v>
      </c>
      <c r="AG122" s="189"/>
      <c r="AH122" s="214">
        <v>1815</v>
      </c>
      <c r="AI122" s="77">
        <f t="shared" si="129"/>
        <v>1815</v>
      </c>
      <c r="AJ122" s="174"/>
      <c r="AK122" s="84">
        <v>0</v>
      </c>
      <c r="AL122" s="84">
        <v>0</v>
      </c>
      <c r="AM122" s="77">
        <f t="shared" si="130"/>
        <v>0</v>
      </c>
      <c r="AN122" s="77"/>
      <c r="AO122" s="189">
        <v>0</v>
      </c>
      <c r="AP122" s="189">
        <v>0</v>
      </c>
      <c r="AQ122" s="77">
        <f t="shared" si="131"/>
        <v>0</v>
      </c>
      <c r="AR122" s="77"/>
      <c r="AS122" s="189">
        <v>0</v>
      </c>
      <c r="AT122" s="189">
        <v>0</v>
      </c>
      <c r="AU122" s="77">
        <f t="shared" si="132"/>
        <v>0</v>
      </c>
      <c r="AV122" s="77"/>
      <c r="AW122" s="77">
        <f t="shared" si="133"/>
        <v>0</v>
      </c>
      <c r="AX122" s="77">
        <f t="shared" si="134"/>
        <v>1815</v>
      </c>
      <c r="AY122" s="77">
        <f t="shared" si="135"/>
        <v>1815</v>
      </c>
      <c r="AZ122" s="77"/>
      <c r="BA122" s="77">
        <f t="shared" si="136"/>
        <v>0</v>
      </c>
      <c r="BB122" s="77">
        <f t="shared" si="137"/>
        <v>1815</v>
      </c>
      <c r="BC122" s="77">
        <f t="shared" si="138"/>
        <v>1815</v>
      </c>
      <c r="BD122" s="76"/>
      <c r="BE122" s="194">
        <v>0</v>
      </c>
      <c r="BF122" s="194">
        <v>1953</v>
      </c>
      <c r="BG122" s="194">
        <f t="shared" si="139"/>
        <v>1953</v>
      </c>
      <c r="BH122" s="194"/>
      <c r="BI122" s="194">
        <v>0</v>
      </c>
      <c r="BJ122" s="194">
        <v>3906</v>
      </c>
      <c r="BK122" s="194">
        <f t="shared" si="167"/>
        <v>3906</v>
      </c>
      <c r="BL122" s="194"/>
      <c r="BM122" s="194">
        <v>0</v>
      </c>
      <c r="BN122" s="194">
        <v>3906</v>
      </c>
      <c r="BO122" s="194">
        <f t="shared" si="168"/>
        <v>3906</v>
      </c>
      <c r="BP122" s="194"/>
      <c r="BQ122" s="194">
        <v>0</v>
      </c>
      <c r="BR122" s="194">
        <v>3906</v>
      </c>
      <c r="BS122" s="194">
        <f t="shared" si="169"/>
        <v>3906</v>
      </c>
      <c r="BT122" s="194"/>
      <c r="BU122" s="194">
        <v>0</v>
      </c>
      <c r="BV122" s="194">
        <v>3906</v>
      </c>
      <c r="BW122" s="194">
        <f t="shared" si="170"/>
        <v>3906</v>
      </c>
      <c r="BX122" s="194"/>
      <c r="BY122" s="194">
        <v>0</v>
      </c>
      <c r="BZ122" s="194">
        <v>3906</v>
      </c>
      <c r="CA122" s="194">
        <f t="shared" si="171"/>
        <v>3906</v>
      </c>
      <c r="CB122" s="194"/>
      <c r="CC122" s="194">
        <v>0</v>
      </c>
      <c r="CD122" s="194">
        <v>3906</v>
      </c>
      <c r="CE122" s="194">
        <f t="shared" si="172"/>
        <v>3906</v>
      </c>
      <c r="CF122" s="194"/>
      <c r="CG122" s="194">
        <v>0</v>
      </c>
      <c r="CH122" s="194">
        <v>3906</v>
      </c>
      <c r="CI122" s="194">
        <f t="shared" si="173"/>
        <v>3906</v>
      </c>
      <c r="CJ122" s="194"/>
      <c r="CK122" s="194">
        <v>0</v>
      </c>
      <c r="CL122" s="194">
        <v>3906</v>
      </c>
      <c r="CM122" s="194">
        <f t="shared" si="174"/>
        <v>3906</v>
      </c>
      <c r="CN122" s="194"/>
      <c r="CO122" s="194">
        <v>0</v>
      </c>
      <c r="CP122" s="194">
        <v>3906</v>
      </c>
      <c r="CQ122" s="194">
        <f t="shared" si="175"/>
        <v>3906</v>
      </c>
      <c r="CR122" s="194"/>
      <c r="CS122" s="194">
        <v>0</v>
      </c>
      <c r="CT122" s="194">
        <v>3906</v>
      </c>
      <c r="CU122" s="194">
        <f t="shared" si="140"/>
        <v>3906</v>
      </c>
      <c r="CV122" s="194"/>
      <c r="CW122" s="194">
        <v>49817.33643</v>
      </c>
      <c r="CX122" s="194">
        <v>3906</v>
      </c>
      <c r="CY122" s="194">
        <f t="shared" si="141"/>
        <v>53723.33643</v>
      </c>
      <c r="CZ122" s="194"/>
      <c r="DA122" s="194">
        <v>0</v>
      </c>
      <c r="DB122" s="194">
        <v>0</v>
      </c>
      <c r="DC122" s="194">
        <f t="shared" si="142"/>
        <v>0</v>
      </c>
      <c r="DD122" s="194"/>
      <c r="DE122" s="194">
        <v>0</v>
      </c>
      <c r="DF122" s="194">
        <v>0</v>
      </c>
      <c r="DG122" s="194">
        <f t="shared" si="143"/>
        <v>0</v>
      </c>
      <c r="DH122" s="194"/>
      <c r="DI122" s="194">
        <v>0</v>
      </c>
      <c r="DJ122" s="194">
        <v>0</v>
      </c>
      <c r="DK122" s="194">
        <f t="shared" si="144"/>
        <v>0</v>
      </c>
      <c r="DL122" s="194"/>
      <c r="DM122" s="194">
        <v>0</v>
      </c>
      <c r="DN122" s="194">
        <v>0</v>
      </c>
      <c r="DO122" s="194">
        <f t="shared" si="145"/>
        <v>0</v>
      </c>
      <c r="DP122" s="194"/>
      <c r="DQ122" s="194">
        <v>0</v>
      </c>
      <c r="DR122" s="194">
        <v>0</v>
      </c>
      <c r="DS122" s="194">
        <f t="shared" si="146"/>
        <v>0</v>
      </c>
      <c r="DT122" s="194"/>
      <c r="DU122" s="194">
        <v>0</v>
      </c>
      <c r="DV122" s="194">
        <v>0</v>
      </c>
      <c r="DW122" s="194">
        <f t="shared" si="147"/>
        <v>0</v>
      </c>
      <c r="DX122" s="194"/>
      <c r="DY122" s="194">
        <v>0</v>
      </c>
      <c r="DZ122" s="194">
        <v>0</v>
      </c>
      <c r="EA122" s="194">
        <f t="shared" si="148"/>
        <v>0</v>
      </c>
      <c r="EB122" s="194"/>
      <c r="EC122" s="194">
        <v>0</v>
      </c>
      <c r="ED122" s="194">
        <v>0</v>
      </c>
      <c r="EE122" s="194">
        <f t="shared" si="149"/>
        <v>0</v>
      </c>
      <c r="EF122" s="194"/>
      <c r="EG122" s="194">
        <v>0</v>
      </c>
      <c r="EH122" s="194">
        <v>0</v>
      </c>
      <c r="EI122" s="194">
        <f t="shared" si="150"/>
        <v>0</v>
      </c>
      <c r="EJ122" s="194"/>
      <c r="EK122" s="194">
        <v>0</v>
      </c>
      <c r="EL122" s="194">
        <v>0</v>
      </c>
      <c r="EM122" s="194">
        <f t="shared" si="151"/>
        <v>0</v>
      </c>
      <c r="EN122" s="194"/>
      <c r="EO122" s="194">
        <v>0</v>
      </c>
      <c r="EP122" s="194">
        <v>0</v>
      </c>
      <c r="EQ122" s="194">
        <f t="shared" si="152"/>
        <v>0</v>
      </c>
      <c r="ER122" s="194"/>
      <c r="ES122" s="194">
        <v>0</v>
      </c>
      <c r="ET122" s="194">
        <v>0</v>
      </c>
      <c r="EU122" s="194">
        <f t="shared" si="153"/>
        <v>0</v>
      </c>
      <c r="EV122" s="194"/>
      <c r="EW122" s="194">
        <v>0</v>
      </c>
      <c r="EX122" s="194">
        <v>0</v>
      </c>
      <c r="EY122" s="194">
        <f t="shared" si="154"/>
        <v>0</v>
      </c>
      <c r="EZ122" s="194"/>
      <c r="FA122" s="194">
        <v>0</v>
      </c>
      <c r="FB122" s="194">
        <v>0</v>
      </c>
      <c r="FC122" s="194">
        <f t="shared" si="155"/>
        <v>0</v>
      </c>
      <c r="FD122" s="194"/>
      <c r="FE122" s="194">
        <v>0</v>
      </c>
      <c r="FF122" s="194">
        <v>0</v>
      </c>
      <c r="FG122" s="194">
        <f t="shared" si="156"/>
        <v>0</v>
      </c>
      <c r="FH122" s="194"/>
      <c r="FI122" s="194">
        <v>0</v>
      </c>
      <c r="FJ122" s="194">
        <v>0</v>
      </c>
      <c r="FK122" s="194">
        <f t="shared" si="157"/>
        <v>0</v>
      </c>
      <c r="FL122" s="194"/>
      <c r="FM122" s="194">
        <v>0</v>
      </c>
      <c r="FN122" s="194">
        <v>0</v>
      </c>
      <c r="FO122" s="194">
        <f t="shared" si="158"/>
        <v>0</v>
      </c>
      <c r="FP122" s="194"/>
      <c r="FQ122" s="194">
        <v>0</v>
      </c>
      <c r="FR122" s="194">
        <v>0</v>
      </c>
      <c r="FS122" s="194">
        <f t="shared" si="159"/>
        <v>0</v>
      </c>
      <c r="FT122" s="194"/>
      <c r="FU122" s="194">
        <v>0</v>
      </c>
      <c r="FV122" s="194">
        <v>0</v>
      </c>
      <c r="FW122" s="194">
        <f t="shared" si="160"/>
        <v>0</v>
      </c>
      <c r="FX122" s="194"/>
      <c r="FY122" s="194">
        <v>0</v>
      </c>
      <c r="FZ122" s="194">
        <v>0</v>
      </c>
      <c r="GA122" s="194">
        <f t="shared" si="161"/>
        <v>0</v>
      </c>
      <c r="GB122" s="194"/>
      <c r="GC122" s="194">
        <v>0</v>
      </c>
      <c r="GD122" s="194">
        <v>0</v>
      </c>
      <c r="GE122" s="194">
        <f t="shared" si="162"/>
        <v>0</v>
      </c>
      <c r="GF122" s="194"/>
      <c r="GG122" s="194">
        <v>0</v>
      </c>
      <c r="GH122" s="194">
        <v>0</v>
      </c>
      <c r="GI122" s="194">
        <f t="shared" si="163"/>
        <v>0</v>
      </c>
      <c r="GJ122" s="194"/>
      <c r="GK122" s="194">
        <v>0</v>
      </c>
      <c r="GL122" s="194">
        <v>0</v>
      </c>
      <c r="GM122" s="194">
        <f t="shared" si="164"/>
        <v>0</v>
      </c>
      <c r="GN122" s="194"/>
      <c r="GO122" s="194">
        <v>0</v>
      </c>
      <c r="GP122" s="194">
        <v>0</v>
      </c>
      <c r="GQ122" s="194">
        <f t="shared" si="165"/>
        <v>0</v>
      </c>
      <c r="GR122" s="194"/>
      <c r="GS122" s="194">
        <v>0</v>
      </c>
      <c r="GT122" s="194">
        <v>0</v>
      </c>
      <c r="GU122" s="194">
        <f t="shared" si="166"/>
        <v>0</v>
      </c>
      <c r="GV122" s="194"/>
      <c r="GW122" s="194">
        <v>0</v>
      </c>
      <c r="GX122" s="194">
        <v>0</v>
      </c>
      <c r="GY122" s="194">
        <f t="shared" si="119"/>
        <v>0</v>
      </c>
      <c r="GZ122" s="76"/>
      <c r="HA122" s="76">
        <f t="shared" si="120"/>
        <v>49817.33643</v>
      </c>
      <c r="HB122" s="76">
        <f t="shared" si="121"/>
        <v>44919</v>
      </c>
      <c r="HC122" s="76">
        <f t="shared" si="176"/>
        <v>94736.33643</v>
      </c>
      <c r="HD122" s="86"/>
      <c r="HE122" s="86"/>
      <c r="HF122" s="86"/>
      <c r="HG122" s="32"/>
      <c r="HH122" s="32"/>
      <c r="HI122" s="32"/>
      <c r="HJ122" s="32"/>
      <c r="HK122" s="32"/>
    </row>
    <row r="123" spans="1:219" ht="15.75">
      <c r="A123" s="108" t="s">
        <v>25</v>
      </c>
      <c r="B123" s="106">
        <v>208000</v>
      </c>
      <c r="C123" s="106"/>
      <c r="D123" s="101" t="s">
        <v>34</v>
      </c>
      <c r="E123" s="102" t="s">
        <v>14</v>
      </c>
      <c r="F123" s="103">
        <v>0</v>
      </c>
      <c r="G123" s="173">
        <v>8.6</v>
      </c>
      <c r="H123" s="121"/>
      <c r="I123" s="108" t="s">
        <v>25</v>
      </c>
      <c r="J123" s="194">
        <v>69080.03985</v>
      </c>
      <c r="K123" s="76"/>
      <c r="L123" s="189">
        <v>0</v>
      </c>
      <c r="M123" s="189">
        <v>0</v>
      </c>
      <c r="N123" s="77">
        <f t="shared" si="122"/>
        <v>0</v>
      </c>
      <c r="O123" s="174"/>
      <c r="P123" s="189">
        <v>0</v>
      </c>
      <c r="Q123" s="189">
        <v>0</v>
      </c>
      <c r="R123" s="77">
        <f t="shared" si="123"/>
        <v>0</v>
      </c>
      <c r="S123" s="174"/>
      <c r="T123" s="189">
        <v>0</v>
      </c>
      <c r="U123" s="189">
        <v>0</v>
      </c>
      <c r="V123" s="77">
        <f t="shared" si="124"/>
        <v>0</v>
      </c>
      <c r="W123" s="174"/>
      <c r="X123" s="189">
        <v>0</v>
      </c>
      <c r="Y123" s="189">
        <v>0</v>
      </c>
      <c r="Z123" s="77">
        <f t="shared" si="125"/>
        <v>0</v>
      </c>
      <c r="AA123" s="174"/>
      <c r="AB123" s="77">
        <f t="shared" si="126"/>
        <v>0</v>
      </c>
      <c r="AC123" s="77">
        <f t="shared" si="127"/>
        <v>0</v>
      </c>
      <c r="AD123" s="77">
        <f t="shared" si="128"/>
        <v>0</v>
      </c>
      <c r="AE123" s="174"/>
      <c r="AF123" s="189">
        <v>0</v>
      </c>
      <c r="AG123" s="189"/>
      <c r="AH123" s="214">
        <v>2761</v>
      </c>
      <c r="AI123" s="77">
        <f t="shared" si="129"/>
        <v>2761</v>
      </c>
      <c r="AJ123" s="174"/>
      <c r="AK123" s="84">
        <v>0</v>
      </c>
      <c r="AL123" s="84">
        <v>0</v>
      </c>
      <c r="AM123" s="77">
        <f t="shared" si="130"/>
        <v>0</v>
      </c>
      <c r="AN123" s="77"/>
      <c r="AO123" s="189">
        <v>0</v>
      </c>
      <c r="AP123" s="189">
        <v>0</v>
      </c>
      <c r="AQ123" s="77">
        <f t="shared" si="131"/>
        <v>0</v>
      </c>
      <c r="AR123" s="77"/>
      <c r="AS123" s="189">
        <v>0</v>
      </c>
      <c r="AT123" s="189">
        <v>0</v>
      </c>
      <c r="AU123" s="77">
        <f t="shared" si="132"/>
        <v>0</v>
      </c>
      <c r="AV123" s="77"/>
      <c r="AW123" s="77">
        <f t="shared" si="133"/>
        <v>0</v>
      </c>
      <c r="AX123" s="77">
        <f t="shared" si="134"/>
        <v>2761</v>
      </c>
      <c r="AY123" s="77">
        <f t="shared" si="135"/>
        <v>2761</v>
      </c>
      <c r="AZ123" s="77"/>
      <c r="BA123" s="77">
        <f t="shared" si="136"/>
        <v>0</v>
      </c>
      <c r="BB123" s="77">
        <f t="shared" si="137"/>
        <v>2761</v>
      </c>
      <c r="BC123" s="77">
        <f t="shared" si="138"/>
        <v>2761</v>
      </c>
      <c r="BD123" s="76"/>
      <c r="BE123" s="194">
        <v>0</v>
      </c>
      <c r="BF123" s="194">
        <v>2970</v>
      </c>
      <c r="BG123" s="194">
        <f t="shared" si="139"/>
        <v>2970</v>
      </c>
      <c r="BH123" s="194"/>
      <c r="BI123" s="194">
        <v>0</v>
      </c>
      <c r="BJ123" s="194">
        <v>5940</v>
      </c>
      <c r="BK123" s="194">
        <f t="shared" si="167"/>
        <v>5940</v>
      </c>
      <c r="BL123" s="194"/>
      <c r="BM123" s="194">
        <v>0</v>
      </c>
      <c r="BN123" s="194">
        <v>5940</v>
      </c>
      <c r="BO123" s="194">
        <f t="shared" si="168"/>
        <v>5940</v>
      </c>
      <c r="BP123" s="194"/>
      <c r="BQ123" s="194">
        <v>0</v>
      </c>
      <c r="BR123" s="194">
        <v>5940</v>
      </c>
      <c r="BS123" s="194">
        <f t="shared" si="169"/>
        <v>5940</v>
      </c>
      <c r="BT123" s="194"/>
      <c r="BU123" s="194">
        <v>0</v>
      </c>
      <c r="BV123" s="194">
        <v>5940</v>
      </c>
      <c r="BW123" s="194">
        <f t="shared" si="170"/>
        <v>5940</v>
      </c>
      <c r="BX123" s="194"/>
      <c r="BY123" s="194">
        <v>0</v>
      </c>
      <c r="BZ123" s="194">
        <v>5940</v>
      </c>
      <c r="CA123" s="194">
        <f t="shared" si="171"/>
        <v>5940</v>
      </c>
      <c r="CB123" s="194"/>
      <c r="CC123" s="194">
        <v>0</v>
      </c>
      <c r="CD123" s="194">
        <v>5940</v>
      </c>
      <c r="CE123" s="194">
        <f t="shared" si="172"/>
        <v>5940</v>
      </c>
      <c r="CF123" s="194"/>
      <c r="CG123" s="194">
        <v>0</v>
      </c>
      <c r="CH123" s="194">
        <v>5940</v>
      </c>
      <c r="CI123" s="194">
        <f t="shared" si="173"/>
        <v>5940</v>
      </c>
      <c r="CJ123" s="194"/>
      <c r="CK123" s="194">
        <v>69080.03985</v>
      </c>
      <c r="CL123" s="194">
        <v>5940</v>
      </c>
      <c r="CM123" s="194">
        <f t="shared" si="174"/>
        <v>75020.03985</v>
      </c>
      <c r="CN123" s="194"/>
      <c r="CO123" s="194">
        <v>0</v>
      </c>
      <c r="CP123" s="194">
        <v>0</v>
      </c>
      <c r="CQ123" s="194">
        <f t="shared" si="175"/>
        <v>0</v>
      </c>
      <c r="CR123" s="194"/>
      <c r="CS123" s="194">
        <v>0</v>
      </c>
      <c r="CT123" s="194">
        <v>0</v>
      </c>
      <c r="CU123" s="194">
        <f t="shared" si="140"/>
        <v>0</v>
      </c>
      <c r="CV123" s="194"/>
      <c r="CW123" s="194">
        <v>0</v>
      </c>
      <c r="CX123" s="194">
        <v>0</v>
      </c>
      <c r="CY123" s="194">
        <f t="shared" si="141"/>
        <v>0</v>
      </c>
      <c r="CZ123" s="194"/>
      <c r="DA123" s="194">
        <v>0</v>
      </c>
      <c r="DB123" s="194">
        <v>0</v>
      </c>
      <c r="DC123" s="194">
        <f t="shared" si="142"/>
        <v>0</v>
      </c>
      <c r="DD123" s="194"/>
      <c r="DE123" s="194">
        <v>0</v>
      </c>
      <c r="DF123" s="194">
        <v>0</v>
      </c>
      <c r="DG123" s="194">
        <f t="shared" si="143"/>
        <v>0</v>
      </c>
      <c r="DH123" s="194"/>
      <c r="DI123" s="194">
        <v>0</v>
      </c>
      <c r="DJ123" s="194">
        <v>0</v>
      </c>
      <c r="DK123" s="194">
        <f t="shared" si="144"/>
        <v>0</v>
      </c>
      <c r="DL123" s="194"/>
      <c r="DM123" s="194">
        <v>0</v>
      </c>
      <c r="DN123" s="194">
        <v>0</v>
      </c>
      <c r="DO123" s="194">
        <f t="shared" si="145"/>
        <v>0</v>
      </c>
      <c r="DP123" s="194"/>
      <c r="DQ123" s="194">
        <v>0</v>
      </c>
      <c r="DR123" s="194">
        <v>0</v>
      </c>
      <c r="DS123" s="194">
        <f t="shared" si="146"/>
        <v>0</v>
      </c>
      <c r="DT123" s="194"/>
      <c r="DU123" s="194">
        <v>0</v>
      </c>
      <c r="DV123" s="194">
        <v>0</v>
      </c>
      <c r="DW123" s="194">
        <f t="shared" si="147"/>
        <v>0</v>
      </c>
      <c r="DX123" s="194"/>
      <c r="DY123" s="194">
        <v>0</v>
      </c>
      <c r="DZ123" s="194">
        <v>0</v>
      </c>
      <c r="EA123" s="194">
        <f t="shared" si="148"/>
        <v>0</v>
      </c>
      <c r="EB123" s="194"/>
      <c r="EC123" s="194">
        <v>0</v>
      </c>
      <c r="ED123" s="194">
        <v>0</v>
      </c>
      <c r="EE123" s="194">
        <f t="shared" si="149"/>
        <v>0</v>
      </c>
      <c r="EF123" s="194"/>
      <c r="EG123" s="194">
        <v>0</v>
      </c>
      <c r="EH123" s="194">
        <v>0</v>
      </c>
      <c r="EI123" s="194">
        <f t="shared" si="150"/>
        <v>0</v>
      </c>
      <c r="EJ123" s="194"/>
      <c r="EK123" s="194">
        <v>0</v>
      </c>
      <c r="EL123" s="194">
        <v>0</v>
      </c>
      <c r="EM123" s="194">
        <f t="shared" si="151"/>
        <v>0</v>
      </c>
      <c r="EN123" s="194"/>
      <c r="EO123" s="194">
        <v>0</v>
      </c>
      <c r="EP123" s="194">
        <v>0</v>
      </c>
      <c r="EQ123" s="194">
        <f t="shared" si="152"/>
        <v>0</v>
      </c>
      <c r="ER123" s="194"/>
      <c r="ES123" s="194">
        <v>0</v>
      </c>
      <c r="ET123" s="194">
        <v>0</v>
      </c>
      <c r="EU123" s="194">
        <f t="shared" si="153"/>
        <v>0</v>
      </c>
      <c r="EV123" s="194"/>
      <c r="EW123" s="194">
        <v>0</v>
      </c>
      <c r="EX123" s="194">
        <v>0</v>
      </c>
      <c r="EY123" s="194">
        <f t="shared" si="154"/>
        <v>0</v>
      </c>
      <c r="EZ123" s="194"/>
      <c r="FA123" s="194">
        <v>0</v>
      </c>
      <c r="FB123" s="194">
        <v>0</v>
      </c>
      <c r="FC123" s="194">
        <f t="shared" si="155"/>
        <v>0</v>
      </c>
      <c r="FD123" s="194"/>
      <c r="FE123" s="194">
        <v>0</v>
      </c>
      <c r="FF123" s="194">
        <v>0</v>
      </c>
      <c r="FG123" s="194">
        <f t="shared" si="156"/>
        <v>0</v>
      </c>
      <c r="FH123" s="194"/>
      <c r="FI123" s="194">
        <v>0</v>
      </c>
      <c r="FJ123" s="194">
        <v>0</v>
      </c>
      <c r="FK123" s="194">
        <f t="shared" si="157"/>
        <v>0</v>
      </c>
      <c r="FL123" s="194"/>
      <c r="FM123" s="194">
        <v>0</v>
      </c>
      <c r="FN123" s="194">
        <v>0</v>
      </c>
      <c r="FO123" s="194">
        <f t="shared" si="158"/>
        <v>0</v>
      </c>
      <c r="FP123" s="194"/>
      <c r="FQ123" s="194">
        <v>0</v>
      </c>
      <c r="FR123" s="194">
        <v>0</v>
      </c>
      <c r="FS123" s="194">
        <f t="shared" si="159"/>
        <v>0</v>
      </c>
      <c r="FT123" s="194"/>
      <c r="FU123" s="194">
        <v>0</v>
      </c>
      <c r="FV123" s="194">
        <v>0</v>
      </c>
      <c r="FW123" s="194">
        <f t="shared" si="160"/>
        <v>0</v>
      </c>
      <c r="FX123" s="194"/>
      <c r="FY123" s="194">
        <v>0</v>
      </c>
      <c r="FZ123" s="194">
        <v>0</v>
      </c>
      <c r="GA123" s="194">
        <f t="shared" si="161"/>
        <v>0</v>
      </c>
      <c r="GB123" s="194"/>
      <c r="GC123" s="194">
        <v>0</v>
      </c>
      <c r="GD123" s="194">
        <v>0</v>
      </c>
      <c r="GE123" s="194">
        <f t="shared" si="162"/>
        <v>0</v>
      </c>
      <c r="GF123" s="194"/>
      <c r="GG123" s="194">
        <v>0</v>
      </c>
      <c r="GH123" s="194">
        <v>0</v>
      </c>
      <c r="GI123" s="194">
        <f t="shared" si="163"/>
        <v>0</v>
      </c>
      <c r="GJ123" s="194"/>
      <c r="GK123" s="194">
        <v>0</v>
      </c>
      <c r="GL123" s="194">
        <v>0</v>
      </c>
      <c r="GM123" s="194">
        <f t="shared" si="164"/>
        <v>0</v>
      </c>
      <c r="GN123" s="194"/>
      <c r="GO123" s="194">
        <v>0</v>
      </c>
      <c r="GP123" s="194">
        <v>0</v>
      </c>
      <c r="GQ123" s="194">
        <f t="shared" si="165"/>
        <v>0</v>
      </c>
      <c r="GR123" s="194"/>
      <c r="GS123" s="194">
        <v>0</v>
      </c>
      <c r="GT123" s="194">
        <v>0</v>
      </c>
      <c r="GU123" s="194">
        <f t="shared" si="166"/>
        <v>0</v>
      </c>
      <c r="GV123" s="194"/>
      <c r="GW123" s="194">
        <v>0</v>
      </c>
      <c r="GX123" s="194">
        <v>0</v>
      </c>
      <c r="GY123" s="194">
        <f t="shared" si="119"/>
        <v>0</v>
      </c>
      <c r="GZ123" s="76"/>
      <c r="HA123" s="76">
        <f t="shared" si="120"/>
        <v>69080.03985</v>
      </c>
      <c r="HB123" s="76">
        <f t="shared" si="121"/>
        <v>50490</v>
      </c>
      <c r="HC123" s="76">
        <f t="shared" si="176"/>
        <v>119570.03985</v>
      </c>
      <c r="HD123" s="86"/>
      <c r="HE123" s="86"/>
      <c r="HF123" s="86"/>
      <c r="HG123" s="32"/>
      <c r="HH123" s="32"/>
      <c r="HI123" s="32"/>
      <c r="HJ123" s="32"/>
      <c r="HK123" s="32"/>
    </row>
    <row r="124" spans="1:219" ht="15.75">
      <c r="A124" s="108" t="s">
        <v>25</v>
      </c>
      <c r="B124" s="106">
        <v>225000</v>
      </c>
      <c r="C124" s="106"/>
      <c r="D124" s="101" t="s">
        <v>66</v>
      </c>
      <c r="E124" s="102" t="s">
        <v>14</v>
      </c>
      <c r="F124" s="103">
        <v>0</v>
      </c>
      <c r="G124" s="173">
        <v>8.2</v>
      </c>
      <c r="H124" s="121"/>
      <c r="I124" s="108" t="s">
        <v>25</v>
      </c>
      <c r="J124" s="194">
        <v>74726.00465</v>
      </c>
      <c r="K124" s="76"/>
      <c r="L124" s="189">
        <v>0</v>
      </c>
      <c r="M124" s="189">
        <v>0</v>
      </c>
      <c r="N124" s="77">
        <f t="shared" si="122"/>
        <v>0</v>
      </c>
      <c r="O124" s="174"/>
      <c r="P124" s="189">
        <v>0</v>
      </c>
      <c r="Q124" s="189">
        <v>0</v>
      </c>
      <c r="R124" s="77">
        <f t="shared" si="123"/>
        <v>0</v>
      </c>
      <c r="S124" s="174"/>
      <c r="T124" s="189">
        <v>0</v>
      </c>
      <c r="U124" s="189">
        <v>0</v>
      </c>
      <c r="V124" s="77">
        <f t="shared" si="124"/>
        <v>0</v>
      </c>
      <c r="W124" s="174"/>
      <c r="X124" s="189">
        <v>0</v>
      </c>
      <c r="Y124" s="189">
        <v>0</v>
      </c>
      <c r="Z124" s="77">
        <f t="shared" si="125"/>
        <v>0</v>
      </c>
      <c r="AA124" s="174"/>
      <c r="AB124" s="77">
        <f t="shared" si="126"/>
        <v>0</v>
      </c>
      <c r="AC124" s="77">
        <f t="shared" si="127"/>
        <v>0</v>
      </c>
      <c r="AD124" s="77">
        <f t="shared" si="128"/>
        <v>0</v>
      </c>
      <c r="AE124" s="174"/>
      <c r="AF124" s="189">
        <v>0</v>
      </c>
      <c r="AG124" s="189"/>
      <c r="AH124" s="214">
        <v>2848</v>
      </c>
      <c r="AI124" s="77">
        <f t="shared" si="129"/>
        <v>2848</v>
      </c>
      <c r="AJ124" s="174"/>
      <c r="AK124" s="84">
        <v>0</v>
      </c>
      <c r="AL124" s="84">
        <v>0</v>
      </c>
      <c r="AM124" s="77">
        <f t="shared" si="130"/>
        <v>0</v>
      </c>
      <c r="AN124" s="77"/>
      <c r="AO124" s="189">
        <v>0</v>
      </c>
      <c r="AP124" s="189">
        <v>0</v>
      </c>
      <c r="AQ124" s="77">
        <f t="shared" si="131"/>
        <v>0</v>
      </c>
      <c r="AR124" s="77"/>
      <c r="AS124" s="189">
        <v>0</v>
      </c>
      <c r="AT124" s="189">
        <v>0</v>
      </c>
      <c r="AU124" s="77">
        <f t="shared" si="132"/>
        <v>0</v>
      </c>
      <c r="AV124" s="77"/>
      <c r="AW124" s="77">
        <f t="shared" si="133"/>
        <v>0</v>
      </c>
      <c r="AX124" s="77">
        <f t="shared" si="134"/>
        <v>2848</v>
      </c>
      <c r="AY124" s="77">
        <f t="shared" si="135"/>
        <v>2848</v>
      </c>
      <c r="AZ124" s="77"/>
      <c r="BA124" s="77">
        <f t="shared" si="136"/>
        <v>0</v>
      </c>
      <c r="BB124" s="77">
        <f t="shared" si="137"/>
        <v>2848</v>
      </c>
      <c r="BC124" s="77">
        <f t="shared" si="138"/>
        <v>2848</v>
      </c>
      <c r="BD124" s="76"/>
      <c r="BE124" s="194">
        <v>0</v>
      </c>
      <c r="BF124" s="194">
        <v>3064</v>
      </c>
      <c r="BG124" s="194">
        <f t="shared" si="139"/>
        <v>3064</v>
      </c>
      <c r="BH124" s="194"/>
      <c r="BI124" s="194">
        <v>0</v>
      </c>
      <c r="BJ124" s="194">
        <v>6128</v>
      </c>
      <c r="BK124" s="194">
        <f t="shared" si="167"/>
        <v>6128</v>
      </c>
      <c r="BL124" s="194"/>
      <c r="BM124" s="194">
        <v>0</v>
      </c>
      <c r="BN124" s="194">
        <v>6128</v>
      </c>
      <c r="BO124" s="194">
        <f t="shared" si="168"/>
        <v>6128</v>
      </c>
      <c r="BP124" s="194"/>
      <c r="BQ124" s="194">
        <v>0</v>
      </c>
      <c r="BR124" s="194">
        <v>6128</v>
      </c>
      <c r="BS124" s="194">
        <f t="shared" si="169"/>
        <v>6128</v>
      </c>
      <c r="BT124" s="194"/>
      <c r="BU124" s="194">
        <v>0</v>
      </c>
      <c r="BV124" s="194">
        <v>6128</v>
      </c>
      <c r="BW124" s="194">
        <f t="shared" si="170"/>
        <v>6128</v>
      </c>
      <c r="BX124" s="194"/>
      <c r="BY124" s="194">
        <v>0</v>
      </c>
      <c r="BZ124" s="194">
        <v>6128</v>
      </c>
      <c r="CA124" s="194">
        <f t="shared" si="171"/>
        <v>6128</v>
      </c>
      <c r="CB124" s="194"/>
      <c r="CC124" s="194">
        <v>0</v>
      </c>
      <c r="CD124" s="194">
        <v>6128</v>
      </c>
      <c r="CE124" s="194">
        <f t="shared" si="172"/>
        <v>6128</v>
      </c>
      <c r="CF124" s="194"/>
      <c r="CG124" s="194">
        <v>0</v>
      </c>
      <c r="CH124" s="194">
        <v>6128</v>
      </c>
      <c r="CI124" s="194">
        <f t="shared" si="173"/>
        <v>6128</v>
      </c>
      <c r="CJ124" s="194"/>
      <c r="CK124" s="194">
        <v>0</v>
      </c>
      <c r="CL124" s="194">
        <v>6128</v>
      </c>
      <c r="CM124" s="194">
        <f t="shared" si="174"/>
        <v>6128</v>
      </c>
      <c r="CN124" s="194"/>
      <c r="CO124" s="194">
        <v>0</v>
      </c>
      <c r="CP124" s="194">
        <v>6128</v>
      </c>
      <c r="CQ124" s="194">
        <f t="shared" si="175"/>
        <v>6128</v>
      </c>
      <c r="CR124" s="194"/>
      <c r="CS124" s="194">
        <v>0</v>
      </c>
      <c r="CT124" s="194">
        <v>6128</v>
      </c>
      <c r="CU124" s="194">
        <f t="shared" si="140"/>
        <v>6128</v>
      </c>
      <c r="CV124" s="194"/>
      <c r="CW124" s="194">
        <v>0</v>
      </c>
      <c r="CX124" s="194">
        <v>6128</v>
      </c>
      <c r="CY124" s="194">
        <f t="shared" si="141"/>
        <v>6128</v>
      </c>
      <c r="CZ124" s="194"/>
      <c r="DA124" s="194">
        <v>0</v>
      </c>
      <c r="DB124" s="194">
        <v>6128</v>
      </c>
      <c r="DC124" s="194">
        <f t="shared" si="142"/>
        <v>6128</v>
      </c>
      <c r="DD124" s="194"/>
      <c r="DE124" s="194">
        <v>0</v>
      </c>
      <c r="DF124" s="194">
        <v>6128</v>
      </c>
      <c r="DG124" s="194">
        <f t="shared" si="143"/>
        <v>6128</v>
      </c>
      <c r="DH124" s="194"/>
      <c r="DI124" s="194">
        <v>0</v>
      </c>
      <c r="DJ124" s="194">
        <v>6128</v>
      </c>
      <c r="DK124" s="194">
        <f t="shared" si="144"/>
        <v>6128</v>
      </c>
      <c r="DL124" s="194"/>
      <c r="DM124" s="194">
        <v>0</v>
      </c>
      <c r="DN124" s="194">
        <v>6128</v>
      </c>
      <c r="DO124" s="194">
        <f t="shared" si="145"/>
        <v>6128</v>
      </c>
      <c r="DP124" s="194"/>
      <c r="DQ124" s="194">
        <v>0</v>
      </c>
      <c r="DR124" s="194">
        <v>6128</v>
      </c>
      <c r="DS124" s="194">
        <f t="shared" si="146"/>
        <v>6128</v>
      </c>
      <c r="DT124" s="194"/>
      <c r="DU124" s="194">
        <v>74726.00465</v>
      </c>
      <c r="DV124" s="194">
        <v>6128</v>
      </c>
      <c r="DW124" s="194">
        <f t="shared" si="147"/>
        <v>80854.00465</v>
      </c>
      <c r="DX124" s="194"/>
      <c r="DY124" s="194">
        <v>0</v>
      </c>
      <c r="DZ124" s="194">
        <v>0</v>
      </c>
      <c r="EA124" s="194">
        <f t="shared" si="148"/>
        <v>0</v>
      </c>
      <c r="EB124" s="194"/>
      <c r="EC124" s="194">
        <v>0</v>
      </c>
      <c r="ED124" s="194">
        <v>0</v>
      </c>
      <c r="EE124" s="194">
        <f t="shared" si="149"/>
        <v>0</v>
      </c>
      <c r="EF124" s="194"/>
      <c r="EG124" s="194">
        <v>0</v>
      </c>
      <c r="EH124" s="194">
        <v>0</v>
      </c>
      <c r="EI124" s="194">
        <f t="shared" si="150"/>
        <v>0</v>
      </c>
      <c r="EJ124" s="194"/>
      <c r="EK124" s="194">
        <v>0</v>
      </c>
      <c r="EL124" s="194">
        <v>0</v>
      </c>
      <c r="EM124" s="194">
        <f t="shared" si="151"/>
        <v>0</v>
      </c>
      <c r="EN124" s="194"/>
      <c r="EO124" s="194">
        <v>0</v>
      </c>
      <c r="EP124" s="194">
        <v>0</v>
      </c>
      <c r="EQ124" s="194">
        <f t="shared" si="152"/>
        <v>0</v>
      </c>
      <c r="ER124" s="194"/>
      <c r="ES124" s="194">
        <v>0</v>
      </c>
      <c r="ET124" s="194">
        <v>0</v>
      </c>
      <c r="EU124" s="194">
        <f t="shared" si="153"/>
        <v>0</v>
      </c>
      <c r="EV124" s="194"/>
      <c r="EW124" s="194">
        <v>0</v>
      </c>
      <c r="EX124" s="194">
        <v>0</v>
      </c>
      <c r="EY124" s="194">
        <f t="shared" si="154"/>
        <v>0</v>
      </c>
      <c r="EZ124" s="194"/>
      <c r="FA124" s="194">
        <v>0</v>
      </c>
      <c r="FB124" s="194">
        <v>0</v>
      </c>
      <c r="FC124" s="194">
        <f t="shared" si="155"/>
        <v>0</v>
      </c>
      <c r="FD124" s="194"/>
      <c r="FE124" s="194">
        <v>0</v>
      </c>
      <c r="FF124" s="194">
        <v>0</v>
      </c>
      <c r="FG124" s="194">
        <f t="shared" si="156"/>
        <v>0</v>
      </c>
      <c r="FH124" s="194"/>
      <c r="FI124" s="194">
        <v>0</v>
      </c>
      <c r="FJ124" s="194">
        <v>0</v>
      </c>
      <c r="FK124" s="194">
        <f t="shared" si="157"/>
        <v>0</v>
      </c>
      <c r="FL124" s="194"/>
      <c r="FM124" s="194">
        <v>0</v>
      </c>
      <c r="FN124" s="194">
        <v>0</v>
      </c>
      <c r="FO124" s="194">
        <f t="shared" si="158"/>
        <v>0</v>
      </c>
      <c r="FP124" s="194"/>
      <c r="FQ124" s="194">
        <v>0</v>
      </c>
      <c r="FR124" s="194">
        <v>0</v>
      </c>
      <c r="FS124" s="194">
        <f t="shared" si="159"/>
        <v>0</v>
      </c>
      <c r="FT124" s="194"/>
      <c r="FU124" s="194">
        <v>0</v>
      </c>
      <c r="FV124" s="194">
        <v>0</v>
      </c>
      <c r="FW124" s="194">
        <f t="shared" si="160"/>
        <v>0</v>
      </c>
      <c r="FX124" s="194"/>
      <c r="FY124" s="194">
        <v>0</v>
      </c>
      <c r="FZ124" s="194">
        <v>0</v>
      </c>
      <c r="GA124" s="194">
        <f t="shared" si="161"/>
        <v>0</v>
      </c>
      <c r="GB124" s="194"/>
      <c r="GC124" s="194">
        <v>0</v>
      </c>
      <c r="GD124" s="194">
        <v>0</v>
      </c>
      <c r="GE124" s="194">
        <f t="shared" si="162"/>
        <v>0</v>
      </c>
      <c r="GF124" s="194"/>
      <c r="GG124" s="194">
        <v>0</v>
      </c>
      <c r="GH124" s="194">
        <v>0</v>
      </c>
      <c r="GI124" s="194">
        <f t="shared" si="163"/>
        <v>0</v>
      </c>
      <c r="GJ124" s="194"/>
      <c r="GK124" s="194">
        <v>0</v>
      </c>
      <c r="GL124" s="194">
        <v>0</v>
      </c>
      <c r="GM124" s="194">
        <f t="shared" si="164"/>
        <v>0</v>
      </c>
      <c r="GN124" s="194"/>
      <c r="GO124" s="194">
        <v>0</v>
      </c>
      <c r="GP124" s="194">
        <v>0</v>
      </c>
      <c r="GQ124" s="194">
        <f t="shared" si="165"/>
        <v>0</v>
      </c>
      <c r="GR124" s="194"/>
      <c r="GS124" s="194">
        <v>0</v>
      </c>
      <c r="GT124" s="194">
        <v>0</v>
      </c>
      <c r="GU124" s="194">
        <f t="shared" si="166"/>
        <v>0</v>
      </c>
      <c r="GV124" s="194"/>
      <c r="GW124" s="194">
        <v>0</v>
      </c>
      <c r="GX124" s="194">
        <v>0</v>
      </c>
      <c r="GY124" s="194">
        <f t="shared" si="119"/>
        <v>0</v>
      </c>
      <c r="GZ124" s="76"/>
      <c r="HA124" s="76">
        <f t="shared" si="120"/>
        <v>74726.00465</v>
      </c>
      <c r="HB124" s="76">
        <f t="shared" si="121"/>
        <v>107240</v>
      </c>
      <c r="HC124" s="76">
        <f t="shared" si="176"/>
        <v>181966.00465000002</v>
      </c>
      <c r="HD124" s="86"/>
      <c r="HE124" s="86"/>
      <c r="HF124" s="86"/>
      <c r="HG124" s="32"/>
      <c r="HH124" s="32"/>
      <c r="HI124" s="32"/>
      <c r="HJ124" s="32"/>
      <c r="HK124" s="32"/>
    </row>
    <row r="125" spans="1:219" ht="15.75">
      <c r="A125" s="108" t="s">
        <v>25</v>
      </c>
      <c r="B125" s="106">
        <v>228000</v>
      </c>
      <c r="C125" s="106"/>
      <c r="D125" s="101" t="s">
        <v>34</v>
      </c>
      <c r="E125" s="102" t="s">
        <v>14</v>
      </c>
      <c r="F125" s="103">
        <v>0</v>
      </c>
      <c r="G125" s="173">
        <v>8.6</v>
      </c>
      <c r="H125" s="121"/>
      <c r="I125" s="108" t="s">
        <v>25</v>
      </c>
      <c r="J125" s="194">
        <v>75722.35138</v>
      </c>
      <c r="K125" s="76"/>
      <c r="L125" s="189">
        <v>0</v>
      </c>
      <c r="M125" s="189">
        <v>0</v>
      </c>
      <c r="N125" s="77">
        <f t="shared" si="122"/>
        <v>0</v>
      </c>
      <c r="O125" s="174"/>
      <c r="P125" s="189">
        <v>0</v>
      </c>
      <c r="Q125" s="189">
        <v>0</v>
      </c>
      <c r="R125" s="77">
        <f t="shared" si="123"/>
        <v>0</v>
      </c>
      <c r="S125" s="174"/>
      <c r="T125" s="189">
        <v>0</v>
      </c>
      <c r="U125" s="189">
        <v>0</v>
      </c>
      <c r="V125" s="77">
        <f t="shared" si="124"/>
        <v>0</v>
      </c>
      <c r="W125" s="174"/>
      <c r="X125" s="189">
        <v>0</v>
      </c>
      <c r="Y125" s="189">
        <v>0</v>
      </c>
      <c r="Z125" s="77">
        <f t="shared" si="125"/>
        <v>0</v>
      </c>
      <c r="AA125" s="174"/>
      <c r="AB125" s="77">
        <f t="shared" si="126"/>
        <v>0</v>
      </c>
      <c r="AC125" s="77">
        <f t="shared" si="127"/>
        <v>0</v>
      </c>
      <c r="AD125" s="77">
        <f t="shared" si="128"/>
        <v>0</v>
      </c>
      <c r="AE125" s="174"/>
      <c r="AF125" s="189">
        <v>0</v>
      </c>
      <c r="AG125" s="189"/>
      <c r="AH125" s="214">
        <v>3027</v>
      </c>
      <c r="AI125" s="77">
        <f t="shared" si="129"/>
        <v>3027</v>
      </c>
      <c r="AJ125" s="174"/>
      <c r="AK125" s="84">
        <v>0</v>
      </c>
      <c r="AL125" s="84">
        <v>0</v>
      </c>
      <c r="AM125" s="77">
        <f t="shared" si="130"/>
        <v>0</v>
      </c>
      <c r="AN125" s="77"/>
      <c r="AO125" s="189">
        <v>0</v>
      </c>
      <c r="AP125" s="189">
        <v>0</v>
      </c>
      <c r="AQ125" s="77">
        <f t="shared" si="131"/>
        <v>0</v>
      </c>
      <c r="AR125" s="77"/>
      <c r="AS125" s="189">
        <v>0</v>
      </c>
      <c r="AT125" s="189">
        <v>0</v>
      </c>
      <c r="AU125" s="77">
        <f t="shared" si="132"/>
        <v>0</v>
      </c>
      <c r="AV125" s="77"/>
      <c r="AW125" s="77">
        <f t="shared" si="133"/>
        <v>0</v>
      </c>
      <c r="AX125" s="77">
        <f t="shared" si="134"/>
        <v>3027</v>
      </c>
      <c r="AY125" s="77">
        <f t="shared" si="135"/>
        <v>3027</v>
      </c>
      <c r="AZ125" s="77"/>
      <c r="BA125" s="77">
        <f t="shared" si="136"/>
        <v>0</v>
      </c>
      <c r="BB125" s="77">
        <f t="shared" si="137"/>
        <v>3027</v>
      </c>
      <c r="BC125" s="77">
        <f t="shared" si="138"/>
        <v>3027</v>
      </c>
      <c r="BD125" s="76"/>
      <c r="BE125" s="194">
        <v>0</v>
      </c>
      <c r="BF125" s="194">
        <v>3256</v>
      </c>
      <c r="BG125" s="194">
        <f t="shared" si="139"/>
        <v>3256</v>
      </c>
      <c r="BH125" s="194"/>
      <c r="BI125" s="194">
        <v>0</v>
      </c>
      <c r="BJ125" s="194">
        <v>6512</v>
      </c>
      <c r="BK125" s="194">
        <f t="shared" si="167"/>
        <v>6512</v>
      </c>
      <c r="BL125" s="194"/>
      <c r="BM125" s="194">
        <v>0</v>
      </c>
      <c r="BN125" s="194">
        <v>6512</v>
      </c>
      <c r="BO125" s="194">
        <f t="shared" si="168"/>
        <v>6512</v>
      </c>
      <c r="BP125" s="194"/>
      <c r="BQ125" s="194">
        <v>0</v>
      </c>
      <c r="BR125" s="194">
        <v>6512</v>
      </c>
      <c r="BS125" s="194">
        <f t="shared" si="169"/>
        <v>6512</v>
      </c>
      <c r="BT125" s="194"/>
      <c r="BU125" s="194">
        <v>0</v>
      </c>
      <c r="BV125" s="194">
        <v>6512</v>
      </c>
      <c r="BW125" s="194">
        <f t="shared" si="170"/>
        <v>6512</v>
      </c>
      <c r="BX125" s="194"/>
      <c r="BY125" s="194">
        <v>0</v>
      </c>
      <c r="BZ125" s="194">
        <v>6512</v>
      </c>
      <c r="CA125" s="194">
        <f t="shared" si="171"/>
        <v>6512</v>
      </c>
      <c r="CB125" s="194"/>
      <c r="CC125" s="194">
        <v>0</v>
      </c>
      <c r="CD125" s="194">
        <v>6512</v>
      </c>
      <c r="CE125" s="194">
        <f t="shared" si="172"/>
        <v>6512</v>
      </c>
      <c r="CF125" s="194"/>
      <c r="CG125" s="194">
        <v>0</v>
      </c>
      <c r="CH125" s="194">
        <v>6512</v>
      </c>
      <c r="CI125" s="194">
        <f t="shared" si="173"/>
        <v>6512</v>
      </c>
      <c r="CJ125" s="194"/>
      <c r="CK125" s="194">
        <v>75722.35138</v>
      </c>
      <c r="CL125" s="194">
        <v>6512</v>
      </c>
      <c r="CM125" s="194">
        <f t="shared" si="174"/>
        <v>82234.35138</v>
      </c>
      <c r="CN125" s="194"/>
      <c r="CO125" s="194">
        <v>0</v>
      </c>
      <c r="CP125" s="194">
        <v>0</v>
      </c>
      <c r="CQ125" s="194">
        <f t="shared" si="175"/>
        <v>0</v>
      </c>
      <c r="CR125" s="194"/>
      <c r="CS125" s="194">
        <v>0</v>
      </c>
      <c r="CT125" s="194">
        <v>0</v>
      </c>
      <c r="CU125" s="194">
        <f t="shared" si="140"/>
        <v>0</v>
      </c>
      <c r="CV125" s="194"/>
      <c r="CW125" s="194">
        <v>0</v>
      </c>
      <c r="CX125" s="194">
        <v>0</v>
      </c>
      <c r="CY125" s="194">
        <f t="shared" si="141"/>
        <v>0</v>
      </c>
      <c r="CZ125" s="194"/>
      <c r="DA125" s="194">
        <v>0</v>
      </c>
      <c r="DB125" s="194">
        <v>0</v>
      </c>
      <c r="DC125" s="194">
        <f t="shared" si="142"/>
        <v>0</v>
      </c>
      <c r="DD125" s="194"/>
      <c r="DE125" s="194">
        <v>0</v>
      </c>
      <c r="DF125" s="194">
        <v>0</v>
      </c>
      <c r="DG125" s="194">
        <f t="shared" si="143"/>
        <v>0</v>
      </c>
      <c r="DH125" s="194"/>
      <c r="DI125" s="194">
        <v>0</v>
      </c>
      <c r="DJ125" s="194">
        <v>0</v>
      </c>
      <c r="DK125" s="194">
        <f t="shared" si="144"/>
        <v>0</v>
      </c>
      <c r="DL125" s="194"/>
      <c r="DM125" s="194">
        <v>0</v>
      </c>
      <c r="DN125" s="194">
        <v>0</v>
      </c>
      <c r="DO125" s="194">
        <f t="shared" si="145"/>
        <v>0</v>
      </c>
      <c r="DP125" s="194"/>
      <c r="DQ125" s="194">
        <v>0</v>
      </c>
      <c r="DR125" s="194">
        <v>0</v>
      </c>
      <c r="DS125" s="194">
        <f t="shared" si="146"/>
        <v>0</v>
      </c>
      <c r="DT125" s="194"/>
      <c r="DU125" s="194">
        <v>0</v>
      </c>
      <c r="DV125" s="194">
        <v>0</v>
      </c>
      <c r="DW125" s="194">
        <f t="shared" si="147"/>
        <v>0</v>
      </c>
      <c r="DX125" s="194"/>
      <c r="DY125" s="194">
        <v>0</v>
      </c>
      <c r="DZ125" s="194">
        <v>0</v>
      </c>
      <c r="EA125" s="194">
        <f t="shared" si="148"/>
        <v>0</v>
      </c>
      <c r="EB125" s="194"/>
      <c r="EC125" s="194">
        <v>0</v>
      </c>
      <c r="ED125" s="194">
        <v>0</v>
      </c>
      <c r="EE125" s="194">
        <f t="shared" si="149"/>
        <v>0</v>
      </c>
      <c r="EF125" s="194"/>
      <c r="EG125" s="194">
        <v>0</v>
      </c>
      <c r="EH125" s="194">
        <v>0</v>
      </c>
      <c r="EI125" s="194">
        <f t="shared" si="150"/>
        <v>0</v>
      </c>
      <c r="EJ125" s="194"/>
      <c r="EK125" s="194">
        <v>0</v>
      </c>
      <c r="EL125" s="194">
        <v>0</v>
      </c>
      <c r="EM125" s="194">
        <f t="shared" si="151"/>
        <v>0</v>
      </c>
      <c r="EN125" s="194"/>
      <c r="EO125" s="194">
        <v>0</v>
      </c>
      <c r="EP125" s="194">
        <v>0</v>
      </c>
      <c r="EQ125" s="194">
        <f t="shared" si="152"/>
        <v>0</v>
      </c>
      <c r="ER125" s="194"/>
      <c r="ES125" s="194">
        <v>0</v>
      </c>
      <c r="ET125" s="194">
        <v>0</v>
      </c>
      <c r="EU125" s="194">
        <f t="shared" si="153"/>
        <v>0</v>
      </c>
      <c r="EV125" s="194"/>
      <c r="EW125" s="194">
        <v>0</v>
      </c>
      <c r="EX125" s="194">
        <v>0</v>
      </c>
      <c r="EY125" s="194">
        <f t="shared" si="154"/>
        <v>0</v>
      </c>
      <c r="EZ125" s="194"/>
      <c r="FA125" s="194">
        <v>0</v>
      </c>
      <c r="FB125" s="194">
        <v>0</v>
      </c>
      <c r="FC125" s="194">
        <f t="shared" si="155"/>
        <v>0</v>
      </c>
      <c r="FD125" s="194"/>
      <c r="FE125" s="194">
        <v>0</v>
      </c>
      <c r="FF125" s="194">
        <v>0</v>
      </c>
      <c r="FG125" s="194">
        <f t="shared" si="156"/>
        <v>0</v>
      </c>
      <c r="FH125" s="194"/>
      <c r="FI125" s="194">
        <v>0</v>
      </c>
      <c r="FJ125" s="194">
        <v>0</v>
      </c>
      <c r="FK125" s="194">
        <f t="shared" si="157"/>
        <v>0</v>
      </c>
      <c r="FL125" s="194"/>
      <c r="FM125" s="194">
        <v>0</v>
      </c>
      <c r="FN125" s="194">
        <v>0</v>
      </c>
      <c r="FO125" s="194">
        <f t="shared" si="158"/>
        <v>0</v>
      </c>
      <c r="FP125" s="194"/>
      <c r="FQ125" s="194">
        <v>0</v>
      </c>
      <c r="FR125" s="194">
        <v>0</v>
      </c>
      <c r="FS125" s="194">
        <f t="shared" si="159"/>
        <v>0</v>
      </c>
      <c r="FT125" s="194"/>
      <c r="FU125" s="194">
        <v>0</v>
      </c>
      <c r="FV125" s="194">
        <v>0</v>
      </c>
      <c r="FW125" s="194">
        <f t="shared" si="160"/>
        <v>0</v>
      </c>
      <c r="FX125" s="194"/>
      <c r="FY125" s="194">
        <v>0</v>
      </c>
      <c r="FZ125" s="194">
        <v>0</v>
      </c>
      <c r="GA125" s="194">
        <f t="shared" si="161"/>
        <v>0</v>
      </c>
      <c r="GB125" s="194"/>
      <c r="GC125" s="194">
        <v>0</v>
      </c>
      <c r="GD125" s="194">
        <v>0</v>
      </c>
      <c r="GE125" s="194">
        <f t="shared" si="162"/>
        <v>0</v>
      </c>
      <c r="GF125" s="194"/>
      <c r="GG125" s="194">
        <v>0</v>
      </c>
      <c r="GH125" s="194">
        <v>0</v>
      </c>
      <c r="GI125" s="194">
        <f t="shared" si="163"/>
        <v>0</v>
      </c>
      <c r="GJ125" s="194"/>
      <c r="GK125" s="194">
        <v>0</v>
      </c>
      <c r="GL125" s="194">
        <v>0</v>
      </c>
      <c r="GM125" s="194">
        <f t="shared" si="164"/>
        <v>0</v>
      </c>
      <c r="GN125" s="194"/>
      <c r="GO125" s="194">
        <v>0</v>
      </c>
      <c r="GP125" s="194">
        <v>0</v>
      </c>
      <c r="GQ125" s="194">
        <f t="shared" si="165"/>
        <v>0</v>
      </c>
      <c r="GR125" s="194"/>
      <c r="GS125" s="194">
        <v>0</v>
      </c>
      <c r="GT125" s="194">
        <v>0</v>
      </c>
      <c r="GU125" s="194">
        <f t="shared" si="166"/>
        <v>0</v>
      </c>
      <c r="GV125" s="194"/>
      <c r="GW125" s="194">
        <v>0</v>
      </c>
      <c r="GX125" s="194">
        <v>0</v>
      </c>
      <c r="GY125" s="194">
        <f t="shared" si="119"/>
        <v>0</v>
      </c>
      <c r="GZ125" s="76"/>
      <c r="HA125" s="76">
        <f t="shared" si="120"/>
        <v>75722.35138</v>
      </c>
      <c r="HB125" s="76">
        <f t="shared" si="121"/>
        <v>55352</v>
      </c>
      <c r="HC125" s="76">
        <f t="shared" si="176"/>
        <v>131074.35138</v>
      </c>
      <c r="HD125" s="86"/>
      <c r="HE125" s="86"/>
      <c r="HF125" s="86"/>
      <c r="HG125" s="32"/>
      <c r="HH125" s="32"/>
      <c r="HI125" s="32"/>
      <c r="HJ125" s="32"/>
      <c r="HK125" s="32"/>
    </row>
    <row r="126" spans="1:219" ht="15.75">
      <c r="A126" s="108" t="s">
        <v>25</v>
      </c>
      <c r="B126" s="106">
        <v>141200</v>
      </c>
      <c r="C126" s="106"/>
      <c r="D126" s="101" t="s">
        <v>57</v>
      </c>
      <c r="E126" s="102" t="s">
        <v>14</v>
      </c>
      <c r="F126" s="103">
        <v>0</v>
      </c>
      <c r="G126" s="173">
        <v>7.84</v>
      </c>
      <c r="H126" s="121"/>
      <c r="I126" s="108" t="s">
        <v>25</v>
      </c>
      <c r="J126" s="194">
        <v>46894.71936</v>
      </c>
      <c r="K126" s="76"/>
      <c r="L126" s="189">
        <v>0</v>
      </c>
      <c r="M126" s="189">
        <v>0</v>
      </c>
      <c r="N126" s="77">
        <f t="shared" si="122"/>
        <v>0</v>
      </c>
      <c r="O126" s="174"/>
      <c r="P126" s="189">
        <v>0</v>
      </c>
      <c r="Q126" s="189">
        <v>0</v>
      </c>
      <c r="R126" s="77">
        <f t="shared" si="123"/>
        <v>0</v>
      </c>
      <c r="S126" s="174"/>
      <c r="T126" s="189">
        <v>0</v>
      </c>
      <c r="U126" s="189">
        <v>0</v>
      </c>
      <c r="V126" s="77">
        <f t="shared" si="124"/>
        <v>0</v>
      </c>
      <c r="W126" s="174"/>
      <c r="X126" s="189">
        <v>0</v>
      </c>
      <c r="Y126" s="189">
        <v>0</v>
      </c>
      <c r="Z126" s="77">
        <f t="shared" si="125"/>
        <v>0</v>
      </c>
      <c r="AA126" s="174"/>
      <c r="AB126" s="77">
        <f t="shared" si="126"/>
        <v>0</v>
      </c>
      <c r="AC126" s="77">
        <f t="shared" si="127"/>
        <v>0</v>
      </c>
      <c r="AD126" s="77">
        <f t="shared" si="128"/>
        <v>0</v>
      </c>
      <c r="AE126" s="174"/>
      <c r="AF126" s="189">
        <v>0</v>
      </c>
      <c r="AG126" s="189"/>
      <c r="AH126" s="214">
        <v>1709</v>
      </c>
      <c r="AI126" s="77">
        <f t="shared" si="129"/>
        <v>1709</v>
      </c>
      <c r="AJ126" s="174"/>
      <c r="AK126" s="84">
        <v>0</v>
      </c>
      <c r="AL126" s="84">
        <v>0</v>
      </c>
      <c r="AM126" s="77">
        <f t="shared" si="130"/>
        <v>0</v>
      </c>
      <c r="AN126" s="77"/>
      <c r="AO126" s="189">
        <v>0</v>
      </c>
      <c r="AP126" s="189">
        <v>0</v>
      </c>
      <c r="AQ126" s="77">
        <f t="shared" si="131"/>
        <v>0</v>
      </c>
      <c r="AR126" s="77"/>
      <c r="AS126" s="189">
        <v>0</v>
      </c>
      <c r="AT126" s="189">
        <v>0</v>
      </c>
      <c r="AU126" s="77">
        <f t="shared" si="132"/>
        <v>0</v>
      </c>
      <c r="AV126" s="77"/>
      <c r="AW126" s="77">
        <f t="shared" si="133"/>
        <v>0</v>
      </c>
      <c r="AX126" s="77">
        <f t="shared" si="134"/>
        <v>1709</v>
      </c>
      <c r="AY126" s="77">
        <f t="shared" si="135"/>
        <v>1709</v>
      </c>
      <c r="AZ126" s="77"/>
      <c r="BA126" s="77">
        <f t="shared" si="136"/>
        <v>0</v>
      </c>
      <c r="BB126" s="77">
        <f t="shared" si="137"/>
        <v>1709</v>
      </c>
      <c r="BC126" s="77">
        <f t="shared" si="138"/>
        <v>1709</v>
      </c>
      <c r="BD126" s="76"/>
      <c r="BE126" s="194">
        <v>0</v>
      </c>
      <c r="BF126" s="194">
        <v>1838</v>
      </c>
      <c r="BG126" s="194">
        <f t="shared" si="139"/>
        <v>1838</v>
      </c>
      <c r="BH126" s="194"/>
      <c r="BI126" s="194">
        <v>0</v>
      </c>
      <c r="BJ126" s="194">
        <v>3676</v>
      </c>
      <c r="BK126" s="194">
        <f t="shared" si="167"/>
        <v>3676</v>
      </c>
      <c r="BL126" s="194"/>
      <c r="BM126" s="194">
        <v>0</v>
      </c>
      <c r="BN126" s="194">
        <v>3676</v>
      </c>
      <c r="BO126" s="194">
        <f t="shared" si="168"/>
        <v>3676</v>
      </c>
      <c r="BP126" s="194"/>
      <c r="BQ126" s="194">
        <v>0</v>
      </c>
      <c r="BR126" s="194">
        <v>3676</v>
      </c>
      <c r="BS126" s="194">
        <f t="shared" si="169"/>
        <v>3676</v>
      </c>
      <c r="BT126" s="194"/>
      <c r="BU126" s="194">
        <v>0</v>
      </c>
      <c r="BV126" s="194">
        <v>3676</v>
      </c>
      <c r="BW126" s="194">
        <f t="shared" si="170"/>
        <v>3676</v>
      </c>
      <c r="BX126" s="194"/>
      <c r="BY126" s="194">
        <v>0</v>
      </c>
      <c r="BZ126" s="194">
        <v>3676</v>
      </c>
      <c r="CA126" s="194">
        <f t="shared" si="171"/>
        <v>3676</v>
      </c>
      <c r="CB126" s="194"/>
      <c r="CC126" s="194">
        <v>0</v>
      </c>
      <c r="CD126" s="194">
        <v>3676</v>
      </c>
      <c r="CE126" s="194">
        <f t="shared" si="172"/>
        <v>3676</v>
      </c>
      <c r="CF126" s="194"/>
      <c r="CG126" s="194">
        <v>0</v>
      </c>
      <c r="CH126" s="194">
        <v>3676</v>
      </c>
      <c r="CI126" s="194">
        <f t="shared" si="173"/>
        <v>3676</v>
      </c>
      <c r="CJ126" s="194"/>
      <c r="CK126" s="194">
        <v>0</v>
      </c>
      <c r="CL126" s="194">
        <v>3676</v>
      </c>
      <c r="CM126" s="194">
        <f t="shared" si="174"/>
        <v>3676</v>
      </c>
      <c r="CN126" s="194"/>
      <c r="CO126" s="194">
        <v>0</v>
      </c>
      <c r="CP126" s="194">
        <v>3676</v>
      </c>
      <c r="CQ126" s="194">
        <f t="shared" si="175"/>
        <v>3676</v>
      </c>
      <c r="CR126" s="194"/>
      <c r="CS126" s="194">
        <v>0</v>
      </c>
      <c r="CT126" s="194">
        <v>3676</v>
      </c>
      <c r="CU126" s="194">
        <f t="shared" si="140"/>
        <v>3676</v>
      </c>
      <c r="CV126" s="194"/>
      <c r="CW126" s="194">
        <v>46894.71936</v>
      </c>
      <c r="CX126" s="194">
        <v>3676</v>
      </c>
      <c r="CY126" s="194">
        <f t="shared" si="141"/>
        <v>50570.71936</v>
      </c>
      <c r="CZ126" s="194"/>
      <c r="DA126" s="194">
        <v>0</v>
      </c>
      <c r="DB126" s="194">
        <v>0</v>
      </c>
      <c r="DC126" s="194">
        <f t="shared" si="142"/>
        <v>0</v>
      </c>
      <c r="DD126" s="194"/>
      <c r="DE126" s="194">
        <v>0</v>
      </c>
      <c r="DF126" s="194">
        <v>0</v>
      </c>
      <c r="DG126" s="194">
        <f t="shared" si="143"/>
        <v>0</v>
      </c>
      <c r="DH126" s="194"/>
      <c r="DI126" s="194">
        <v>0</v>
      </c>
      <c r="DJ126" s="194">
        <v>0</v>
      </c>
      <c r="DK126" s="194">
        <f t="shared" si="144"/>
        <v>0</v>
      </c>
      <c r="DL126" s="194"/>
      <c r="DM126" s="194">
        <v>0</v>
      </c>
      <c r="DN126" s="194">
        <v>0</v>
      </c>
      <c r="DO126" s="194">
        <f t="shared" si="145"/>
        <v>0</v>
      </c>
      <c r="DP126" s="194"/>
      <c r="DQ126" s="194">
        <v>0</v>
      </c>
      <c r="DR126" s="194">
        <v>0</v>
      </c>
      <c r="DS126" s="194">
        <f t="shared" si="146"/>
        <v>0</v>
      </c>
      <c r="DT126" s="194"/>
      <c r="DU126" s="194">
        <v>0</v>
      </c>
      <c r="DV126" s="194">
        <v>0</v>
      </c>
      <c r="DW126" s="194">
        <f t="shared" si="147"/>
        <v>0</v>
      </c>
      <c r="DX126" s="194"/>
      <c r="DY126" s="194">
        <v>0</v>
      </c>
      <c r="DZ126" s="194">
        <v>0</v>
      </c>
      <c r="EA126" s="194">
        <f t="shared" si="148"/>
        <v>0</v>
      </c>
      <c r="EB126" s="194"/>
      <c r="EC126" s="194">
        <v>0</v>
      </c>
      <c r="ED126" s="194">
        <v>0</v>
      </c>
      <c r="EE126" s="194">
        <f t="shared" si="149"/>
        <v>0</v>
      </c>
      <c r="EF126" s="194"/>
      <c r="EG126" s="194">
        <v>0</v>
      </c>
      <c r="EH126" s="194">
        <v>0</v>
      </c>
      <c r="EI126" s="194">
        <f t="shared" si="150"/>
        <v>0</v>
      </c>
      <c r="EJ126" s="194"/>
      <c r="EK126" s="194">
        <v>0</v>
      </c>
      <c r="EL126" s="194">
        <v>0</v>
      </c>
      <c r="EM126" s="194">
        <f t="shared" si="151"/>
        <v>0</v>
      </c>
      <c r="EN126" s="194"/>
      <c r="EO126" s="194">
        <v>0</v>
      </c>
      <c r="EP126" s="194">
        <v>0</v>
      </c>
      <c r="EQ126" s="194">
        <f t="shared" si="152"/>
        <v>0</v>
      </c>
      <c r="ER126" s="194"/>
      <c r="ES126" s="194">
        <v>0</v>
      </c>
      <c r="ET126" s="194">
        <v>0</v>
      </c>
      <c r="EU126" s="194">
        <f t="shared" si="153"/>
        <v>0</v>
      </c>
      <c r="EV126" s="194"/>
      <c r="EW126" s="194">
        <v>0</v>
      </c>
      <c r="EX126" s="194">
        <v>0</v>
      </c>
      <c r="EY126" s="194">
        <f t="shared" si="154"/>
        <v>0</v>
      </c>
      <c r="EZ126" s="194"/>
      <c r="FA126" s="194">
        <v>0</v>
      </c>
      <c r="FB126" s="194">
        <v>0</v>
      </c>
      <c r="FC126" s="194">
        <f t="shared" si="155"/>
        <v>0</v>
      </c>
      <c r="FD126" s="194"/>
      <c r="FE126" s="194">
        <v>0</v>
      </c>
      <c r="FF126" s="194">
        <v>0</v>
      </c>
      <c r="FG126" s="194">
        <f t="shared" si="156"/>
        <v>0</v>
      </c>
      <c r="FH126" s="194"/>
      <c r="FI126" s="194">
        <v>0</v>
      </c>
      <c r="FJ126" s="194">
        <v>0</v>
      </c>
      <c r="FK126" s="194">
        <f t="shared" si="157"/>
        <v>0</v>
      </c>
      <c r="FL126" s="194"/>
      <c r="FM126" s="194">
        <v>0</v>
      </c>
      <c r="FN126" s="194">
        <v>0</v>
      </c>
      <c r="FO126" s="194">
        <f t="shared" si="158"/>
        <v>0</v>
      </c>
      <c r="FP126" s="194"/>
      <c r="FQ126" s="194">
        <v>0</v>
      </c>
      <c r="FR126" s="194">
        <v>0</v>
      </c>
      <c r="FS126" s="194">
        <f t="shared" si="159"/>
        <v>0</v>
      </c>
      <c r="FT126" s="194"/>
      <c r="FU126" s="194">
        <v>0</v>
      </c>
      <c r="FV126" s="194">
        <v>0</v>
      </c>
      <c r="FW126" s="194">
        <f t="shared" si="160"/>
        <v>0</v>
      </c>
      <c r="FX126" s="194"/>
      <c r="FY126" s="194">
        <v>0</v>
      </c>
      <c r="FZ126" s="194">
        <v>0</v>
      </c>
      <c r="GA126" s="194">
        <f t="shared" si="161"/>
        <v>0</v>
      </c>
      <c r="GB126" s="194"/>
      <c r="GC126" s="194">
        <v>0</v>
      </c>
      <c r="GD126" s="194">
        <v>0</v>
      </c>
      <c r="GE126" s="194">
        <f t="shared" si="162"/>
        <v>0</v>
      </c>
      <c r="GF126" s="194"/>
      <c r="GG126" s="194">
        <v>0</v>
      </c>
      <c r="GH126" s="194">
        <v>0</v>
      </c>
      <c r="GI126" s="194">
        <f t="shared" si="163"/>
        <v>0</v>
      </c>
      <c r="GJ126" s="194"/>
      <c r="GK126" s="194">
        <v>0</v>
      </c>
      <c r="GL126" s="194">
        <v>0</v>
      </c>
      <c r="GM126" s="194">
        <f t="shared" si="164"/>
        <v>0</v>
      </c>
      <c r="GN126" s="194"/>
      <c r="GO126" s="194">
        <v>0</v>
      </c>
      <c r="GP126" s="194">
        <v>0</v>
      </c>
      <c r="GQ126" s="194">
        <f t="shared" si="165"/>
        <v>0</v>
      </c>
      <c r="GR126" s="194"/>
      <c r="GS126" s="194">
        <v>0</v>
      </c>
      <c r="GT126" s="194">
        <v>0</v>
      </c>
      <c r="GU126" s="194">
        <f t="shared" si="166"/>
        <v>0</v>
      </c>
      <c r="GV126" s="194"/>
      <c r="GW126" s="194">
        <v>0</v>
      </c>
      <c r="GX126" s="194">
        <v>0</v>
      </c>
      <c r="GY126" s="194">
        <f t="shared" si="119"/>
        <v>0</v>
      </c>
      <c r="GZ126" s="76"/>
      <c r="HA126" s="76">
        <f t="shared" si="120"/>
        <v>46894.71936</v>
      </c>
      <c r="HB126" s="76">
        <f t="shared" si="121"/>
        <v>42274</v>
      </c>
      <c r="HC126" s="76">
        <f t="shared" si="176"/>
        <v>89168.71936</v>
      </c>
      <c r="HD126" s="86"/>
      <c r="HE126" s="86"/>
      <c r="HF126" s="86"/>
      <c r="HG126" s="32"/>
      <c r="HH126" s="32"/>
      <c r="HI126" s="32"/>
      <c r="HJ126" s="32"/>
      <c r="HK126" s="32"/>
    </row>
    <row r="127" spans="1:219" ht="15.75">
      <c r="A127" s="108" t="s">
        <v>25</v>
      </c>
      <c r="B127" s="106">
        <v>280482</v>
      </c>
      <c r="C127" s="106"/>
      <c r="D127" s="101" t="s">
        <v>66</v>
      </c>
      <c r="E127" s="102" t="s">
        <v>14</v>
      </c>
      <c r="F127" s="103">
        <v>0</v>
      </c>
      <c r="G127" s="173">
        <v>8.2</v>
      </c>
      <c r="H127" s="121"/>
      <c r="I127" s="108" t="s">
        <v>25</v>
      </c>
      <c r="J127" s="194">
        <v>93152.44105</v>
      </c>
      <c r="K127" s="76"/>
      <c r="L127" s="189">
        <v>0</v>
      </c>
      <c r="M127" s="189">
        <v>0</v>
      </c>
      <c r="N127" s="77">
        <f t="shared" si="122"/>
        <v>0</v>
      </c>
      <c r="O127" s="174"/>
      <c r="P127" s="189">
        <v>0</v>
      </c>
      <c r="Q127" s="189">
        <v>0</v>
      </c>
      <c r="R127" s="77">
        <f t="shared" si="123"/>
        <v>0</v>
      </c>
      <c r="S127" s="174"/>
      <c r="T127" s="189">
        <v>0</v>
      </c>
      <c r="U127" s="189">
        <v>0</v>
      </c>
      <c r="V127" s="77">
        <f t="shared" si="124"/>
        <v>0</v>
      </c>
      <c r="W127" s="174"/>
      <c r="X127" s="189">
        <v>0</v>
      </c>
      <c r="Y127" s="189">
        <v>0</v>
      </c>
      <c r="Z127" s="77">
        <f t="shared" si="125"/>
        <v>0</v>
      </c>
      <c r="AA127" s="174"/>
      <c r="AB127" s="77">
        <f t="shared" si="126"/>
        <v>0</v>
      </c>
      <c r="AC127" s="77">
        <f t="shared" si="127"/>
        <v>0</v>
      </c>
      <c r="AD127" s="77">
        <f t="shared" si="128"/>
        <v>0</v>
      </c>
      <c r="AE127" s="174"/>
      <c r="AF127" s="189">
        <v>0</v>
      </c>
      <c r="AG127" s="189"/>
      <c r="AH127" s="214">
        <v>3550</v>
      </c>
      <c r="AI127" s="77">
        <f t="shared" si="129"/>
        <v>3550</v>
      </c>
      <c r="AJ127" s="174"/>
      <c r="AK127" s="84">
        <v>0</v>
      </c>
      <c r="AL127" s="84">
        <v>0</v>
      </c>
      <c r="AM127" s="77">
        <f t="shared" si="130"/>
        <v>0</v>
      </c>
      <c r="AN127" s="77"/>
      <c r="AO127" s="189">
        <v>0</v>
      </c>
      <c r="AP127" s="189">
        <v>0</v>
      </c>
      <c r="AQ127" s="77">
        <f t="shared" si="131"/>
        <v>0</v>
      </c>
      <c r="AR127" s="77"/>
      <c r="AS127" s="189">
        <v>0</v>
      </c>
      <c r="AT127" s="189">
        <v>0</v>
      </c>
      <c r="AU127" s="77">
        <f t="shared" si="132"/>
        <v>0</v>
      </c>
      <c r="AV127" s="77"/>
      <c r="AW127" s="77">
        <f t="shared" si="133"/>
        <v>0</v>
      </c>
      <c r="AX127" s="77">
        <f t="shared" si="134"/>
        <v>3550</v>
      </c>
      <c r="AY127" s="77">
        <f t="shared" si="135"/>
        <v>3550</v>
      </c>
      <c r="AZ127" s="77"/>
      <c r="BA127" s="77">
        <f t="shared" si="136"/>
        <v>0</v>
      </c>
      <c r="BB127" s="77">
        <f t="shared" si="137"/>
        <v>3550</v>
      </c>
      <c r="BC127" s="77">
        <f t="shared" si="138"/>
        <v>3550</v>
      </c>
      <c r="BD127" s="76"/>
      <c r="BE127" s="194">
        <v>0</v>
      </c>
      <c r="BF127" s="194">
        <v>3819</v>
      </c>
      <c r="BG127" s="194">
        <f t="shared" si="139"/>
        <v>3819</v>
      </c>
      <c r="BH127" s="194"/>
      <c r="BI127" s="194">
        <v>0</v>
      </c>
      <c r="BJ127" s="194">
        <v>7638</v>
      </c>
      <c r="BK127" s="194">
        <f t="shared" si="167"/>
        <v>7638</v>
      </c>
      <c r="BL127" s="194"/>
      <c r="BM127" s="194">
        <v>0</v>
      </c>
      <c r="BN127" s="194">
        <v>7638</v>
      </c>
      <c r="BO127" s="194">
        <f t="shared" si="168"/>
        <v>7638</v>
      </c>
      <c r="BP127" s="194"/>
      <c r="BQ127" s="194">
        <v>0</v>
      </c>
      <c r="BR127" s="194">
        <v>7638</v>
      </c>
      <c r="BS127" s="194">
        <f t="shared" si="169"/>
        <v>7638</v>
      </c>
      <c r="BT127" s="194"/>
      <c r="BU127" s="194">
        <v>0</v>
      </c>
      <c r="BV127" s="194">
        <v>7638</v>
      </c>
      <c r="BW127" s="194">
        <f t="shared" si="170"/>
        <v>7638</v>
      </c>
      <c r="BX127" s="194"/>
      <c r="BY127" s="194">
        <v>0</v>
      </c>
      <c r="BZ127" s="194">
        <v>7638</v>
      </c>
      <c r="CA127" s="194">
        <f t="shared" si="171"/>
        <v>7638</v>
      </c>
      <c r="CB127" s="194"/>
      <c r="CC127" s="194">
        <v>0</v>
      </c>
      <c r="CD127" s="194">
        <v>7638</v>
      </c>
      <c r="CE127" s="194">
        <f t="shared" si="172"/>
        <v>7638</v>
      </c>
      <c r="CF127" s="194"/>
      <c r="CG127" s="194">
        <v>0</v>
      </c>
      <c r="CH127" s="194">
        <v>7638</v>
      </c>
      <c r="CI127" s="194">
        <f t="shared" si="173"/>
        <v>7638</v>
      </c>
      <c r="CJ127" s="194"/>
      <c r="CK127" s="194">
        <v>0</v>
      </c>
      <c r="CL127" s="194">
        <v>7638</v>
      </c>
      <c r="CM127" s="194">
        <f t="shared" si="174"/>
        <v>7638</v>
      </c>
      <c r="CN127" s="194"/>
      <c r="CO127" s="194">
        <v>0</v>
      </c>
      <c r="CP127" s="194">
        <v>7638</v>
      </c>
      <c r="CQ127" s="194">
        <f t="shared" si="175"/>
        <v>7638</v>
      </c>
      <c r="CR127" s="194"/>
      <c r="CS127" s="194">
        <v>0</v>
      </c>
      <c r="CT127" s="194">
        <v>7638</v>
      </c>
      <c r="CU127" s="194">
        <f t="shared" si="140"/>
        <v>7638</v>
      </c>
      <c r="CV127" s="194"/>
      <c r="CW127" s="194">
        <v>0</v>
      </c>
      <c r="CX127" s="194">
        <v>7638</v>
      </c>
      <c r="CY127" s="194">
        <f t="shared" si="141"/>
        <v>7638</v>
      </c>
      <c r="CZ127" s="194"/>
      <c r="DA127" s="194">
        <v>0</v>
      </c>
      <c r="DB127" s="194">
        <v>7638</v>
      </c>
      <c r="DC127" s="194">
        <f t="shared" si="142"/>
        <v>7638</v>
      </c>
      <c r="DD127" s="194"/>
      <c r="DE127" s="194">
        <v>0</v>
      </c>
      <c r="DF127" s="194">
        <v>7638</v>
      </c>
      <c r="DG127" s="194">
        <f t="shared" si="143"/>
        <v>7638</v>
      </c>
      <c r="DH127" s="194"/>
      <c r="DI127" s="194">
        <v>0</v>
      </c>
      <c r="DJ127" s="194">
        <v>7638</v>
      </c>
      <c r="DK127" s="194">
        <f t="shared" si="144"/>
        <v>7638</v>
      </c>
      <c r="DL127" s="194"/>
      <c r="DM127" s="194">
        <v>0</v>
      </c>
      <c r="DN127" s="194">
        <v>7638</v>
      </c>
      <c r="DO127" s="194">
        <f t="shared" si="145"/>
        <v>7638</v>
      </c>
      <c r="DP127" s="194"/>
      <c r="DQ127" s="194">
        <v>0</v>
      </c>
      <c r="DR127" s="194">
        <v>7638</v>
      </c>
      <c r="DS127" s="194">
        <f t="shared" si="146"/>
        <v>7638</v>
      </c>
      <c r="DT127" s="194"/>
      <c r="DU127" s="194">
        <v>93152.44105</v>
      </c>
      <c r="DV127" s="194">
        <v>7638</v>
      </c>
      <c r="DW127" s="194">
        <f t="shared" si="147"/>
        <v>100790.44105</v>
      </c>
      <c r="DX127" s="194"/>
      <c r="DY127" s="194">
        <v>0</v>
      </c>
      <c r="DZ127" s="194">
        <v>0</v>
      </c>
      <c r="EA127" s="194">
        <f t="shared" si="148"/>
        <v>0</v>
      </c>
      <c r="EB127" s="194"/>
      <c r="EC127" s="194">
        <v>0</v>
      </c>
      <c r="ED127" s="194">
        <v>0</v>
      </c>
      <c r="EE127" s="194">
        <f t="shared" si="149"/>
        <v>0</v>
      </c>
      <c r="EF127" s="194"/>
      <c r="EG127" s="194">
        <v>0</v>
      </c>
      <c r="EH127" s="194">
        <v>0</v>
      </c>
      <c r="EI127" s="194">
        <f t="shared" si="150"/>
        <v>0</v>
      </c>
      <c r="EJ127" s="194"/>
      <c r="EK127" s="194">
        <v>0</v>
      </c>
      <c r="EL127" s="194">
        <v>0</v>
      </c>
      <c r="EM127" s="194">
        <f t="shared" si="151"/>
        <v>0</v>
      </c>
      <c r="EN127" s="194"/>
      <c r="EO127" s="194">
        <v>0</v>
      </c>
      <c r="EP127" s="194">
        <v>0</v>
      </c>
      <c r="EQ127" s="194">
        <f t="shared" si="152"/>
        <v>0</v>
      </c>
      <c r="ER127" s="194"/>
      <c r="ES127" s="194">
        <v>0</v>
      </c>
      <c r="ET127" s="194">
        <v>0</v>
      </c>
      <c r="EU127" s="194">
        <f t="shared" si="153"/>
        <v>0</v>
      </c>
      <c r="EV127" s="194"/>
      <c r="EW127" s="194">
        <v>0</v>
      </c>
      <c r="EX127" s="194">
        <v>0</v>
      </c>
      <c r="EY127" s="194">
        <f t="shared" si="154"/>
        <v>0</v>
      </c>
      <c r="EZ127" s="194"/>
      <c r="FA127" s="194">
        <v>0</v>
      </c>
      <c r="FB127" s="194">
        <v>0</v>
      </c>
      <c r="FC127" s="194">
        <f t="shared" si="155"/>
        <v>0</v>
      </c>
      <c r="FD127" s="194"/>
      <c r="FE127" s="194">
        <v>0</v>
      </c>
      <c r="FF127" s="194">
        <v>0</v>
      </c>
      <c r="FG127" s="194">
        <f t="shared" si="156"/>
        <v>0</v>
      </c>
      <c r="FH127" s="194"/>
      <c r="FI127" s="194">
        <v>0</v>
      </c>
      <c r="FJ127" s="194">
        <v>0</v>
      </c>
      <c r="FK127" s="194">
        <f t="shared" si="157"/>
        <v>0</v>
      </c>
      <c r="FL127" s="194"/>
      <c r="FM127" s="194">
        <v>0</v>
      </c>
      <c r="FN127" s="194">
        <v>0</v>
      </c>
      <c r="FO127" s="194">
        <f t="shared" si="158"/>
        <v>0</v>
      </c>
      <c r="FP127" s="194"/>
      <c r="FQ127" s="194">
        <v>0</v>
      </c>
      <c r="FR127" s="194">
        <v>0</v>
      </c>
      <c r="FS127" s="194">
        <f t="shared" si="159"/>
        <v>0</v>
      </c>
      <c r="FT127" s="194"/>
      <c r="FU127" s="194">
        <v>0</v>
      </c>
      <c r="FV127" s="194">
        <v>0</v>
      </c>
      <c r="FW127" s="194">
        <f t="shared" si="160"/>
        <v>0</v>
      </c>
      <c r="FX127" s="194"/>
      <c r="FY127" s="194">
        <v>0</v>
      </c>
      <c r="FZ127" s="194">
        <v>0</v>
      </c>
      <c r="GA127" s="194">
        <f t="shared" si="161"/>
        <v>0</v>
      </c>
      <c r="GB127" s="194"/>
      <c r="GC127" s="194">
        <v>0</v>
      </c>
      <c r="GD127" s="194">
        <v>0</v>
      </c>
      <c r="GE127" s="194">
        <f t="shared" si="162"/>
        <v>0</v>
      </c>
      <c r="GF127" s="194"/>
      <c r="GG127" s="194">
        <v>0</v>
      </c>
      <c r="GH127" s="194">
        <v>0</v>
      </c>
      <c r="GI127" s="194">
        <f t="shared" si="163"/>
        <v>0</v>
      </c>
      <c r="GJ127" s="194"/>
      <c r="GK127" s="194">
        <v>0</v>
      </c>
      <c r="GL127" s="194">
        <v>0</v>
      </c>
      <c r="GM127" s="194">
        <f t="shared" si="164"/>
        <v>0</v>
      </c>
      <c r="GN127" s="194"/>
      <c r="GO127" s="194">
        <v>0</v>
      </c>
      <c r="GP127" s="194">
        <v>0</v>
      </c>
      <c r="GQ127" s="194">
        <f t="shared" si="165"/>
        <v>0</v>
      </c>
      <c r="GR127" s="194"/>
      <c r="GS127" s="194">
        <v>0</v>
      </c>
      <c r="GT127" s="194">
        <v>0</v>
      </c>
      <c r="GU127" s="194">
        <f t="shared" si="166"/>
        <v>0</v>
      </c>
      <c r="GV127" s="194"/>
      <c r="GW127" s="194">
        <v>0</v>
      </c>
      <c r="GX127" s="194">
        <v>0</v>
      </c>
      <c r="GY127" s="194">
        <f t="shared" si="119"/>
        <v>0</v>
      </c>
      <c r="GZ127" s="76"/>
      <c r="HA127" s="76">
        <f t="shared" si="120"/>
        <v>93152.44105</v>
      </c>
      <c r="HB127" s="76">
        <f t="shared" si="121"/>
        <v>133665</v>
      </c>
      <c r="HC127" s="76">
        <f aca="true" t="shared" si="177" ref="HC127:HC137">+HA127+HB127</f>
        <v>226817.44105</v>
      </c>
      <c r="HD127" s="86"/>
      <c r="HE127" s="86"/>
      <c r="HF127" s="86"/>
      <c r="HG127" s="32"/>
      <c r="HH127" s="32"/>
      <c r="HI127" s="32"/>
      <c r="HJ127" s="32"/>
      <c r="HK127" s="32"/>
    </row>
    <row r="128" spans="1:219" ht="15.75">
      <c r="A128" s="108" t="s">
        <v>25</v>
      </c>
      <c r="B128" s="106">
        <v>4750000</v>
      </c>
      <c r="C128" s="106"/>
      <c r="D128" s="101" t="s">
        <v>62</v>
      </c>
      <c r="E128" s="102" t="s">
        <v>14</v>
      </c>
      <c r="F128" s="103">
        <v>0</v>
      </c>
      <c r="G128" s="173">
        <v>6.9</v>
      </c>
      <c r="H128" s="121"/>
      <c r="I128" s="108" t="s">
        <v>25</v>
      </c>
      <c r="J128" s="194">
        <v>1577548.9870499999</v>
      </c>
      <c r="K128" s="76"/>
      <c r="L128" s="189">
        <v>0</v>
      </c>
      <c r="M128" s="189">
        <v>0</v>
      </c>
      <c r="N128" s="77">
        <f t="shared" si="122"/>
        <v>0</v>
      </c>
      <c r="O128" s="174"/>
      <c r="P128" s="189">
        <v>0</v>
      </c>
      <c r="Q128" s="189">
        <v>0</v>
      </c>
      <c r="R128" s="77">
        <f t="shared" si="123"/>
        <v>0</v>
      </c>
      <c r="S128" s="174"/>
      <c r="T128" s="189">
        <v>0</v>
      </c>
      <c r="U128" s="189">
        <v>0</v>
      </c>
      <c r="V128" s="77">
        <f t="shared" si="124"/>
        <v>0</v>
      </c>
      <c r="W128" s="174"/>
      <c r="X128" s="189">
        <v>0</v>
      </c>
      <c r="Y128" s="189">
        <v>0</v>
      </c>
      <c r="Z128" s="77">
        <f t="shared" si="125"/>
        <v>0</v>
      </c>
      <c r="AA128" s="174"/>
      <c r="AB128" s="77">
        <f t="shared" si="126"/>
        <v>0</v>
      </c>
      <c r="AC128" s="77">
        <f t="shared" si="127"/>
        <v>0</v>
      </c>
      <c r="AD128" s="77">
        <f t="shared" si="128"/>
        <v>0</v>
      </c>
      <c r="AE128" s="174"/>
      <c r="AF128" s="189">
        <v>0</v>
      </c>
      <c r="AG128" s="189"/>
      <c r="AH128" s="214">
        <v>50594</v>
      </c>
      <c r="AI128" s="77">
        <f t="shared" si="129"/>
        <v>50594</v>
      </c>
      <c r="AJ128" s="174"/>
      <c r="AK128" s="84">
        <v>0</v>
      </c>
      <c r="AL128" s="84">
        <v>0</v>
      </c>
      <c r="AM128" s="77">
        <f t="shared" si="130"/>
        <v>0</v>
      </c>
      <c r="AN128" s="77"/>
      <c r="AO128" s="189">
        <v>0</v>
      </c>
      <c r="AP128" s="189">
        <v>0</v>
      </c>
      <c r="AQ128" s="77">
        <f t="shared" si="131"/>
        <v>0</v>
      </c>
      <c r="AR128" s="77"/>
      <c r="AS128" s="189">
        <v>0</v>
      </c>
      <c r="AT128" s="189">
        <v>0</v>
      </c>
      <c r="AU128" s="77">
        <f t="shared" si="132"/>
        <v>0</v>
      </c>
      <c r="AV128" s="77"/>
      <c r="AW128" s="77">
        <f t="shared" si="133"/>
        <v>0</v>
      </c>
      <c r="AX128" s="77">
        <f t="shared" si="134"/>
        <v>50594</v>
      </c>
      <c r="AY128" s="77">
        <f t="shared" si="135"/>
        <v>50594</v>
      </c>
      <c r="AZ128" s="77"/>
      <c r="BA128" s="77">
        <f t="shared" si="136"/>
        <v>0</v>
      </c>
      <c r="BB128" s="77">
        <f t="shared" si="137"/>
        <v>50594</v>
      </c>
      <c r="BC128" s="77">
        <f t="shared" si="138"/>
        <v>50594</v>
      </c>
      <c r="BD128" s="76"/>
      <c r="BE128" s="194">
        <v>0</v>
      </c>
      <c r="BF128" s="194">
        <v>54425</v>
      </c>
      <c r="BG128" s="194">
        <f t="shared" si="139"/>
        <v>54425</v>
      </c>
      <c r="BH128" s="194"/>
      <c r="BI128" s="194">
        <v>0</v>
      </c>
      <c r="BJ128" s="194">
        <v>108850</v>
      </c>
      <c r="BK128" s="194">
        <f t="shared" si="167"/>
        <v>108850</v>
      </c>
      <c r="BL128" s="194"/>
      <c r="BM128" s="194">
        <v>0</v>
      </c>
      <c r="BN128" s="194">
        <v>108850</v>
      </c>
      <c r="BO128" s="194">
        <f t="shared" si="168"/>
        <v>108850</v>
      </c>
      <c r="BP128" s="194"/>
      <c r="BQ128" s="194">
        <v>0</v>
      </c>
      <c r="BR128" s="194">
        <v>108850</v>
      </c>
      <c r="BS128" s="194">
        <f t="shared" si="169"/>
        <v>108850</v>
      </c>
      <c r="BT128" s="194"/>
      <c r="BU128" s="194">
        <v>0</v>
      </c>
      <c r="BV128" s="194">
        <v>108850</v>
      </c>
      <c r="BW128" s="194">
        <f t="shared" si="170"/>
        <v>108850</v>
      </c>
      <c r="BX128" s="194"/>
      <c r="BY128" s="194">
        <v>0</v>
      </c>
      <c r="BZ128" s="194">
        <v>108850</v>
      </c>
      <c r="CA128" s="194">
        <f t="shared" si="171"/>
        <v>108850</v>
      </c>
      <c r="CB128" s="194"/>
      <c r="CC128" s="194">
        <v>0</v>
      </c>
      <c r="CD128" s="194">
        <v>108850</v>
      </c>
      <c r="CE128" s="194">
        <f t="shared" si="172"/>
        <v>108850</v>
      </c>
      <c r="CF128" s="194"/>
      <c r="CG128" s="194">
        <v>0</v>
      </c>
      <c r="CH128" s="194">
        <v>108850</v>
      </c>
      <c r="CI128" s="194">
        <f t="shared" si="173"/>
        <v>108850</v>
      </c>
      <c r="CJ128" s="194"/>
      <c r="CK128" s="194">
        <v>0</v>
      </c>
      <c r="CL128" s="194">
        <v>108850</v>
      </c>
      <c r="CM128" s="194">
        <f t="shared" si="174"/>
        <v>108850</v>
      </c>
      <c r="CN128" s="194"/>
      <c r="CO128" s="194">
        <v>0</v>
      </c>
      <c r="CP128" s="194">
        <v>108850</v>
      </c>
      <c r="CQ128" s="194">
        <f t="shared" si="175"/>
        <v>108850</v>
      </c>
      <c r="CR128" s="194"/>
      <c r="CS128" s="194">
        <v>0</v>
      </c>
      <c r="CT128" s="194">
        <v>108850</v>
      </c>
      <c r="CU128" s="194">
        <f t="shared" si="140"/>
        <v>108850</v>
      </c>
      <c r="CV128" s="194"/>
      <c r="CW128" s="194">
        <v>0</v>
      </c>
      <c r="CX128" s="194">
        <v>108850</v>
      </c>
      <c r="CY128" s="194">
        <f t="shared" si="141"/>
        <v>108850</v>
      </c>
      <c r="CZ128" s="194"/>
      <c r="DA128" s="194">
        <v>0</v>
      </c>
      <c r="DB128" s="194">
        <v>108850</v>
      </c>
      <c r="DC128" s="194">
        <f t="shared" si="142"/>
        <v>108850</v>
      </c>
      <c r="DD128" s="194"/>
      <c r="DE128" s="194">
        <v>0</v>
      </c>
      <c r="DF128" s="194">
        <v>108850</v>
      </c>
      <c r="DG128" s="194">
        <f t="shared" si="143"/>
        <v>108850</v>
      </c>
      <c r="DH128" s="194"/>
      <c r="DI128" s="194">
        <v>0</v>
      </c>
      <c r="DJ128" s="194">
        <v>108850</v>
      </c>
      <c r="DK128" s="194">
        <f t="shared" si="144"/>
        <v>108850</v>
      </c>
      <c r="DL128" s="194"/>
      <c r="DM128" s="194">
        <v>0</v>
      </c>
      <c r="DN128" s="194">
        <v>108850</v>
      </c>
      <c r="DO128" s="194">
        <f t="shared" si="145"/>
        <v>108850</v>
      </c>
      <c r="DP128" s="194"/>
      <c r="DQ128" s="194">
        <v>0</v>
      </c>
      <c r="DR128" s="194">
        <v>108850</v>
      </c>
      <c r="DS128" s="194">
        <f t="shared" si="146"/>
        <v>108850</v>
      </c>
      <c r="DT128" s="194"/>
      <c r="DU128" s="194">
        <v>0</v>
      </c>
      <c r="DV128" s="194">
        <v>108850</v>
      </c>
      <c r="DW128" s="194">
        <f t="shared" si="147"/>
        <v>108850</v>
      </c>
      <c r="DX128" s="194"/>
      <c r="DY128" s="194">
        <v>0</v>
      </c>
      <c r="DZ128" s="194">
        <v>108850</v>
      </c>
      <c r="EA128" s="194">
        <f t="shared" si="148"/>
        <v>108850</v>
      </c>
      <c r="EB128" s="194"/>
      <c r="EC128" s="194">
        <v>0</v>
      </c>
      <c r="ED128" s="194">
        <v>108850</v>
      </c>
      <c r="EE128" s="194">
        <f t="shared" si="149"/>
        <v>108850</v>
      </c>
      <c r="EF128" s="194"/>
      <c r="EG128" s="194">
        <v>0</v>
      </c>
      <c r="EH128" s="194">
        <v>108850</v>
      </c>
      <c r="EI128" s="194">
        <f t="shared" si="150"/>
        <v>108850</v>
      </c>
      <c r="EJ128" s="194"/>
      <c r="EK128" s="194">
        <v>0</v>
      </c>
      <c r="EL128" s="194">
        <v>108850</v>
      </c>
      <c r="EM128" s="194">
        <f t="shared" si="151"/>
        <v>108850</v>
      </c>
      <c r="EN128" s="194"/>
      <c r="EO128" s="194">
        <v>0</v>
      </c>
      <c r="EP128" s="194">
        <v>108850</v>
      </c>
      <c r="EQ128" s="194">
        <f t="shared" si="152"/>
        <v>108850</v>
      </c>
      <c r="ER128" s="194"/>
      <c r="ES128" s="194">
        <v>0</v>
      </c>
      <c r="ET128" s="194">
        <v>108850</v>
      </c>
      <c r="EU128" s="194">
        <f t="shared" si="153"/>
        <v>108850</v>
      </c>
      <c r="EV128" s="194"/>
      <c r="EW128" s="194">
        <v>0</v>
      </c>
      <c r="EX128" s="194">
        <v>108850</v>
      </c>
      <c r="EY128" s="194">
        <f t="shared" si="154"/>
        <v>108850</v>
      </c>
      <c r="EZ128" s="194"/>
      <c r="FA128" s="194">
        <v>0</v>
      </c>
      <c r="FB128" s="194">
        <v>108850</v>
      </c>
      <c r="FC128" s="194">
        <f t="shared" si="155"/>
        <v>108850</v>
      </c>
      <c r="FD128" s="194"/>
      <c r="FE128" s="194">
        <v>0</v>
      </c>
      <c r="FF128" s="194">
        <v>108850</v>
      </c>
      <c r="FG128" s="194">
        <f t="shared" si="156"/>
        <v>108850</v>
      </c>
      <c r="FH128" s="194"/>
      <c r="FI128" s="194">
        <v>0</v>
      </c>
      <c r="FJ128" s="194">
        <v>108850</v>
      </c>
      <c r="FK128" s="194">
        <f t="shared" si="157"/>
        <v>108850</v>
      </c>
      <c r="FL128" s="194"/>
      <c r="FM128" s="194">
        <v>1577548.9870499999</v>
      </c>
      <c r="FN128" s="194">
        <v>108850</v>
      </c>
      <c r="FO128" s="194">
        <f t="shared" si="158"/>
        <v>1686398.9870499999</v>
      </c>
      <c r="FP128" s="194"/>
      <c r="FQ128" s="194">
        <v>0</v>
      </c>
      <c r="FR128" s="194">
        <v>0</v>
      </c>
      <c r="FS128" s="194">
        <f t="shared" si="159"/>
        <v>0</v>
      </c>
      <c r="FT128" s="194"/>
      <c r="FU128" s="194">
        <v>0</v>
      </c>
      <c r="FV128" s="194">
        <v>0</v>
      </c>
      <c r="FW128" s="194">
        <f t="shared" si="160"/>
        <v>0</v>
      </c>
      <c r="FX128" s="194"/>
      <c r="FY128" s="194">
        <v>0</v>
      </c>
      <c r="FZ128" s="194">
        <v>0</v>
      </c>
      <c r="GA128" s="194">
        <f t="shared" si="161"/>
        <v>0</v>
      </c>
      <c r="GB128" s="194"/>
      <c r="GC128" s="194">
        <v>0</v>
      </c>
      <c r="GD128" s="194">
        <v>0</v>
      </c>
      <c r="GE128" s="194">
        <f t="shared" si="162"/>
        <v>0</v>
      </c>
      <c r="GF128" s="194"/>
      <c r="GG128" s="194">
        <v>0</v>
      </c>
      <c r="GH128" s="194">
        <v>0</v>
      </c>
      <c r="GI128" s="194">
        <f t="shared" si="163"/>
        <v>0</v>
      </c>
      <c r="GJ128" s="194"/>
      <c r="GK128" s="194">
        <v>0</v>
      </c>
      <c r="GL128" s="194">
        <v>0</v>
      </c>
      <c r="GM128" s="194">
        <f t="shared" si="164"/>
        <v>0</v>
      </c>
      <c r="GN128" s="194"/>
      <c r="GO128" s="194">
        <v>0</v>
      </c>
      <c r="GP128" s="194">
        <v>0</v>
      </c>
      <c r="GQ128" s="194">
        <f t="shared" si="165"/>
        <v>0</v>
      </c>
      <c r="GR128" s="194"/>
      <c r="GS128" s="194">
        <v>0</v>
      </c>
      <c r="GT128" s="194">
        <v>0</v>
      </c>
      <c r="GU128" s="194">
        <f t="shared" si="166"/>
        <v>0</v>
      </c>
      <c r="GV128" s="194"/>
      <c r="GW128" s="194">
        <v>0</v>
      </c>
      <c r="GX128" s="194">
        <v>0</v>
      </c>
      <c r="GY128" s="194">
        <f t="shared" si="119"/>
        <v>0</v>
      </c>
      <c r="GZ128" s="76"/>
      <c r="HA128" s="76">
        <f t="shared" si="120"/>
        <v>1577548.9870499999</v>
      </c>
      <c r="HB128" s="76">
        <f t="shared" si="121"/>
        <v>3102225</v>
      </c>
      <c r="HC128" s="76">
        <f t="shared" si="177"/>
        <v>4679773.98705</v>
      </c>
      <c r="HD128" s="86"/>
      <c r="HE128" s="86"/>
      <c r="HF128" s="86"/>
      <c r="HG128" s="32"/>
      <c r="HH128" s="32"/>
      <c r="HI128" s="32"/>
      <c r="HJ128" s="32"/>
      <c r="HK128" s="32"/>
    </row>
    <row r="129" spans="1:219" ht="15.75">
      <c r="A129" s="108" t="s">
        <v>25</v>
      </c>
      <c r="B129" s="106">
        <v>273000</v>
      </c>
      <c r="C129" s="106"/>
      <c r="D129" s="101" t="s">
        <v>66</v>
      </c>
      <c r="E129" s="102" t="s">
        <v>14</v>
      </c>
      <c r="F129" s="103">
        <v>0</v>
      </c>
      <c r="G129" s="173">
        <v>8.2</v>
      </c>
      <c r="H129" s="121"/>
      <c r="I129" s="108" t="s">
        <v>25</v>
      </c>
      <c r="J129" s="194">
        <v>90667.55231</v>
      </c>
      <c r="K129" s="76"/>
      <c r="L129" s="189">
        <v>0</v>
      </c>
      <c r="M129" s="189">
        <v>0</v>
      </c>
      <c r="N129" s="77">
        <f t="shared" si="122"/>
        <v>0</v>
      </c>
      <c r="O129" s="174"/>
      <c r="P129" s="189">
        <v>0</v>
      </c>
      <c r="Q129" s="189">
        <v>0</v>
      </c>
      <c r="R129" s="77">
        <f t="shared" si="123"/>
        <v>0</v>
      </c>
      <c r="S129" s="174"/>
      <c r="T129" s="189">
        <v>0</v>
      </c>
      <c r="U129" s="189">
        <v>0</v>
      </c>
      <c r="V129" s="77">
        <f t="shared" si="124"/>
        <v>0</v>
      </c>
      <c r="W129" s="174"/>
      <c r="X129" s="189">
        <v>0</v>
      </c>
      <c r="Y129" s="189">
        <v>0</v>
      </c>
      <c r="Z129" s="77">
        <f t="shared" si="125"/>
        <v>0</v>
      </c>
      <c r="AA129" s="174"/>
      <c r="AB129" s="77">
        <f t="shared" si="126"/>
        <v>0</v>
      </c>
      <c r="AC129" s="77">
        <f t="shared" si="127"/>
        <v>0</v>
      </c>
      <c r="AD129" s="77">
        <f t="shared" si="128"/>
        <v>0</v>
      </c>
      <c r="AE129" s="174"/>
      <c r="AF129" s="189">
        <v>0</v>
      </c>
      <c r="AG129" s="189"/>
      <c r="AH129" s="214">
        <v>3456</v>
      </c>
      <c r="AI129" s="77">
        <f t="shared" si="129"/>
        <v>3456</v>
      </c>
      <c r="AJ129" s="174"/>
      <c r="AK129" s="84">
        <v>0</v>
      </c>
      <c r="AL129" s="84">
        <v>0</v>
      </c>
      <c r="AM129" s="77">
        <f t="shared" si="130"/>
        <v>0</v>
      </c>
      <c r="AN129" s="77"/>
      <c r="AO129" s="189">
        <v>0</v>
      </c>
      <c r="AP129" s="189">
        <v>0</v>
      </c>
      <c r="AQ129" s="77">
        <f t="shared" si="131"/>
        <v>0</v>
      </c>
      <c r="AR129" s="77"/>
      <c r="AS129" s="189">
        <v>0</v>
      </c>
      <c r="AT129" s="189">
        <v>0</v>
      </c>
      <c r="AU129" s="77">
        <f t="shared" si="132"/>
        <v>0</v>
      </c>
      <c r="AV129" s="77"/>
      <c r="AW129" s="77">
        <f t="shared" si="133"/>
        <v>0</v>
      </c>
      <c r="AX129" s="77">
        <f t="shared" si="134"/>
        <v>3456</v>
      </c>
      <c r="AY129" s="77">
        <f t="shared" si="135"/>
        <v>3456</v>
      </c>
      <c r="AZ129" s="77"/>
      <c r="BA129" s="77">
        <f t="shared" si="136"/>
        <v>0</v>
      </c>
      <c r="BB129" s="77">
        <f t="shared" si="137"/>
        <v>3456</v>
      </c>
      <c r="BC129" s="77">
        <f t="shared" si="138"/>
        <v>3456</v>
      </c>
      <c r="BD129" s="76"/>
      <c r="BE129" s="194">
        <v>0</v>
      </c>
      <c r="BF129" s="194">
        <v>3717</v>
      </c>
      <c r="BG129" s="194">
        <f t="shared" si="139"/>
        <v>3717</v>
      </c>
      <c r="BH129" s="194"/>
      <c r="BI129" s="194">
        <v>0</v>
      </c>
      <c r="BJ129" s="194">
        <v>7434</v>
      </c>
      <c r="BK129" s="194">
        <f t="shared" si="167"/>
        <v>7434</v>
      </c>
      <c r="BL129" s="194"/>
      <c r="BM129" s="194">
        <v>0</v>
      </c>
      <c r="BN129" s="194">
        <v>7434</v>
      </c>
      <c r="BO129" s="194">
        <f t="shared" si="168"/>
        <v>7434</v>
      </c>
      <c r="BP129" s="194"/>
      <c r="BQ129" s="194">
        <v>0</v>
      </c>
      <c r="BR129" s="194">
        <v>7434</v>
      </c>
      <c r="BS129" s="194">
        <f t="shared" si="169"/>
        <v>7434</v>
      </c>
      <c r="BT129" s="194"/>
      <c r="BU129" s="194">
        <v>0</v>
      </c>
      <c r="BV129" s="194">
        <v>7434</v>
      </c>
      <c r="BW129" s="194">
        <f t="shared" si="170"/>
        <v>7434</v>
      </c>
      <c r="BX129" s="194"/>
      <c r="BY129" s="194">
        <v>0</v>
      </c>
      <c r="BZ129" s="194">
        <v>7434</v>
      </c>
      <c r="CA129" s="194">
        <f t="shared" si="171"/>
        <v>7434</v>
      </c>
      <c r="CB129" s="194"/>
      <c r="CC129" s="194">
        <v>0</v>
      </c>
      <c r="CD129" s="194">
        <v>7434</v>
      </c>
      <c r="CE129" s="194">
        <f t="shared" si="172"/>
        <v>7434</v>
      </c>
      <c r="CF129" s="194"/>
      <c r="CG129" s="194">
        <v>0</v>
      </c>
      <c r="CH129" s="194">
        <v>7434</v>
      </c>
      <c r="CI129" s="194">
        <f t="shared" si="173"/>
        <v>7434</v>
      </c>
      <c r="CJ129" s="194"/>
      <c r="CK129" s="194">
        <v>0</v>
      </c>
      <c r="CL129" s="194">
        <v>7434</v>
      </c>
      <c r="CM129" s="194">
        <f t="shared" si="174"/>
        <v>7434</v>
      </c>
      <c r="CN129" s="194"/>
      <c r="CO129" s="194">
        <v>0</v>
      </c>
      <c r="CP129" s="194">
        <v>7434</v>
      </c>
      <c r="CQ129" s="194">
        <f t="shared" si="175"/>
        <v>7434</v>
      </c>
      <c r="CR129" s="194"/>
      <c r="CS129" s="194">
        <v>0</v>
      </c>
      <c r="CT129" s="194">
        <v>7434</v>
      </c>
      <c r="CU129" s="194">
        <f t="shared" si="140"/>
        <v>7434</v>
      </c>
      <c r="CV129" s="194"/>
      <c r="CW129" s="194">
        <v>0</v>
      </c>
      <c r="CX129" s="194">
        <v>7434</v>
      </c>
      <c r="CY129" s="194">
        <f t="shared" si="141"/>
        <v>7434</v>
      </c>
      <c r="CZ129" s="194"/>
      <c r="DA129" s="194">
        <v>0</v>
      </c>
      <c r="DB129" s="194">
        <v>7434</v>
      </c>
      <c r="DC129" s="194">
        <f t="shared" si="142"/>
        <v>7434</v>
      </c>
      <c r="DD129" s="194"/>
      <c r="DE129" s="194">
        <v>0</v>
      </c>
      <c r="DF129" s="194">
        <v>7434</v>
      </c>
      <c r="DG129" s="194">
        <f t="shared" si="143"/>
        <v>7434</v>
      </c>
      <c r="DH129" s="194"/>
      <c r="DI129" s="194">
        <v>0</v>
      </c>
      <c r="DJ129" s="194">
        <v>7434</v>
      </c>
      <c r="DK129" s="194">
        <f t="shared" si="144"/>
        <v>7434</v>
      </c>
      <c r="DL129" s="194"/>
      <c r="DM129" s="194">
        <v>0</v>
      </c>
      <c r="DN129" s="194">
        <v>7434</v>
      </c>
      <c r="DO129" s="194">
        <f t="shared" si="145"/>
        <v>7434</v>
      </c>
      <c r="DP129" s="194"/>
      <c r="DQ129" s="194">
        <v>0</v>
      </c>
      <c r="DR129" s="194">
        <v>7434</v>
      </c>
      <c r="DS129" s="194">
        <f t="shared" si="146"/>
        <v>7434</v>
      </c>
      <c r="DT129" s="194"/>
      <c r="DU129" s="194">
        <v>90667.55231</v>
      </c>
      <c r="DV129" s="194">
        <v>7434</v>
      </c>
      <c r="DW129" s="194">
        <f t="shared" si="147"/>
        <v>98101.55231</v>
      </c>
      <c r="DX129" s="194"/>
      <c r="DY129" s="194">
        <v>0</v>
      </c>
      <c r="DZ129" s="194">
        <v>0</v>
      </c>
      <c r="EA129" s="194">
        <f t="shared" si="148"/>
        <v>0</v>
      </c>
      <c r="EB129" s="194"/>
      <c r="EC129" s="194">
        <v>0</v>
      </c>
      <c r="ED129" s="194">
        <v>0</v>
      </c>
      <c r="EE129" s="194">
        <f t="shared" si="149"/>
        <v>0</v>
      </c>
      <c r="EF129" s="194"/>
      <c r="EG129" s="194">
        <v>0</v>
      </c>
      <c r="EH129" s="194">
        <v>0</v>
      </c>
      <c r="EI129" s="194">
        <f t="shared" si="150"/>
        <v>0</v>
      </c>
      <c r="EJ129" s="194"/>
      <c r="EK129" s="194">
        <v>0</v>
      </c>
      <c r="EL129" s="194">
        <v>0</v>
      </c>
      <c r="EM129" s="194">
        <f t="shared" si="151"/>
        <v>0</v>
      </c>
      <c r="EN129" s="194"/>
      <c r="EO129" s="194">
        <v>0</v>
      </c>
      <c r="EP129" s="194">
        <v>0</v>
      </c>
      <c r="EQ129" s="194">
        <f t="shared" si="152"/>
        <v>0</v>
      </c>
      <c r="ER129" s="194"/>
      <c r="ES129" s="194">
        <v>0</v>
      </c>
      <c r="ET129" s="194">
        <v>0</v>
      </c>
      <c r="EU129" s="194">
        <f t="shared" si="153"/>
        <v>0</v>
      </c>
      <c r="EV129" s="194"/>
      <c r="EW129" s="194">
        <v>0</v>
      </c>
      <c r="EX129" s="194">
        <v>0</v>
      </c>
      <c r="EY129" s="194">
        <f t="shared" si="154"/>
        <v>0</v>
      </c>
      <c r="EZ129" s="194"/>
      <c r="FA129" s="194">
        <v>0</v>
      </c>
      <c r="FB129" s="194">
        <v>0</v>
      </c>
      <c r="FC129" s="194">
        <f t="shared" si="155"/>
        <v>0</v>
      </c>
      <c r="FD129" s="194"/>
      <c r="FE129" s="194">
        <v>0</v>
      </c>
      <c r="FF129" s="194">
        <v>0</v>
      </c>
      <c r="FG129" s="194">
        <f t="shared" si="156"/>
        <v>0</v>
      </c>
      <c r="FH129" s="194"/>
      <c r="FI129" s="194">
        <v>0</v>
      </c>
      <c r="FJ129" s="194">
        <v>0</v>
      </c>
      <c r="FK129" s="194">
        <f t="shared" si="157"/>
        <v>0</v>
      </c>
      <c r="FL129" s="194"/>
      <c r="FM129" s="194">
        <v>0</v>
      </c>
      <c r="FN129" s="194">
        <v>0</v>
      </c>
      <c r="FO129" s="194">
        <f t="shared" si="158"/>
        <v>0</v>
      </c>
      <c r="FP129" s="194"/>
      <c r="FQ129" s="194">
        <v>0</v>
      </c>
      <c r="FR129" s="194">
        <v>0</v>
      </c>
      <c r="FS129" s="194">
        <f t="shared" si="159"/>
        <v>0</v>
      </c>
      <c r="FT129" s="194"/>
      <c r="FU129" s="194">
        <v>0</v>
      </c>
      <c r="FV129" s="194">
        <v>0</v>
      </c>
      <c r="FW129" s="194">
        <f t="shared" si="160"/>
        <v>0</v>
      </c>
      <c r="FX129" s="194"/>
      <c r="FY129" s="194">
        <v>0</v>
      </c>
      <c r="FZ129" s="194">
        <v>0</v>
      </c>
      <c r="GA129" s="194">
        <f t="shared" si="161"/>
        <v>0</v>
      </c>
      <c r="GB129" s="194"/>
      <c r="GC129" s="194">
        <v>0</v>
      </c>
      <c r="GD129" s="194">
        <v>0</v>
      </c>
      <c r="GE129" s="194">
        <f t="shared" si="162"/>
        <v>0</v>
      </c>
      <c r="GF129" s="194"/>
      <c r="GG129" s="194">
        <v>0</v>
      </c>
      <c r="GH129" s="194">
        <v>0</v>
      </c>
      <c r="GI129" s="194">
        <f t="shared" si="163"/>
        <v>0</v>
      </c>
      <c r="GJ129" s="194"/>
      <c r="GK129" s="194">
        <v>0</v>
      </c>
      <c r="GL129" s="194">
        <v>0</v>
      </c>
      <c r="GM129" s="194">
        <f t="shared" si="164"/>
        <v>0</v>
      </c>
      <c r="GN129" s="194"/>
      <c r="GO129" s="194">
        <v>0</v>
      </c>
      <c r="GP129" s="194">
        <v>0</v>
      </c>
      <c r="GQ129" s="194">
        <f t="shared" si="165"/>
        <v>0</v>
      </c>
      <c r="GR129" s="194"/>
      <c r="GS129" s="194">
        <v>0</v>
      </c>
      <c r="GT129" s="194">
        <v>0</v>
      </c>
      <c r="GU129" s="194">
        <f t="shared" si="166"/>
        <v>0</v>
      </c>
      <c r="GV129" s="194"/>
      <c r="GW129" s="194">
        <v>0</v>
      </c>
      <c r="GX129" s="194">
        <v>0</v>
      </c>
      <c r="GY129" s="194">
        <f>+GW129+GX129</f>
        <v>0</v>
      </c>
      <c r="GZ129" s="76"/>
      <c r="HA129" s="76">
        <f t="shared" si="120"/>
        <v>90667.55231</v>
      </c>
      <c r="HB129" s="76">
        <f t="shared" si="121"/>
        <v>130095</v>
      </c>
      <c r="HC129" s="76">
        <f t="shared" si="177"/>
        <v>220762.55231</v>
      </c>
      <c r="HD129" s="86"/>
      <c r="HE129" s="86"/>
      <c r="HF129" s="86"/>
      <c r="HG129" s="32"/>
      <c r="HH129" s="32"/>
      <c r="HI129" s="32"/>
      <c r="HJ129" s="32"/>
      <c r="HK129" s="32"/>
    </row>
    <row r="130" spans="1:219" ht="15.75">
      <c r="A130" s="108" t="s">
        <v>25</v>
      </c>
      <c r="B130" s="106">
        <v>600000</v>
      </c>
      <c r="C130" s="106"/>
      <c r="D130" s="101" t="s">
        <v>68</v>
      </c>
      <c r="E130" s="102" t="s">
        <v>14</v>
      </c>
      <c r="F130" s="103">
        <v>0</v>
      </c>
      <c r="G130" s="173">
        <v>6.95</v>
      </c>
      <c r="H130" s="121"/>
      <c r="I130" s="108" t="s">
        <v>25</v>
      </c>
      <c r="J130" s="194">
        <v>199269.34573</v>
      </c>
      <c r="K130" s="76"/>
      <c r="L130" s="189">
        <v>0</v>
      </c>
      <c r="M130" s="189">
        <v>0</v>
      </c>
      <c r="N130" s="77">
        <f t="shared" si="122"/>
        <v>0</v>
      </c>
      <c r="O130" s="174"/>
      <c r="P130" s="189">
        <v>0</v>
      </c>
      <c r="Q130" s="189">
        <v>0</v>
      </c>
      <c r="R130" s="77">
        <f t="shared" si="123"/>
        <v>0</v>
      </c>
      <c r="S130" s="174"/>
      <c r="T130" s="189">
        <v>0</v>
      </c>
      <c r="U130" s="189">
        <v>0</v>
      </c>
      <c r="V130" s="77">
        <f t="shared" si="124"/>
        <v>0</v>
      </c>
      <c r="W130" s="174"/>
      <c r="X130" s="189">
        <v>0</v>
      </c>
      <c r="Y130" s="189">
        <v>0</v>
      </c>
      <c r="Z130" s="77">
        <f t="shared" si="125"/>
        <v>0</v>
      </c>
      <c r="AA130" s="174"/>
      <c r="AB130" s="77">
        <f t="shared" si="126"/>
        <v>0</v>
      </c>
      <c r="AC130" s="77">
        <f t="shared" si="127"/>
        <v>0</v>
      </c>
      <c r="AD130" s="77">
        <f t="shared" si="128"/>
        <v>0</v>
      </c>
      <c r="AE130" s="174"/>
      <c r="AF130" s="189">
        <v>0</v>
      </c>
      <c r="AG130" s="189"/>
      <c r="AH130" s="214">
        <v>6437</v>
      </c>
      <c r="AI130" s="77">
        <f t="shared" si="129"/>
        <v>6437</v>
      </c>
      <c r="AJ130" s="174"/>
      <c r="AK130" s="84">
        <v>0</v>
      </c>
      <c r="AL130" s="84">
        <v>0</v>
      </c>
      <c r="AM130" s="77">
        <f t="shared" si="130"/>
        <v>0</v>
      </c>
      <c r="AN130" s="77"/>
      <c r="AO130" s="189">
        <v>0</v>
      </c>
      <c r="AP130" s="189">
        <v>0</v>
      </c>
      <c r="AQ130" s="77">
        <f t="shared" si="131"/>
        <v>0</v>
      </c>
      <c r="AR130" s="77"/>
      <c r="AS130" s="189">
        <v>0</v>
      </c>
      <c r="AT130" s="189">
        <v>0</v>
      </c>
      <c r="AU130" s="77">
        <f t="shared" si="132"/>
        <v>0</v>
      </c>
      <c r="AV130" s="77"/>
      <c r="AW130" s="77">
        <f t="shared" si="133"/>
        <v>0</v>
      </c>
      <c r="AX130" s="77">
        <f t="shared" si="134"/>
        <v>6437</v>
      </c>
      <c r="AY130" s="77">
        <f t="shared" si="135"/>
        <v>6437</v>
      </c>
      <c r="AZ130" s="77"/>
      <c r="BA130" s="77">
        <f t="shared" si="136"/>
        <v>0</v>
      </c>
      <c r="BB130" s="77">
        <f t="shared" si="137"/>
        <v>6437</v>
      </c>
      <c r="BC130" s="77">
        <f t="shared" si="138"/>
        <v>6437</v>
      </c>
      <c r="BD130" s="76"/>
      <c r="BE130" s="194">
        <v>0</v>
      </c>
      <c r="BF130" s="194">
        <v>6925</v>
      </c>
      <c r="BG130" s="194">
        <f t="shared" si="139"/>
        <v>6925</v>
      </c>
      <c r="BH130" s="194"/>
      <c r="BI130" s="194">
        <v>0</v>
      </c>
      <c r="BJ130" s="194">
        <v>13850</v>
      </c>
      <c r="BK130" s="194">
        <f t="shared" si="167"/>
        <v>13850</v>
      </c>
      <c r="BL130" s="194"/>
      <c r="BM130" s="194">
        <v>0</v>
      </c>
      <c r="BN130" s="194">
        <v>13850</v>
      </c>
      <c r="BO130" s="194">
        <f t="shared" si="168"/>
        <v>13850</v>
      </c>
      <c r="BP130" s="194"/>
      <c r="BQ130" s="194">
        <v>0</v>
      </c>
      <c r="BR130" s="194">
        <v>13850</v>
      </c>
      <c r="BS130" s="194">
        <f t="shared" si="169"/>
        <v>13850</v>
      </c>
      <c r="BT130" s="194"/>
      <c r="BU130" s="194">
        <v>0</v>
      </c>
      <c r="BV130" s="194">
        <v>13850</v>
      </c>
      <c r="BW130" s="194">
        <f t="shared" si="170"/>
        <v>13850</v>
      </c>
      <c r="BX130" s="194"/>
      <c r="BY130" s="194">
        <v>0</v>
      </c>
      <c r="BZ130" s="194">
        <v>13850</v>
      </c>
      <c r="CA130" s="194">
        <f t="shared" si="171"/>
        <v>13850</v>
      </c>
      <c r="CB130" s="194"/>
      <c r="CC130" s="194">
        <v>0</v>
      </c>
      <c r="CD130" s="194">
        <v>13850</v>
      </c>
      <c r="CE130" s="194">
        <f t="shared" si="172"/>
        <v>13850</v>
      </c>
      <c r="CF130" s="194"/>
      <c r="CG130" s="194">
        <v>0</v>
      </c>
      <c r="CH130" s="194">
        <v>13850</v>
      </c>
      <c r="CI130" s="194">
        <f t="shared" si="173"/>
        <v>13850</v>
      </c>
      <c r="CJ130" s="194"/>
      <c r="CK130" s="194">
        <v>0</v>
      </c>
      <c r="CL130" s="194">
        <v>13850</v>
      </c>
      <c r="CM130" s="194">
        <f t="shared" si="174"/>
        <v>13850</v>
      </c>
      <c r="CN130" s="194"/>
      <c r="CO130" s="194">
        <v>0</v>
      </c>
      <c r="CP130" s="194">
        <v>13850</v>
      </c>
      <c r="CQ130" s="194">
        <f t="shared" si="175"/>
        <v>13850</v>
      </c>
      <c r="CR130" s="194"/>
      <c r="CS130" s="194">
        <v>0</v>
      </c>
      <c r="CT130" s="194">
        <v>13850</v>
      </c>
      <c r="CU130" s="194">
        <f t="shared" si="140"/>
        <v>13850</v>
      </c>
      <c r="CV130" s="194"/>
      <c r="CW130" s="194">
        <v>0</v>
      </c>
      <c r="CX130" s="194">
        <v>13850</v>
      </c>
      <c r="CY130" s="194">
        <f t="shared" si="141"/>
        <v>13850</v>
      </c>
      <c r="CZ130" s="194"/>
      <c r="DA130" s="194">
        <v>0</v>
      </c>
      <c r="DB130" s="194">
        <v>13850</v>
      </c>
      <c r="DC130" s="194">
        <f t="shared" si="142"/>
        <v>13850</v>
      </c>
      <c r="DD130" s="194"/>
      <c r="DE130" s="194">
        <v>0</v>
      </c>
      <c r="DF130" s="194">
        <v>13850</v>
      </c>
      <c r="DG130" s="194">
        <f t="shared" si="143"/>
        <v>13850</v>
      </c>
      <c r="DH130" s="194"/>
      <c r="DI130" s="194">
        <v>0</v>
      </c>
      <c r="DJ130" s="194">
        <v>13850</v>
      </c>
      <c r="DK130" s="194">
        <f t="shared" si="144"/>
        <v>13850</v>
      </c>
      <c r="DL130" s="194"/>
      <c r="DM130" s="194">
        <v>0</v>
      </c>
      <c r="DN130" s="194">
        <v>13850</v>
      </c>
      <c r="DO130" s="194">
        <f t="shared" si="145"/>
        <v>13850</v>
      </c>
      <c r="DP130" s="194"/>
      <c r="DQ130" s="194">
        <v>0</v>
      </c>
      <c r="DR130" s="194">
        <v>13850</v>
      </c>
      <c r="DS130" s="194">
        <f t="shared" si="146"/>
        <v>13850</v>
      </c>
      <c r="DT130" s="194"/>
      <c r="DU130" s="194">
        <v>0</v>
      </c>
      <c r="DV130" s="194">
        <v>13850</v>
      </c>
      <c r="DW130" s="194">
        <f t="shared" si="147"/>
        <v>13850</v>
      </c>
      <c r="DX130" s="194"/>
      <c r="DY130" s="194">
        <v>0</v>
      </c>
      <c r="DZ130" s="194">
        <v>13850</v>
      </c>
      <c r="EA130" s="194">
        <f t="shared" si="148"/>
        <v>13850</v>
      </c>
      <c r="EB130" s="194"/>
      <c r="EC130" s="194">
        <v>0</v>
      </c>
      <c r="ED130" s="194">
        <v>13850</v>
      </c>
      <c r="EE130" s="194">
        <f t="shared" si="149"/>
        <v>13850</v>
      </c>
      <c r="EF130" s="194"/>
      <c r="EG130" s="194">
        <v>0</v>
      </c>
      <c r="EH130" s="194">
        <v>13850</v>
      </c>
      <c r="EI130" s="194">
        <f t="shared" si="150"/>
        <v>13850</v>
      </c>
      <c r="EJ130" s="194"/>
      <c r="EK130" s="194">
        <v>0</v>
      </c>
      <c r="EL130" s="194">
        <v>13850</v>
      </c>
      <c r="EM130" s="194">
        <f t="shared" si="151"/>
        <v>13850</v>
      </c>
      <c r="EN130" s="194"/>
      <c r="EO130" s="194">
        <v>199269.34573</v>
      </c>
      <c r="EP130" s="194">
        <v>13850</v>
      </c>
      <c r="EQ130" s="194">
        <f t="shared" si="152"/>
        <v>213119.34573</v>
      </c>
      <c r="ER130" s="194"/>
      <c r="ES130" s="194">
        <v>0</v>
      </c>
      <c r="ET130" s="194">
        <v>0</v>
      </c>
      <c r="EU130" s="194">
        <f t="shared" si="153"/>
        <v>0</v>
      </c>
      <c r="EV130" s="194"/>
      <c r="EW130" s="194">
        <v>0</v>
      </c>
      <c r="EX130" s="194">
        <v>0</v>
      </c>
      <c r="EY130" s="194">
        <f t="shared" si="154"/>
        <v>0</v>
      </c>
      <c r="EZ130" s="194"/>
      <c r="FA130" s="194">
        <v>0</v>
      </c>
      <c r="FB130" s="194">
        <v>0</v>
      </c>
      <c r="FC130" s="194">
        <f t="shared" si="155"/>
        <v>0</v>
      </c>
      <c r="FD130" s="194"/>
      <c r="FE130" s="194">
        <v>0</v>
      </c>
      <c r="FF130" s="194">
        <v>0</v>
      </c>
      <c r="FG130" s="194">
        <f t="shared" si="156"/>
        <v>0</v>
      </c>
      <c r="FH130" s="194"/>
      <c r="FI130" s="194">
        <v>0</v>
      </c>
      <c r="FJ130" s="194">
        <v>0</v>
      </c>
      <c r="FK130" s="194">
        <f t="shared" si="157"/>
        <v>0</v>
      </c>
      <c r="FL130" s="194"/>
      <c r="FM130" s="194">
        <v>0</v>
      </c>
      <c r="FN130" s="194">
        <v>0</v>
      </c>
      <c r="FO130" s="194">
        <f t="shared" si="158"/>
        <v>0</v>
      </c>
      <c r="FP130" s="194"/>
      <c r="FQ130" s="194">
        <v>0</v>
      </c>
      <c r="FR130" s="194">
        <v>0</v>
      </c>
      <c r="FS130" s="194">
        <f t="shared" si="159"/>
        <v>0</v>
      </c>
      <c r="FT130" s="194"/>
      <c r="FU130" s="194">
        <v>0</v>
      </c>
      <c r="FV130" s="194">
        <v>0</v>
      </c>
      <c r="FW130" s="194">
        <f t="shared" si="160"/>
        <v>0</v>
      </c>
      <c r="FX130" s="194"/>
      <c r="FY130" s="194">
        <v>0</v>
      </c>
      <c r="FZ130" s="194">
        <v>0</v>
      </c>
      <c r="GA130" s="194">
        <f t="shared" si="161"/>
        <v>0</v>
      </c>
      <c r="GB130" s="194"/>
      <c r="GC130" s="194">
        <v>0</v>
      </c>
      <c r="GD130" s="194">
        <v>0</v>
      </c>
      <c r="GE130" s="194">
        <f t="shared" si="162"/>
        <v>0</v>
      </c>
      <c r="GF130" s="194"/>
      <c r="GG130" s="194">
        <v>0</v>
      </c>
      <c r="GH130" s="194">
        <v>0</v>
      </c>
      <c r="GI130" s="194">
        <f t="shared" si="163"/>
        <v>0</v>
      </c>
      <c r="GJ130" s="194"/>
      <c r="GK130" s="194">
        <v>0</v>
      </c>
      <c r="GL130" s="194">
        <v>0</v>
      </c>
      <c r="GM130" s="194">
        <f t="shared" si="164"/>
        <v>0</v>
      </c>
      <c r="GN130" s="194"/>
      <c r="GO130" s="194">
        <v>0</v>
      </c>
      <c r="GP130" s="194">
        <v>0</v>
      </c>
      <c r="GQ130" s="194">
        <f t="shared" si="165"/>
        <v>0</v>
      </c>
      <c r="GR130" s="194"/>
      <c r="GS130" s="194">
        <v>0</v>
      </c>
      <c r="GT130" s="194">
        <v>0</v>
      </c>
      <c r="GU130" s="194">
        <f t="shared" si="166"/>
        <v>0</v>
      </c>
      <c r="GV130" s="194"/>
      <c r="GW130" s="194">
        <v>0</v>
      </c>
      <c r="GX130" s="194">
        <v>0</v>
      </c>
      <c r="GY130" s="194">
        <f>+GW130+GX130</f>
        <v>0</v>
      </c>
      <c r="GZ130" s="76"/>
      <c r="HA130" s="76">
        <f t="shared" si="120"/>
        <v>199269.34573</v>
      </c>
      <c r="HB130" s="76">
        <f t="shared" si="121"/>
        <v>311625</v>
      </c>
      <c r="HC130" s="76">
        <f t="shared" si="177"/>
        <v>510894.34573</v>
      </c>
      <c r="HD130" s="86"/>
      <c r="HE130" s="86"/>
      <c r="HF130" s="86"/>
      <c r="HG130" s="32"/>
      <c r="HH130" s="32"/>
      <c r="HI130" s="32"/>
      <c r="HJ130" s="32"/>
      <c r="HK130" s="32"/>
    </row>
    <row r="131" spans="1:219" ht="15.75">
      <c r="A131" s="108" t="s">
        <v>25</v>
      </c>
      <c r="B131" s="106">
        <v>300000</v>
      </c>
      <c r="C131" s="106"/>
      <c r="D131" s="101" t="s">
        <v>66</v>
      </c>
      <c r="E131" s="102" t="s">
        <v>14</v>
      </c>
      <c r="F131" s="103">
        <v>0</v>
      </c>
      <c r="G131" s="173">
        <v>8.2</v>
      </c>
      <c r="H131" s="121"/>
      <c r="I131" s="108" t="s">
        <v>25</v>
      </c>
      <c r="J131" s="194">
        <v>99634.67287000001</v>
      </c>
      <c r="K131" s="76"/>
      <c r="L131" s="189">
        <v>0</v>
      </c>
      <c r="M131" s="189">
        <v>0</v>
      </c>
      <c r="N131" s="77">
        <f t="shared" si="122"/>
        <v>0</v>
      </c>
      <c r="O131" s="174"/>
      <c r="P131" s="189">
        <v>0</v>
      </c>
      <c r="Q131" s="189">
        <v>0</v>
      </c>
      <c r="R131" s="77">
        <f t="shared" si="123"/>
        <v>0</v>
      </c>
      <c r="S131" s="174"/>
      <c r="T131" s="189">
        <v>0</v>
      </c>
      <c r="U131" s="189">
        <v>0</v>
      </c>
      <c r="V131" s="77">
        <f t="shared" si="124"/>
        <v>0</v>
      </c>
      <c r="W131" s="174"/>
      <c r="X131" s="189">
        <v>0</v>
      </c>
      <c r="Y131" s="189">
        <v>0</v>
      </c>
      <c r="Z131" s="77">
        <f t="shared" si="125"/>
        <v>0</v>
      </c>
      <c r="AA131" s="174"/>
      <c r="AB131" s="77">
        <f t="shared" si="126"/>
        <v>0</v>
      </c>
      <c r="AC131" s="77">
        <f t="shared" si="127"/>
        <v>0</v>
      </c>
      <c r="AD131" s="77">
        <f t="shared" si="128"/>
        <v>0</v>
      </c>
      <c r="AE131" s="174"/>
      <c r="AF131" s="189">
        <v>0</v>
      </c>
      <c r="AG131" s="189"/>
      <c r="AH131" s="214">
        <v>3797</v>
      </c>
      <c r="AI131" s="77">
        <f t="shared" si="129"/>
        <v>3797</v>
      </c>
      <c r="AJ131" s="174"/>
      <c r="AK131" s="84">
        <v>0</v>
      </c>
      <c r="AL131" s="84">
        <v>0</v>
      </c>
      <c r="AM131" s="77">
        <f t="shared" si="130"/>
        <v>0</v>
      </c>
      <c r="AN131" s="77"/>
      <c r="AO131" s="189">
        <v>0</v>
      </c>
      <c r="AP131" s="189">
        <v>0</v>
      </c>
      <c r="AQ131" s="77">
        <f t="shared" si="131"/>
        <v>0</v>
      </c>
      <c r="AR131" s="77"/>
      <c r="AS131" s="189">
        <v>0</v>
      </c>
      <c r="AT131" s="189">
        <v>0</v>
      </c>
      <c r="AU131" s="77">
        <f t="shared" si="132"/>
        <v>0</v>
      </c>
      <c r="AV131" s="77"/>
      <c r="AW131" s="77">
        <f t="shared" si="133"/>
        <v>0</v>
      </c>
      <c r="AX131" s="77">
        <f t="shared" si="134"/>
        <v>3797</v>
      </c>
      <c r="AY131" s="77">
        <f t="shared" si="135"/>
        <v>3797</v>
      </c>
      <c r="AZ131" s="77"/>
      <c r="BA131" s="77">
        <f t="shared" si="136"/>
        <v>0</v>
      </c>
      <c r="BB131" s="77">
        <f t="shared" si="137"/>
        <v>3797</v>
      </c>
      <c r="BC131" s="77">
        <f t="shared" si="138"/>
        <v>3797</v>
      </c>
      <c r="BD131" s="76"/>
      <c r="BE131" s="194">
        <v>0</v>
      </c>
      <c r="BF131" s="194">
        <v>4085</v>
      </c>
      <c r="BG131" s="194">
        <f t="shared" si="139"/>
        <v>4085</v>
      </c>
      <c r="BH131" s="194"/>
      <c r="BI131" s="194">
        <v>0</v>
      </c>
      <c r="BJ131" s="194">
        <v>8170</v>
      </c>
      <c r="BK131" s="194">
        <f t="shared" si="167"/>
        <v>8170</v>
      </c>
      <c r="BL131" s="194"/>
      <c r="BM131" s="194">
        <v>0</v>
      </c>
      <c r="BN131" s="194">
        <v>8170</v>
      </c>
      <c r="BO131" s="194">
        <f t="shared" si="168"/>
        <v>8170</v>
      </c>
      <c r="BP131" s="194"/>
      <c r="BQ131" s="194">
        <v>0</v>
      </c>
      <c r="BR131" s="194">
        <v>8170</v>
      </c>
      <c r="BS131" s="194">
        <f t="shared" si="169"/>
        <v>8170</v>
      </c>
      <c r="BT131" s="194"/>
      <c r="BU131" s="194">
        <v>0</v>
      </c>
      <c r="BV131" s="194">
        <v>8170</v>
      </c>
      <c r="BW131" s="194">
        <f t="shared" si="170"/>
        <v>8170</v>
      </c>
      <c r="BX131" s="194"/>
      <c r="BY131" s="194">
        <v>0</v>
      </c>
      <c r="BZ131" s="194">
        <v>8170</v>
      </c>
      <c r="CA131" s="194">
        <f t="shared" si="171"/>
        <v>8170</v>
      </c>
      <c r="CB131" s="194"/>
      <c r="CC131" s="194">
        <v>0</v>
      </c>
      <c r="CD131" s="194">
        <v>8170</v>
      </c>
      <c r="CE131" s="194">
        <f t="shared" si="172"/>
        <v>8170</v>
      </c>
      <c r="CF131" s="194"/>
      <c r="CG131" s="194">
        <v>0</v>
      </c>
      <c r="CH131" s="194">
        <v>8170</v>
      </c>
      <c r="CI131" s="194">
        <f t="shared" si="173"/>
        <v>8170</v>
      </c>
      <c r="CJ131" s="194"/>
      <c r="CK131" s="194">
        <v>0</v>
      </c>
      <c r="CL131" s="194">
        <v>8170</v>
      </c>
      <c r="CM131" s="194">
        <f t="shared" si="174"/>
        <v>8170</v>
      </c>
      <c r="CN131" s="194"/>
      <c r="CO131" s="194">
        <v>0</v>
      </c>
      <c r="CP131" s="194">
        <v>8170</v>
      </c>
      <c r="CQ131" s="194">
        <f t="shared" si="175"/>
        <v>8170</v>
      </c>
      <c r="CR131" s="194"/>
      <c r="CS131" s="194">
        <v>0</v>
      </c>
      <c r="CT131" s="194">
        <v>8170</v>
      </c>
      <c r="CU131" s="194">
        <f t="shared" si="140"/>
        <v>8170</v>
      </c>
      <c r="CV131" s="194"/>
      <c r="CW131" s="194">
        <v>0</v>
      </c>
      <c r="CX131" s="194">
        <v>8170</v>
      </c>
      <c r="CY131" s="194">
        <f t="shared" si="141"/>
        <v>8170</v>
      </c>
      <c r="CZ131" s="194"/>
      <c r="DA131" s="194">
        <v>0</v>
      </c>
      <c r="DB131" s="194">
        <v>8170</v>
      </c>
      <c r="DC131" s="194">
        <f t="shared" si="142"/>
        <v>8170</v>
      </c>
      <c r="DD131" s="194"/>
      <c r="DE131" s="194">
        <v>0</v>
      </c>
      <c r="DF131" s="194">
        <v>8170</v>
      </c>
      <c r="DG131" s="194">
        <f t="shared" si="143"/>
        <v>8170</v>
      </c>
      <c r="DH131" s="194"/>
      <c r="DI131" s="194">
        <v>0</v>
      </c>
      <c r="DJ131" s="194">
        <v>8170</v>
      </c>
      <c r="DK131" s="194">
        <f t="shared" si="144"/>
        <v>8170</v>
      </c>
      <c r="DL131" s="194"/>
      <c r="DM131" s="194">
        <v>0</v>
      </c>
      <c r="DN131" s="194">
        <v>8170</v>
      </c>
      <c r="DO131" s="194">
        <f t="shared" si="145"/>
        <v>8170</v>
      </c>
      <c r="DP131" s="194"/>
      <c r="DQ131" s="194">
        <v>0</v>
      </c>
      <c r="DR131" s="194">
        <v>8170</v>
      </c>
      <c r="DS131" s="194">
        <f t="shared" si="146"/>
        <v>8170</v>
      </c>
      <c r="DT131" s="194"/>
      <c r="DU131" s="194">
        <v>99634.67287000001</v>
      </c>
      <c r="DV131" s="194">
        <v>8170</v>
      </c>
      <c r="DW131" s="194">
        <f t="shared" si="147"/>
        <v>107804.67287000001</v>
      </c>
      <c r="DX131" s="194"/>
      <c r="DY131" s="194">
        <v>0</v>
      </c>
      <c r="DZ131" s="194">
        <v>0</v>
      </c>
      <c r="EA131" s="194">
        <f t="shared" si="148"/>
        <v>0</v>
      </c>
      <c r="EB131" s="194"/>
      <c r="EC131" s="194">
        <v>0</v>
      </c>
      <c r="ED131" s="194">
        <v>0</v>
      </c>
      <c r="EE131" s="194">
        <f t="shared" si="149"/>
        <v>0</v>
      </c>
      <c r="EF131" s="194"/>
      <c r="EG131" s="194">
        <v>0</v>
      </c>
      <c r="EH131" s="194">
        <v>0</v>
      </c>
      <c r="EI131" s="194">
        <f t="shared" si="150"/>
        <v>0</v>
      </c>
      <c r="EJ131" s="194"/>
      <c r="EK131" s="194">
        <v>0</v>
      </c>
      <c r="EL131" s="194">
        <v>0</v>
      </c>
      <c r="EM131" s="194">
        <f t="shared" si="151"/>
        <v>0</v>
      </c>
      <c r="EN131" s="194"/>
      <c r="EO131" s="194">
        <v>0</v>
      </c>
      <c r="EP131" s="194">
        <v>0</v>
      </c>
      <c r="EQ131" s="194">
        <f t="shared" si="152"/>
        <v>0</v>
      </c>
      <c r="ER131" s="194"/>
      <c r="ES131" s="194">
        <v>0</v>
      </c>
      <c r="ET131" s="194">
        <v>0</v>
      </c>
      <c r="EU131" s="194">
        <f t="shared" si="153"/>
        <v>0</v>
      </c>
      <c r="EV131" s="194"/>
      <c r="EW131" s="194">
        <v>0</v>
      </c>
      <c r="EX131" s="194">
        <v>0</v>
      </c>
      <c r="EY131" s="194">
        <f t="shared" si="154"/>
        <v>0</v>
      </c>
      <c r="EZ131" s="194"/>
      <c r="FA131" s="194">
        <v>0</v>
      </c>
      <c r="FB131" s="194">
        <v>0</v>
      </c>
      <c r="FC131" s="194">
        <f t="shared" si="155"/>
        <v>0</v>
      </c>
      <c r="FD131" s="194"/>
      <c r="FE131" s="194">
        <v>0</v>
      </c>
      <c r="FF131" s="194">
        <v>0</v>
      </c>
      <c r="FG131" s="194">
        <f t="shared" si="156"/>
        <v>0</v>
      </c>
      <c r="FH131" s="194"/>
      <c r="FI131" s="194">
        <v>0</v>
      </c>
      <c r="FJ131" s="194">
        <v>0</v>
      </c>
      <c r="FK131" s="194">
        <f t="shared" si="157"/>
        <v>0</v>
      </c>
      <c r="FL131" s="194"/>
      <c r="FM131" s="194">
        <v>0</v>
      </c>
      <c r="FN131" s="194">
        <v>0</v>
      </c>
      <c r="FO131" s="194">
        <f t="shared" si="158"/>
        <v>0</v>
      </c>
      <c r="FP131" s="194"/>
      <c r="FQ131" s="194">
        <v>0</v>
      </c>
      <c r="FR131" s="194">
        <v>0</v>
      </c>
      <c r="FS131" s="194">
        <f t="shared" si="159"/>
        <v>0</v>
      </c>
      <c r="FT131" s="194"/>
      <c r="FU131" s="194">
        <v>0</v>
      </c>
      <c r="FV131" s="194">
        <v>0</v>
      </c>
      <c r="FW131" s="194">
        <f t="shared" si="160"/>
        <v>0</v>
      </c>
      <c r="FX131" s="194"/>
      <c r="FY131" s="194">
        <v>0</v>
      </c>
      <c r="FZ131" s="194">
        <v>0</v>
      </c>
      <c r="GA131" s="194">
        <f t="shared" si="161"/>
        <v>0</v>
      </c>
      <c r="GB131" s="194"/>
      <c r="GC131" s="194">
        <v>0</v>
      </c>
      <c r="GD131" s="194">
        <v>0</v>
      </c>
      <c r="GE131" s="194">
        <f t="shared" si="162"/>
        <v>0</v>
      </c>
      <c r="GF131" s="194"/>
      <c r="GG131" s="194">
        <v>0</v>
      </c>
      <c r="GH131" s="194">
        <v>0</v>
      </c>
      <c r="GI131" s="194">
        <f t="shared" si="163"/>
        <v>0</v>
      </c>
      <c r="GJ131" s="194"/>
      <c r="GK131" s="194">
        <v>0</v>
      </c>
      <c r="GL131" s="194">
        <v>0</v>
      </c>
      <c r="GM131" s="194">
        <f t="shared" si="164"/>
        <v>0</v>
      </c>
      <c r="GN131" s="194"/>
      <c r="GO131" s="194">
        <v>0</v>
      </c>
      <c r="GP131" s="194">
        <v>0</v>
      </c>
      <c r="GQ131" s="194">
        <f t="shared" si="165"/>
        <v>0</v>
      </c>
      <c r="GR131" s="194"/>
      <c r="GS131" s="194">
        <v>0</v>
      </c>
      <c r="GT131" s="194">
        <v>0</v>
      </c>
      <c r="GU131" s="194">
        <f t="shared" si="166"/>
        <v>0</v>
      </c>
      <c r="GV131" s="194"/>
      <c r="GW131" s="194">
        <v>0</v>
      </c>
      <c r="GX131" s="194">
        <v>0</v>
      </c>
      <c r="GY131" s="194">
        <f>+GW131+GX131</f>
        <v>0</v>
      </c>
      <c r="GZ131" s="76"/>
      <c r="HA131" s="76">
        <f t="shared" si="120"/>
        <v>99634.67287000001</v>
      </c>
      <c r="HB131" s="76">
        <f t="shared" si="121"/>
        <v>142975</v>
      </c>
      <c r="HC131" s="76">
        <f t="shared" si="177"/>
        <v>242609.67287</v>
      </c>
      <c r="HD131" s="86"/>
      <c r="HE131" s="86"/>
      <c r="HF131" s="86"/>
      <c r="HG131" s="32"/>
      <c r="HH131" s="32"/>
      <c r="HI131" s="32"/>
      <c r="HJ131" s="32"/>
      <c r="HK131" s="32"/>
    </row>
    <row r="132" spans="1:219" ht="15.75">
      <c r="A132" s="108" t="s">
        <v>25</v>
      </c>
      <c r="B132" s="106">
        <v>54000</v>
      </c>
      <c r="C132" s="106"/>
      <c r="D132" s="101" t="s">
        <v>68</v>
      </c>
      <c r="E132" s="102" t="s">
        <v>14</v>
      </c>
      <c r="F132" s="103">
        <v>0</v>
      </c>
      <c r="G132" s="173">
        <v>6.95</v>
      </c>
      <c r="H132" s="121"/>
      <c r="I132" s="108" t="s">
        <v>25</v>
      </c>
      <c r="J132" s="194">
        <v>17934.241120000002</v>
      </c>
      <c r="K132" s="76"/>
      <c r="L132" s="189">
        <v>0</v>
      </c>
      <c r="M132" s="189">
        <v>0</v>
      </c>
      <c r="N132" s="77">
        <f>+L132+M132</f>
        <v>0</v>
      </c>
      <c r="O132" s="174"/>
      <c r="P132" s="189">
        <v>0</v>
      </c>
      <c r="Q132" s="189">
        <v>0</v>
      </c>
      <c r="R132" s="77">
        <f>+P132+Q132</f>
        <v>0</v>
      </c>
      <c r="S132" s="174"/>
      <c r="T132" s="189">
        <v>0</v>
      </c>
      <c r="U132" s="189">
        <v>0</v>
      </c>
      <c r="V132" s="77">
        <f>+T132+U132</f>
        <v>0</v>
      </c>
      <c r="W132" s="174"/>
      <c r="X132" s="189">
        <v>0</v>
      </c>
      <c r="Y132" s="189">
        <v>0</v>
      </c>
      <c r="Z132" s="77">
        <f>+X132+Y132</f>
        <v>0</v>
      </c>
      <c r="AA132" s="174"/>
      <c r="AB132" s="77">
        <f>+L132+P132+T132+X132</f>
        <v>0</v>
      </c>
      <c r="AC132" s="77">
        <f>+M132+Q132+U132+Y132</f>
        <v>0</v>
      </c>
      <c r="AD132" s="77">
        <f>+AB132+AC132</f>
        <v>0</v>
      </c>
      <c r="AE132" s="174"/>
      <c r="AF132" s="189">
        <v>0</v>
      </c>
      <c r="AG132" s="189"/>
      <c r="AH132" s="214">
        <v>579</v>
      </c>
      <c r="AI132" s="77">
        <f>+AF132+AH132</f>
        <v>579</v>
      </c>
      <c r="AJ132" s="174"/>
      <c r="AK132" s="84">
        <v>0</v>
      </c>
      <c r="AL132" s="84">
        <v>0</v>
      </c>
      <c r="AM132" s="77">
        <f>+AK132+AL132</f>
        <v>0</v>
      </c>
      <c r="AN132" s="77"/>
      <c r="AO132" s="189">
        <v>0</v>
      </c>
      <c r="AP132" s="189">
        <v>0</v>
      </c>
      <c r="AQ132" s="77">
        <f>+AO132+AP132</f>
        <v>0</v>
      </c>
      <c r="AR132" s="77"/>
      <c r="AS132" s="189">
        <v>0</v>
      </c>
      <c r="AT132" s="189">
        <v>0</v>
      </c>
      <c r="AU132" s="77">
        <f>+AS132+AT132</f>
        <v>0</v>
      </c>
      <c r="AV132" s="77"/>
      <c r="AW132" s="77">
        <f>+AF132+AK132+AO132+AS132</f>
        <v>0</v>
      </c>
      <c r="AX132" s="77">
        <f>+AH132+AL132+AP132+AT132</f>
        <v>579</v>
      </c>
      <c r="AY132" s="77">
        <f>+AW132+AX132</f>
        <v>579</v>
      </c>
      <c r="AZ132" s="77"/>
      <c r="BA132" s="77">
        <f>+AB132+AW132</f>
        <v>0</v>
      </c>
      <c r="BB132" s="77">
        <f>+AC132+AX132</f>
        <v>579</v>
      </c>
      <c r="BC132" s="77">
        <f>+BA132+BB132</f>
        <v>579</v>
      </c>
      <c r="BD132" s="76"/>
      <c r="BE132" s="194">
        <v>0</v>
      </c>
      <c r="BF132" s="194">
        <v>623</v>
      </c>
      <c r="BG132" s="194">
        <f t="shared" si="139"/>
        <v>623</v>
      </c>
      <c r="BH132" s="194"/>
      <c r="BI132" s="194">
        <v>0</v>
      </c>
      <c r="BJ132" s="194">
        <v>1246</v>
      </c>
      <c r="BK132" s="194">
        <f t="shared" si="167"/>
        <v>1246</v>
      </c>
      <c r="BL132" s="194"/>
      <c r="BM132" s="194">
        <v>0</v>
      </c>
      <c r="BN132" s="194">
        <v>1246</v>
      </c>
      <c r="BO132" s="194">
        <f t="shared" si="168"/>
        <v>1246</v>
      </c>
      <c r="BP132" s="194"/>
      <c r="BQ132" s="194">
        <v>0</v>
      </c>
      <c r="BR132" s="194">
        <v>1246</v>
      </c>
      <c r="BS132" s="194">
        <f t="shared" si="169"/>
        <v>1246</v>
      </c>
      <c r="BT132" s="194"/>
      <c r="BU132" s="194">
        <v>0</v>
      </c>
      <c r="BV132" s="194">
        <v>1246</v>
      </c>
      <c r="BW132" s="194">
        <f t="shared" si="170"/>
        <v>1246</v>
      </c>
      <c r="BX132" s="194"/>
      <c r="BY132" s="194">
        <v>0</v>
      </c>
      <c r="BZ132" s="194">
        <v>1246</v>
      </c>
      <c r="CA132" s="194">
        <f t="shared" si="171"/>
        <v>1246</v>
      </c>
      <c r="CB132" s="194"/>
      <c r="CC132" s="194">
        <v>0</v>
      </c>
      <c r="CD132" s="194">
        <v>1246</v>
      </c>
      <c r="CE132" s="194">
        <f t="shared" si="172"/>
        <v>1246</v>
      </c>
      <c r="CF132" s="194"/>
      <c r="CG132" s="194">
        <v>0</v>
      </c>
      <c r="CH132" s="194">
        <v>1246</v>
      </c>
      <c r="CI132" s="194">
        <f t="shared" si="173"/>
        <v>1246</v>
      </c>
      <c r="CJ132" s="194"/>
      <c r="CK132" s="194">
        <v>0</v>
      </c>
      <c r="CL132" s="194">
        <v>1246</v>
      </c>
      <c r="CM132" s="194">
        <f t="shared" si="174"/>
        <v>1246</v>
      </c>
      <c r="CN132" s="194"/>
      <c r="CO132" s="194">
        <v>0</v>
      </c>
      <c r="CP132" s="194">
        <v>1246</v>
      </c>
      <c r="CQ132" s="194">
        <f t="shared" si="175"/>
        <v>1246</v>
      </c>
      <c r="CR132" s="194"/>
      <c r="CS132" s="194">
        <v>0</v>
      </c>
      <c r="CT132" s="194">
        <v>1246</v>
      </c>
      <c r="CU132" s="194">
        <f t="shared" si="140"/>
        <v>1246</v>
      </c>
      <c r="CV132" s="194"/>
      <c r="CW132" s="194">
        <v>0</v>
      </c>
      <c r="CX132" s="194">
        <v>1246</v>
      </c>
      <c r="CY132" s="194">
        <f t="shared" si="141"/>
        <v>1246</v>
      </c>
      <c r="CZ132" s="194"/>
      <c r="DA132" s="194">
        <v>0</v>
      </c>
      <c r="DB132" s="194">
        <v>1246</v>
      </c>
      <c r="DC132" s="194">
        <f t="shared" si="142"/>
        <v>1246</v>
      </c>
      <c r="DD132" s="194"/>
      <c r="DE132" s="194">
        <v>0</v>
      </c>
      <c r="DF132" s="194">
        <v>1246</v>
      </c>
      <c r="DG132" s="194">
        <f t="shared" si="143"/>
        <v>1246</v>
      </c>
      <c r="DH132" s="194"/>
      <c r="DI132" s="194">
        <v>0</v>
      </c>
      <c r="DJ132" s="194">
        <v>1246</v>
      </c>
      <c r="DK132" s="194">
        <f t="shared" si="144"/>
        <v>1246</v>
      </c>
      <c r="DL132" s="194"/>
      <c r="DM132" s="194">
        <v>0</v>
      </c>
      <c r="DN132" s="194">
        <v>1246</v>
      </c>
      <c r="DO132" s="194">
        <f t="shared" si="145"/>
        <v>1246</v>
      </c>
      <c r="DP132" s="194"/>
      <c r="DQ132" s="194">
        <v>0</v>
      </c>
      <c r="DR132" s="194">
        <v>1246</v>
      </c>
      <c r="DS132" s="194">
        <f t="shared" si="146"/>
        <v>1246</v>
      </c>
      <c r="DT132" s="194"/>
      <c r="DU132" s="194">
        <v>0</v>
      </c>
      <c r="DV132" s="194">
        <v>1246</v>
      </c>
      <c r="DW132" s="194">
        <f t="shared" si="147"/>
        <v>1246</v>
      </c>
      <c r="DX132" s="194"/>
      <c r="DY132" s="194">
        <v>0</v>
      </c>
      <c r="DZ132" s="194">
        <v>1246</v>
      </c>
      <c r="EA132" s="194">
        <f t="shared" si="148"/>
        <v>1246</v>
      </c>
      <c r="EB132" s="194"/>
      <c r="EC132" s="194">
        <v>0</v>
      </c>
      <c r="ED132" s="194">
        <v>1246</v>
      </c>
      <c r="EE132" s="194">
        <f t="shared" si="149"/>
        <v>1246</v>
      </c>
      <c r="EF132" s="194"/>
      <c r="EG132" s="194">
        <v>0</v>
      </c>
      <c r="EH132" s="194">
        <v>1246</v>
      </c>
      <c r="EI132" s="194">
        <f t="shared" si="150"/>
        <v>1246</v>
      </c>
      <c r="EJ132" s="194"/>
      <c r="EK132" s="194">
        <v>0</v>
      </c>
      <c r="EL132" s="194">
        <v>1246</v>
      </c>
      <c r="EM132" s="194">
        <f t="shared" si="151"/>
        <v>1246</v>
      </c>
      <c r="EN132" s="194"/>
      <c r="EO132" s="194">
        <v>17934.241120000002</v>
      </c>
      <c r="EP132" s="194">
        <v>1246</v>
      </c>
      <c r="EQ132" s="194">
        <f t="shared" si="152"/>
        <v>19180.241120000002</v>
      </c>
      <c r="ER132" s="194"/>
      <c r="ES132" s="194">
        <v>0</v>
      </c>
      <c r="ET132" s="194">
        <v>0</v>
      </c>
      <c r="EU132" s="194">
        <f t="shared" si="153"/>
        <v>0</v>
      </c>
      <c r="EV132" s="194"/>
      <c r="EW132" s="194">
        <v>0</v>
      </c>
      <c r="EX132" s="194">
        <v>0</v>
      </c>
      <c r="EY132" s="194">
        <f t="shared" si="154"/>
        <v>0</v>
      </c>
      <c r="EZ132" s="194"/>
      <c r="FA132" s="194">
        <v>0</v>
      </c>
      <c r="FB132" s="194">
        <v>0</v>
      </c>
      <c r="FC132" s="194">
        <f t="shared" si="155"/>
        <v>0</v>
      </c>
      <c r="FD132" s="194"/>
      <c r="FE132" s="194">
        <v>0</v>
      </c>
      <c r="FF132" s="194">
        <v>0</v>
      </c>
      <c r="FG132" s="194">
        <f t="shared" si="156"/>
        <v>0</v>
      </c>
      <c r="FH132" s="194"/>
      <c r="FI132" s="194">
        <v>0</v>
      </c>
      <c r="FJ132" s="194">
        <v>0</v>
      </c>
      <c r="FK132" s="194">
        <f t="shared" si="157"/>
        <v>0</v>
      </c>
      <c r="FL132" s="194"/>
      <c r="FM132" s="194">
        <v>0</v>
      </c>
      <c r="FN132" s="194">
        <v>0</v>
      </c>
      <c r="FO132" s="194">
        <f t="shared" si="158"/>
        <v>0</v>
      </c>
      <c r="FP132" s="194"/>
      <c r="FQ132" s="194">
        <v>0</v>
      </c>
      <c r="FR132" s="194">
        <v>0</v>
      </c>
      <c r="FS132" s="194">
        <f t="shared" si="159"/>
        <v>0</v>
      </c>
      <c r="FT132" s="194"/>
      <c r="FU132" s="194">
        <v>0</v>
      </c>
      <c r="FV132" s="194">
        <v>0</v>
      </c>
      <c r="FW132" s="194">
        <f t="shared" si="160"/>
        <v>0</v>
      </c>
      <c r="FX132" s="194"/>
      <c r="FY132" s="194">
        <v>0</v>
      </c>
      <c r="FZ132" s="194">
        <v>0</v>
      </c>
      <c r="GA132" s="194">
        <f t="shared" si="161"/>
        <v>0</v>
      </c>
      <c r="GB132" s="194"/>
      <c r="GC132" s="194">
        <v>0</v>
      </c>
      <c r="GD132" s="194">
        <v>0</v>
      </c>
      <c r="GE132" s="194">
        <f t="shared" si="162"/>
        <v>0</v>
      </c>
      <c r="GF132" s="194"/>
      <c r="GG132" s="194">
        <v>0</v>
      </c>
      <c r="GH132" s="194">
        <v>0</v>
      </c>
      <c r="GI132" s="194">
        <f t="shared" si="163"/>
        <v>0</v>
      </c>
      <c r="GJ132" s="194"/>
      <c r="GK132" s="194">
        <v>0</v>
      </c>
      <c r="GL132" s="194">
        <v>0</v>
      </c>
      <c r="GM132" s="194">
        <f t="shared" si="164"/>
        <v>0</v>
      </c>
      <c r="GN132" s="194"/>
      <c r="GO132" s="194">
        <v>0</v>
      </c>
      <c r="GP132" s="194">
        <v>0</v>
      </c>
      <c r="GQ132" s="194">
        <f t="shared" si="165"/>
        <v>0</v>
      </c>
      <c r="GR132" s="194"/>
      <c r="GS132" s="194">
        <v>0</v>
      </c>
      <c r="GT132" s="194">
        <v>0</v>
      </c>
      <c r="GU132" s="194">
        <f t="shared" si="166"/>
        <v>0</v>
      </c>
      <c r="GV132" s="194"/>
      <c r="GW132" s="194">
        <v>0</v>
      </c>
      <c r="GX132" s="194">
        <v>0</v>
      </c>
      <c r="GY132" s="194">
        <f>+GW132+GX132</f>
        <v>0</v>
      </c>
      <c r="GZ132" s="76"/>
      <c r="HA132" s="76">
        <f>+BE132+BI132+BM132+BQ132+BU132+BY132+CC132+CG132+CK132+CO132+CS132+CW132+DA132+DE132+DI132+DM132+DQ132+DU132+DY132+EC132+EG132+EK132+EO132+ES132+EW132+FA132+FE132+FI132+FM132+FQ132+FU132+FY132+GC132+GG132+GK132+GO132+GS132+GW132</f>
        <v>17934.241120000002</v>
      </c>
      <c r="HB132" s="76">
        <f>+BF132+BJ132+BN132+BR132+BV132+BZ132+CD132+CH132+CL132+CP132+CT132+CX132+DB132+DF132+DJ132+DN132+DR132+DV132+DZ132+ED132+EH132+EL132+EP132+ET132+EX132+FB132+FF132+FJ132+FN132+FR132+FV132+FZ132+GD132+GH132+GL132+GP132+GT132+GX132</f>
        <v>28035</v>
      </c>
      <c r="HC132" s="76">
        <f>+HA132+HB132</f>
        <v>45969.241120000006</v>
      </c>
      <c r="HD132" s="86"/>
      <c r="HE132" s="86"/>
      <c r="HF132" s="86"/>
      <c r="HG132" s="32"/>
      <c r="HH132" s="32"/>
      <c r="HI132" s="32"/>
      <c r="HJ132" s="32"/>
      <c r="HK132" s="32"/>
    </row>
    <row r="133" spans="1:219" ht="15.75">
      <c r="A133" s="108" t="s">
        <v>25</v>
      </c>
      <c r="B133" s="106">
        <v>125000</v>
      </c>
      <c r="C133" s="106"/>
      <c r="D133" s="101" t="s">
        <v>68</v>
      </c>
      <c r="E133" s="102" t="s">
        <v>14</v>
      </c>
      <c r="F133" s="103">
        <v>0</v>
      </c>
      <c r="G133" s="173">
        <v>6.95</v>
      </c>
      <c r="H133" s="121"/>
      <c r="I133" s="108" t="s">
        <v>25</v>
      </c>
      <c r="J133" s="194">
        <v>41514.44703</v>
      </c>
      <c r="K133" s="76"/>
      <c r="L133" s="189">
        <v>0</v>
      </c>
      <c r="M133" s="189">
        <v>0</v>
      </c>
      <c r="N133" s="77">
        <f>+L133+M133</f>
        <v>0</v>
      </c>
      <c r="O133" s="174"/>
      <c r="P133" s="189">
        <v>0</v>
      </c>
      <c r="Q133" s="189">
        <v>0</v>
      </c>
      <c r="R133" s="77">
        <f>+P133+Q133</f>
        <v>0</v>
      </c>
      <c r="S133" s="174"/>
      <c r="T133" s="189">
        <v>0</v>
      </c>
      <c r="U133" s="189">
        <v>0</v>
      </c>
      <c r="V133" s="77">
        <f>+T133+U133</f>
        <v>0</v>
      </c>
      <c r="W133" s="174"/>
      <c r="X133" s="189">
        <v>0</v>
      </c>
      <c r="Y133" s="189">
        <v>0</v>
      </c>
      <c r="Z133" s="77">
        <f>+X133+Y133</f>
        <v>0</v>
      </c>
      <c r="AA133" s="174"/>
      <c r="AB133" s="77">
        <f>+L133+P133+T133+X133</f>
        <v>0</v>
      </c>
      <c r="AC133" s="77">
        <f>+M133+Q133+U133+Y133</f>
        <v>0</v>
      </c>
      <c r="AD133" s="77">
        <f>+AB133+AC133</f>
        <v>0</v>
      </c>
      <c r="AE133" s="174"/>
      <c r="AF133" s="189">
        <v>0</v>
      </c>
      <c r="AG133" s="189"/>
      <c r="AH133" s="214">
        <v>0.0014399999999999999</v>
      </c>
      <c r="AI133" s="77">
        <f>+AF133+AH133</f>
        <v>0.0014399999999999999</v>
      </c>
      <c r="AJ133" s="174"/>
      <c r="AK133" s="84">
        <v>0</v>
      </c>
      <c r="AL133" s="84">
        <v>0</v>
      </c>
      <c r="AM133" s="77">
        <f>+AK133+AL133</f>
        <v>0</v>
      </c>
      <c r="AN133" s="77"/>
      <c r="AO133" s="189">
        <v>0</v>
      </c>
      <c r="AP133" s="189">
        <v>0</v>
      </c>
      <c r="AQ133" s="77">
        <f>+AO133+AP133</f>
        <v>0</v>
      </c>
      <c r="AR133" s="77"/>
      <c r="AS133" s="189">
        <v>0</v>
      </c>
      <c r="AT133" s="189">
        <v>0</v>
      </c>
      <c r="AU133" s="77">
        <f>+AS133+AT133</f>
        <v>0</v>
      </c>
      <c r="AV133" s="77"/>
      <c r="AW133" s="77">
        <f>+AF133+AK133+AO133+AS133</f>
        <v>0</v>
      </c>
      <c r="AX133" s="77">
        <f>+AH133+AL133+AP133+AT133</f>
        <v>0.0014399999999999999</v>
      </c>
      <c r="AY133" s="77">
        <f>+AW133+AX133</f>
        <v>0.0014399999999999999</v>
      </c>
      <c r="AZ133" s="77"/>
      <c r="BA133" s="77">
        <f>+AB133+AW133</f>
        <v>0</v>
      </c>
      <c r="BB133" s="77">
        <f>+AC133+AX133</f>
        <v>0.0014399999999999999</v>
      </c>
      <c r="BC133" s="77">
        <f>+BA133+BB133</f>
        <v>0.0014399999999999999</v>
      </c>
      <c r="BD133" s="76"/>
      <c r="BE133" s="194">
        <v>0</v>
      </c>
      <c r="BF133" s="194">
        <v>1443</v>
      </c>
      <c r="BG133" s="194">
        <f t="shared" si="139"/>
        <v>1443</v>
      </c>
      <c r="BH133" s="194"/>
      <c r="BI133" s="194">
        <v>0</v>
      </c>
      <c r="BJ133" s="194">
        <v>2886</v>
      </c>
      <c r="BK133" s="194">
        <f t="shared" si="167"/>
        <v>2886</v>
      </c>
      <c r="BL133" s="194"/>
      <c r="BM133" s="194">
        <v>0</v>
      </c>
      <c r="BN133" s="194">
        <v>2886</v>
      </c>
      <c r="BO133" s="194">
        <f t="shared" si="168"/>
        <v>2886</v>
      </c>
      <c r="BP133" s="194"/>
      <c r="BQ133" s="194">
        <v>0</v>
      </c>
      <c r="BR133" s="194">
        <v>2886</v>
      </c>
      <c r="BS133" s="194">
        <f t="shared" si="169"/>
        <v>2886</v>
      </c>
      <c r="BT133" s="194"/>
      <c r="BU133" s="194">
        <v>0</v>
      </c>
      <c r="BV133" s="194">
        <v>2886</v>
      </c>
      <c r="BW133" s="194">
        <f t="shared" si="170"/>
        <v>2886</v>
      </c>
      <c r="BX133" s="194"/>
      <c r="BY133" s="194">
        <v>0</v>
      </c>
      <c r="BZ133" s="194">
        <v>2886</v>
      </c>
      <c r="CA133" s="194">
        <f t="shared" si="171"/>
        <v>2886</v>
      </c>
      <c r="CB133" s="194"/>
      <c r="CC133" s="194">
        <v>0</v>
      </c>
      <c r="CD133" s="194">
        <v>2886</v>
      </c>
      <c r="CE133" s="194">
        <f t="shared" si="172"/>
        <v>2886</v>
      </c>
      <c r="CF133" s="194"/>
      <c r="CG133" s="194">
        <v>0</v>
      </c>
      <c r="CH133" s="194">
        <v>2886</v>
      </c>
      <c r="CI133" s="194">
        <f t="shared" si="173"/>
        <v>2886</v>
      </c>
      <c r="CJ133" s="194"/>
      <c r="CK133" s="194">
        <v>0</v>
      </c>
      <c r="CL133" s="194">
        <v>2886</v>
      </c>
      <c r="CM133" s="194">
        <f t="shared" si="174"/>
        <v>2886</v>
      </c>
      <c r="CN133" s="194"/>
      <c r="CO133" s="194">
        <v>0</v>
      </c>
      <c r="CP133" s="194">
        <v>2886</v>
      </c>
      <c r="CQ133" s="194">
        <f t="shared" si="175"/>
        <v>2886</v>
      </c>
      <c r="CR133" s="194"/>
      <c r="CS133" s="194">
        <v>0</v>
      </c>
      <c r="CT133" s="194">
        <v>2886</v>
      </c>
      <c r="CU133" s="194">
        <f t="shared" si="140"/>
        <v>2886</v>
      </c>
      <c r="CV133" s="194"/>
      <c r="CW133" s="194">
        <v>0</v>
      </c>
      <c r="CX133" s="194">
        <v>2886</v>
      </c>
      <c r="CY133" s="194">
        <f t="shared" si="141"/>
        <v>2886</v>
      </c>
      <c r="CZ133" s="194"/>
      <c r="DA133" s="194">
        <v>0</v>
      </c>
      <c r="DB133" s="194">
        <v>2886</v>
      </c>
      <c r="DC133" s="194">
        <f t="shared" si="142"/>
        <v>2886</v>
      </c>
      <c r="DD133" s="194"/>
      <c r="DE133" s="194">
        <v>0</v>
      </c>
      <c r="DF133" s="194">
        <v>2886</v>
      </c>
      <c r="DG133" s="194">
        <f t="shared" si="143"/>
        <v>2886</v>
      </c>
      <c r="DH133" s="194"/>
      <c r="DI133" s="194">
        <v>0</v>
      </c>
      <c r="DJ133" s="194">
        <v>2886</v>
      </c>
      <c r="DK133" s="194">
        <f t="shared" si="144"/>
        <v>2886</v>
      </c>
      <c r="DL133" s="194"/>
      <c r="DM133" s="194">
        <v>0</v>
      </c>
      <c r="DN133" s="194">
        <v>2886</v>
      </c>
      <c r="DO133" s="194">
        <f t="shared" si="145"/>
        <v>2886</v>
      </c>
      <c r="DP133" s="194"/>
      <c r="DQ133" s="194">
        <v>0</v>
      </c>
      <c r="DR133" s="194">
        <v>2886</v>
      </c>
      <c r="DS133" s="194">
        <f t="shared" si="146"/>
        <v>2886</v>
      </c>
      <c r="DT133" s="194"/>
      <c r="DU133" s="194">
        <v>0</v>
      </c>
      <c r="DV133" s="194">
        <v>2886</v>
      </c>
      <c r="DW133" s="194">
        <f t="shared" si="147"/>
        <v>2886</v>
      </c>
      <c r="DX133" s="194"/>
      <c r="DY133" s="194">
        <v>0</v>
      </c>
      <c r="DZ133" s="194">
        <v>2886</v>
      </c>
      <c r="EA133" s="194">
        <f t="shared" si="148"/>
        <v>2886</v>
      </c>
      <c r="EB133" s="194"/>
      <c r="EC133" s="194">
        <v>0</v>
      </c>
      <c r="ED133" s="194">
        <v>2886</v>
      </c>
      <c r="EE133" s="194">
        <f t="shared" si="149"/>
        <v>2886</v>
      </c>
      <c r="EF133" s="194"/>
      <c r="EG133" s="194">
        <v>0</v>
      </c>
      <c r="EH133" s="194">
        <v>2886</v>
      </c>
      <c r="EI133" s="194">
        <f t="shared" si="150"/>
        <v>2886</v>
      </c>
      <c r="EJ133" s="194"/>
      <c r="EK133" s="194">
        <v>0</v>
      </c>
      <c r="EL133" s="194">
        <v>2886</v>
      </c>
      <c r="EM133" s="194">
        <f t="shared" si="151"/>
        <v>2886</v>
      </c>
      <c r="EN133" s="194"/>
      <c r="EO133" s="194">
        <v>41514.44703</v>
      </c>
      <c r="EP133" s="194">
        <v>2886</v>
      </c>
      <c r="EQ133" s="194">
        <f t="shared" si="152"/>
        <v>44400.44703</v>
      </c>
      <c r="ER133" s="194"/>
      <c r="ES133" s="194">
        <v>0</v>
      </c>
      <c r="ET133" s="194">
        <v>0</v>
      </c>
      <c r="EU133" s="194">
        <f t="shared" si="153"/>
        <v>0</v>
      </c>
      <c r="EV133" s="194"/>
      <c r="EW133" s="194">
        <v>0</v>
      </c>
      <c r="EX133" s="194">
        <v>0</v>
      </c>
      <c r="EY133" s="194">
        <f t="shared" si="154"/>
        <v>0</v>
      </c>
      <c r="EZ133" s="194"/>
      <c r="FA133" s="194">
        <v>0</v>
      </c>
      <c r="FB133" s="194">
        <v>0</v>
      </c>
      <c r="FC133" s="194">
        <f t="shared" si="155"/>
        <v>0</v>
      </c>
      <c r="FD133" s="194"/>
      <c r="FE133" s="194">
        <v>0</v>
      </c>
      <c r="FF133" s="194">
        <v>0</v>
      </c>
      <c r="FG133" s="194">
        <f t="shared" si="156"/>
        <v>0</v>
      </c>
      <c r="FH133" s="194"/>
      <c r="FI133" s="194">
        <v>0</v>
      </c>
      <c r="FJ133" s="194">
        <v>0</v>
      </c>
      <c r="FK133" s="194">
        <f t="shared" si="157"/>
        <v>0</v>
      </c>
      <c r="FL133" s="194"/>
      <c r="FM133" s="194">
        <v>0</v>
      </c>
      <c r="FN133" s="194">
        <v>0</v>
      </c>
      <c r="FO133" s="194">
        <f t="shared" si="158"/>
        <v>0</v>
      </c>
      <c r="FP133" s="194"/>
      <c r="FQ133" s="194">
        <v>0</v>
      </c>
      <c r="FR133" s="194">
        <v>0</v>
      </c>
      <c r="FS133" s="194">
        <f t="shared" si="159"/>
        <v>0</v>
      </c>
      <c r="FT133" s="194"/>
      <c r="FU133" s="194">
        <v>0</v>
      </c>
      <c r="FV133" s="194">
        <v>0</v>
      </c>
      <c r="FW133" s="194">
        <f t="shared" si="160"/>
        <v>0</v>
      </c>
      <c r="FX133" s="194"/>
      <c r="FY133" s="194">
        <v>0</v>
      </c>
      <c r="FZ133" s="194">
        <v>0</v>
      </c>
      <c r="GA133" s="194">
        <f t="shared" si="161"/>
        <v>0</v>
      </c>
      <c r="GB133" s="194"/>
      <c r="GC133" s="194">
        <v>0</v>
      </c>
      <c r="GD133" s="194">
        <v>0</v>
      </c>
      <c r="GE133" s="194">
        <f t="shared" si="162"/>
        <v>0</v>
      </c>
      <c r="GF133" s="194"/>
      <c r="GG133" s="194">
        <v>0</v>
      </c>
      <c r="GH133" s="194">
        <v>0</v>
      </c>
      <c r="GI133" s="194">
        <f t="shared" si="163"/>
        <v>0</v>
      </c>
      <c r="GJ133" s="194"/>
      <c r="GK133" s="194">
        <v>0</v>
      </c>
      <c r="GL133" s="194">
        <v>0</v>
      </c>
      <c r="GM133" s="194">
        <f t="shared" si="164"/>
        <v>0</v>
      </c>
      <c r="GN133" s="194"/>
      <c r="GO133" s="194">
        <v>0</v>
      </c>
      <c r="GP133" s="194">
        <v>0</v>
      </c>
      <c r="GQ133" s="194">
        <f t="shared" si="165"/>
        <v>0</v>
      </c>
      <c r="GR133" s="194"/>
      <c r="GS133" s="194">
        <v>0</v>
      </c>
      <c r="GT133" s="194">
        <v>0</v>
      </c>
      <c r="GU133" s="194">
        <f t="shared" si="166"/>
        <v>0</v>
      </c>
      <c r="GV133" s="194"/>
      <c r="GW133" s="194">
        <v>0</v>
      </c>
      <c r="GX133" s="194">
        <v>0</v>
      </c>
      <c r="GY133" s="194">
        <f>+GW133+GX133</f>
        <v>0</v>
      </c>
      <c r="GZ133" s="76"/>
      <c r="HA133" s="76">
        <f>+BE133+BI133+BM133+BQ133+BU133+BY133+CC133+CG133+CK133+CO133+CS133+CW133+DA133+DE133+DI133+DM133+DQ133+DU133+DY133+EC133+EG133+EK133+EO133+ES133+EW133+FA133+FE133+FI133+FM133+FQ133+FU133+FY133+GC133+GG133+GK133+GO133+GS133+GW133</f>
        <v>41514.44703</v>
      </c>
      <c r="HB133" s="76">
        <f>+BF133+BJ133+BN133+BR133+BV133+BZ133+CD133+CH133+CL133+CP133+CT133+CX133+DB133+DF133+DJ133+DN133+DR133+DV133+DZ133+ED133+EH133+EL133+EP133+ET133+EX133+FB133+FF133+FJ133+FN133+FR133+FV133+FZ133+GD133+GH133+GL133+GP133+GT133+GX133</f>
        <v>64935</v>
      </c>
      <c r="HC133" s="76">
        <f>+HA133+HB133</f>
        <v>106449.44703000001</v>
      </c>
      <c r="HD133" s="86"/>
      <c r="HE133" s="86"/>
      <c r="HF133" s="86"/>
      <c r="HG133" s="32"/>
      <c r="HH133" s="32"/>
      <c r="HI133" s="32"/>
      <c r="HJ133" s="32"/>
      <c r="HK133" s="32"/>
    </row>
    <row r="134" spans="1:219" ht="15.75">
      <c r="A134" s="108" t="s">
        <v>25</v>
      </c>
      <c r="B134" s="106">
        <v>120000</v>
      </c>
      <c r="C134" s="106"/>
      <c r="D134" s="101" t="s">
        <v>68</v>
      </c>
      <c r="E134" s="102" t="s">
        <v>14</v>
      </c>
      <c r="F134" s="103">
        <v>0</v>
      </c>
      <c r="G134" s="173">
        <v>6.95</v>
      </c>
      <c r="H134" s="121"/>
      <c r="I134" s="108" t="s">
        <v>25</v>
      </c>
      <c r="J134" s="194">
        <v>39853.86915</v>
      </c>
      <c r="K134" s="76"/>
      <c r="L134" s="189">
        <v>0</v>
      </c>
      <c r="M134" s="189">
        <v>0</v>
      </c>
      <c r="N134" s="77">
        <f>+L134+M134</f>
        <v>0</v>
      </c>
      <c r="O134" s="174"/>
      <c r="P134" s="189">
        <v>0</v>
      </c>
      <c r="Q134" s="189">
        <v>0</v>
      </c>
      <c r="R134" s="77">
        <f>+P134+Q134</f>
        <v>0</v>
      </c>
      <c r="S134" s="174"/>
      <c r="T134" s="189">
        <v>0</v>
      </c>
      <c r="U134" s="189">
        <v>0</v>
      </c>
      <c r="V134" s="77">
        <f>+T134+U134</f>
        <v>0</v>
      </c>
      <c r="W134" s="174"/>
      <c r="X134" s="189">
        <v>0</v>
      </c>
      <c r="Y134" s="189">
        <v>0</v>
      </c>
      <c r="Z134" s="77">
        <f>+X134+Y134</f>
        <v>0</v>
      </c>
      <c r="AA134" s="174"/>
      <c r="AB134" s="77">
        <f>+L134+P134+T134+X134</f>
        <v>0</v>
      </c>
      <c r="AC134" s="77">
        <f>+M134+Q134+U134+Y134</f>
        <v>0</v>
      </c>
      <c r="AD134" s="77">
        <f>+AB134+AC134</f>
        <v>0</v>
      </c>
      <c r="AE134" s="174"/>
      <c r="AF134" s="189">
        <v>0</v>
      </c>
      <c r="AG134" s="189"/>
      <c r="AH134" s="214">
        <v>0.0014399999999999999</v>
      </c>
      <c r="AI134" s="77">
        <f>+AF134+AH134</f>
        <v>0.0014399999999999999</v>
      </c>
      <c r="AJ134" s="174"/>
      <c r="AK134" s="84">
        <v>0</v>
      </c>
      <c r="AL134" s="84">
        <v>0</v>
      </c>
      <c r="AM134" s="77">
        <f>+AK134+AL134</f>
        <v>0</v>
      </c>
      <c r="AN134" s="77"/>
      <c r="AO134" s="189">
        <v>0</v>
      </c>
      <c r="AP134" s="189">
        <v>0</v>
      </c>
      <c r="AQ134" s="77">
        <f>+AO134+AP134</f>
        <v>0</v>
      </c>
      <c r="AR134" s="77"/>
      <c r="AS134" s="189">
        <v>0</v>
      </c>
      <c r="AT134" s="189">
        <v>0</v>
      </c>
      <c r="AU134" s="77">
        <f>+AS134+AT134</f>
        <v>0</v>
      </c>
      <c r="AV134" s="77"/>
      <c r="AW134" s="77">
        <f>+AF134+AK134+AO134+AS134</f>
        <v>0</v>
      </c>
      <c r="AX134" s="77">
        <f>+AH134+AL134+AP134+AT134</f>
        <v>0.0014399999999999999</v>
      </c>
      <c r="AY134" s="77">
        <f>+AW134+AX134</f>
        <v>0.0014399999999999999</v>
      </c>
      <c r="AZ134" s="77"/>
      <c r="BA134" s="77">
        <f>+AB134+AW134</f>
        <v>0</v>
      </c>
      <c r="BB134" s="77">
        <f>+AC134+AX134</f>
        <v>0.0014399999999999999</v>
      </c>
      <c r="BC134" s="77">
        <f>+BA134+BB134</f>
        <v>0.0014399999999999999</v>
      </c>
      <c r="BD134" s="76"/>
      <c r="BE134" s="194">
        <v>0</v>
      </c>
      <c r="BF134" s="194">
        <v>1385</v>
      </c>
      <c r="BG134" s="194">
        <f t="shared" si="139"/>
        <v>1385</v>
      </c>
      <c r="BH134" s="194"/>
      <c r="BI134" s="194">
        <v>0</v>
      </c>
      <c r="BJ134" s="194">
        <v>2770</v>
      </c>
      <c r="BK134" s="194">
        <f t="shared" si="167"/>
        <v>2770</v>
      </c>
      <c r="BL134" s="194"/>
      <c r="BM134" s="194">
        <v>0</v>
      </c>
      <c r="BN134" s="194">
        <v>2770</v>
      </c>
      <c r="BO134" s="194">
        <f t="shared" si="168"/>
        <v>2770</v>
      </c>
      <c r="BP134" s="194"/>
      <c r="BQ134" s="194">
        <v>0</v>
      </c>
      <c r="BR134" s="194">
        <v>2770</v>
      </c>
      <c r="BS134" s="194">
        <f t="shared" si="169"/>
        <v>2770</v>
      </c>
      <c r="BT134" s="194"/>
      <c r="BU134" s="194">
        <v>0</v>
      </c>
      <c r="BV134" s="194">
        <v>2770</v>
      </c>
      <c r="BW134" s="194">
        <f t="shared" si="170"/>
        <v>2770</v>
      </c>
      <c r="BX134" s="194"/>
      <c r="BY134" s="194">
        <v>0</v>
      </c>
      <c r="BZ134" s="194">
        <v>2770</v>
      </c>
      <c r="CA134" s="194">
        <f t="shared" si="171"/>
        <v>2770</v>
      </c>
      <c r="CB134" s="194"/>
      <c r="CC134" s="194">
        <v>0</v>
      </c>
      <c r="CD134" s="194">
        <v>2770</v>
      </c>
      <c r="CE134" s="194">
        <f t="shared" si="172"/>
        <v>2770</v>
      </c>
      <c r="CF134" s="194"/>
      <c r="CG134" s="194">
        <v>0</v>
      </c>
      <c r="CH134" s="194">
        <v>2770</v>
      </c>
      <c r="CI134" s="194">
        <f t="shared" si="173"/>
        <v>2770</v>
      </c>
      <c r="CJ134" s="194"/>
      <c r="CK134" s="194">
        <v>0</v>
      </c>
      <c r="CL134" s="194">
        <v>2770</v>
      </c>
      <c r="CM134" s="194">
        <f t="shared" si="174"/>
        <v>2770</v>
      </c>
      <c r="CN134" s="194"/>
      <c r="CO134" s="194">
        <v>0</v>
      </c>
      <c r="CP134" s="194">
        <v>2770</v>
      </c>
      <c r="CQ134" s="194">
        <f t="shared" si="175"/>
        <v>2770</v>
      </c>
      <c r="CR134" s="194"/>
      <c r="CS134" s="194">
        <v>0</v>
      </c>
      <c r="CT134" s="194">
        <v>2770</v>
      </c>
      <c r="CU134" s="194">
        <f t="shared" si="140"/>
        <v>2770</v>
      </c>
      <c r="CV134" s="194"/>
      <c r="CW134" s="194">
        <v>0</v>
      </c>
      <c r="CX134" s="194">
        <v>2770</v>
      </c>
      <c r="CY134" s="194">
        <f t="shared" si="141"/>
        <v>2770</v>
      </c>
      <c r="CZ134" s="194"/>
      <c r="DA134" s="194">
        <v>0</v>
      </c>
      <c r="DB134" s="194">
        <v>2770</v>
      </c>
      <c r="DC134" s="194">
        <f t="shared" si="142"/>
        <v>2770</v>
      </c>
      <c r="DD134" s="194"/>
      <c r="DE134" s="194">
        <v>0</v>
      </c>
      <c r="DF134" s="194">
        <v>2770</v>
      </c>
      <c r="DG134" s="194">
        <f t="shared" si="143"/>
        <v>2770</v>
      </c>
      <c r="DH134" s="194"/>
      <c r="DI134" s="194">
        <v>0</v>
      </c>
      <c r="DJ134" s="194">
        <v>2770</v>
      </c>
      <c r="DK134" s="194">
        <f t="shared" si="144"/>
        <v>2770</v>
      </c>
      <c r="DL134" s="194"/>
      <c r="DM134" s="194">
        <v>0</v>
      </c>
      <c r="DN134" s="194">
        <v>2770</v>
      </c>
      <c r="DO134" s="194">
        <f t="shared" si="145"/>
        <v>2770</v>
      </c>
      <c r="DP134" s="194"/>
      <c r="DQ134" s="194">
        <v>0</v>
      </c>
      <c r="DR134" s="194">
        <v>2770</v>
      </c>
      <c r="DS134" s="194">
        <f t="shared" si="146"/>
        <v>2770</v>
      </c>
      <c r="DT134" s="194"/>
      <c r="DU134" s="194">
        <v>0</v>
      </c>
      <c r="DV134" s="194">
        <v>2770</v>
      </c>
      <c r="DW134" s="194">
        <f t="shared" si="147"/>
        <v>2770</v>
      </c>
      <c r="DX134" s="194"/>
      <c r="DY134" s="194">
        <v>0</v>
      </c>
      <c r="DZ134" s="194">
        <v>2770</v>
      </c>
      <c r="EA134" s="194">
        <f t="shared" si="148"/>
        <v>2770</v>
      </c>
      <c r="EB134" s="194"/>
      <c r="EC134" s="194">
        <v>0</v>
      </c>
      <c r="ED134" s="194">
        <v>2770</v>
      </c>
      <c r="EE134" s="194">
        <f t="shared" si="149"/>
        <v>2770</v>
      </c>
      <c r="EF134" s="194"/>
      <c r="EG134" s="194">
        <v>0</v>
      </c>
      <c r="EH134" s="194">
        <v>2770</v>
      </c>
      <c r="EI134" s="194">
        <f t="shared" si="150"/>
        <v>2770</v>
      </c>
      <c r="EJ134" s="194"/>
      <c r="EK134" s="194">
        <v>0</v>
      </c>
      <c r="EL134" s="194">
        <v>2770</v>
      </c>
      <c r="EM134" s="194">
        <f t="shared" si="151"/>
        <v>2770</v>
      </c>
      <c r="EN134" s="194"/>
      <c r="EO134" s="194">
        <v>39853.86915</v>
      </c>
      <c r="EP134" s="194">
        <v>2770</v>
      </c>
      <c r="EQ134" s="194">
        <f t="shared" si="152"/>
        <v>42623.86915</v>
      </c>
      <c r="ER134" s="194"/>
      <c r="ES134" s="194">
        <v>0</v>
      </c>
      <c r="ET134" s="194">
        <v>0</v>
      </c>
      <c r="EU134" s="194">
        <f t="shared" si="153"/>
        <v>0</v>
      </c>
      <c r="EV134" s="194"/>
      <c r="EW134" s="194">
        <v>0</v>
      </c>
      <c r="EX134" s="194">
        <v>0</v>
      </c>
      <c r="EY134" s="194">
        <f t="shared" si="154"/>
        <v>0</v>
      </c>
      <c r="EZ134" s="194"/>
      <c r="FA134" s="194">
        <v>0</v>
      </c>
      <c r="FB134" s="194">
        <v>0</v>
      </c>
      <c r="FC134" s="194">
        <f t="shared" si="155"/>
        <v>0</v>
      </c>
      <c r="FD134" s="194"/>
      <c r="FE134" s="194">
        <v>0</v>
      </c>
      <c r="FF134" s="194">
        <v>0</v>
      </c>
      <c r="FG134" s="194">
        <f t="shared" si="156"/>
        <v>0</v>
      </c>
      <c r="FH134" s="194"/>
      <c r="FI134" s="194">
        <v>0</v>
      </c>
      <c r="FJ134" s="194">
        <v>0</v>
      </c>
      <c r="FK134" s="194">
        <f t="shared" si="157"/>
        <v>0</v>
      </c>
      <c r="FL134" s="194"/>
      <c r="FM134" s="194">
        <v>0</v>
      </c>
      <c r="FN134" s="194">
        <v>0</v>
      </c>
      <c r="FO134" s="194">
        <f t="shared" si="158"/>
        <v>0</v>
      </c>
      <c r="FP134" s="194"/>
      <c r="FQ134" s="194">
        <v>0</v>
      </c>
      <c r="FR134" s="194">
        <v>0</v>
      </c>
      <c r="FS134" s="194">
        <f t="shared" si="159"/>
        <v>0</v>
      </c>
      <c r="FT134" s="194"/>
      <c r="FU134" s="194">
        <v>0</v>
      </c>
      <c r="FV134" s="194">
        <v>0</v>
      </c>
      <c r="FW134" s="194">
        <f t="shared" si="160"/>
        <v>0</v>
      </c>
      <c r="FX134" s="194"/>
      <c r="FY134" s="194">
        <v>0</v>
      </c>
      <c r="FZ134" s="194">
        <v>0</v>
      </c>
      <c r="GA134" s="194">
        <f t="shared" si="161"/>
        <v>0</v>
      </c>
      <c r="GB134" s="194"/>
      <c r="GC134" s="194">
        <v>0</v>
      </c>
      <c r="GD134" s="194">
        <v>0</v>
      </c>
      <c r="GE134" s="194">
        <f t="shared" si="162"/>
        <v>0</v>
      </c>
      <c r="GF134" s="194"/>
      <c r="GG134" s="194">
        <v>0</v>
      </c>
      <c r="GH134" s="194">
        <v>0</v>
      </c>
      <c r="GI134" s="194">
        <f t="shared" si="163"/>
        <v>0</v>
      </c>
      <c r="GJ134" s="194"/>
      <c r="GK134" s="194">
        <v>0</v>
      </c>
      <c r="GL134" s="194">
        <v>0</v>
      </c>
      <c r="GM134" s="194">
        <f t="shared" si="164"/>
        <v>0</v>
      </c>
      <c r="GN134" s="194"/>
      <c r="GO134" s="194">
        <v>0</v>
      </c>
      <c r="GP134" s="194">
        <v>0</v>
      </c>
      <c r="GQ134" s="194">
        <f t="shared" si="165"/>
        <v>0</v>
      </c>
      <c r="GR134" s="194"/>
      <c r="GS134" s="194">
        <v>0</v>
      </c>
      <c r="GT134" s="194">
        <v>0</v>
      </c>
      <c r="GU134" s="194">
        <f t="shared" si="166"/>
        <v>0</v>
      </c>
      <c r="GV134" s="194"/>
      <c r="GW134" s="194">
        <v>0</v>
      </c>
      <c r="GX134" s="194">
        <v>0</v>
      </c>
      <c r="GY134" s="194">
        <f>+GW134+GX134</f>
        <v>0</v>
      </c>
      <c r="GZ134" s="76"/>
      <c r="HA134" s="76">
        <f>+BE134+BI134+BM134+BQ134+BU134+BY134+CC134+CG134+CK134+CO134+CS134+CW134+DA134+DE134+DI134+DM134+DQ134+DU134+DY134+EC134+EG134+EK134+EO134+ES134+EW134+FA134+FE134+FI134+FM134+FQ134+FU134+FY134+GC134+GG134+GK134+GO134+GS134+GW134</f>
        <v>39853.86915</v>
      </c>
      <c r="HB134" s="76">
        <f>+BF134+BJ134+BN134+BR134+BV134+BZ134+CD134+CH134+CL134+CP134+CT134+CX134+DB134+DF134+DJ134+DN134+DR134+DV134+DZ134+ED134+EH134+EL134+EP134+ET134+EX134+FB134+FF134+FJ134+FN134+FR134+FV134+FZ134+GD134+GH134+GL134+GP134+GT134+GX134</f>
        <v>62325</v>
      </c>
      <c r="HC134" s="76">
        <f>+HA134+HB134</f>
        <v>102178.86915</v>
      </c>
      <c r="HD134" s="86"/>
      <c r="HE134" s="86"/>
      <c r="HF134" s="86"/>
      <c r="HG134" s="32"/>
      <c r="HH134" s="32"/>
      <c r="HI134" s="32"/>
      <c r="HJ134" s="32"/>
      <c r="HK134" s="32"/>
    </row>
    <row r="135" spans="1:219" ht="15.75">
      <c r="A135" s="108" t="s">
        <v>25</v>
      </c>
      <c r="B135" s="106">
        <v>300000</v>
      </c>
      <c r="C135" s="106"/>
      <c r="D135" s="101" t="s">
        <v>68</v>
      </c>
      <c r="E135" s="102" t="s">
        <v>14</v>
      </c>
      <c r="F135" s="103">
        <v>0</v>
      </c>
      <c r="G135" s="173">
        <v>6.95</v>
      </c>
      <c r="H135" s="121"/>
      <c r="I135" s="108" t="s">
        <v>25</v>
      </c>
      <c r="J135" s="194">
        <v>99634.67287000001</v>
      </c>
      <c r="K135" s="76"/>
      <c r="L135" s="189">
        <v>0</v>
      </c>
      <c r="M135" s="189">
        <v>0</v>
      </c>
      <c r="N135" s="77">
        <f>+L135+M135</f>
        <v>0</v>
      </c>
      <c r="O135" s="174"/>
      <c r="P135" s="189">
        <v>0</v>
      </c>
      <c r="Q135" s="189">
        <v>0</v>
      </c>
      <c r="R135" s="77">
        <f>+P135+Q135</f>
        <v>0</v>
      </c>
      <c r="S135" s="174"/>
      <c r="T135" s="189">
        <v>0</v>
      </c>
      <c r="U135" s="189">
        <v>0</v>
      </c>
      <c r="V135" s="77">
        <f>+T135+U135</f>
        <v>0</v>
      </c>
      <c r="W135" s="174"/>
      <c r="X135" s="189">
        <v>0</v>
      </c>
      <c r="Y135" s="189">
        <v>0</v>
      </c>
      <c r="Z135" s="77">
        <f>+X135+Y135</f>
        <v>0</v>
      </c>
      <c r="AA135" s="174"/>
      <c r="AB135" s="77">
        <f>+L135+P135+T135+X135</f>
        <v>0</v>
      </c>
      <c r="AC135" s="77">
        <f>+M135+Q135+U135+Y135</f>
        <v>0</v>
      </c>
      <c r="AD135" s="77">
        <f>+AB135+AC135</f>
        <v>0</v>
      </c>
      <c r="AE135" s="174"/>
      <c r="AF135" s="189">
        <v>0</v>
      </c>
      <c r="AG135" s="189"/>
      <c r="AH135" s="214">
        <v>0.0014399999999999999</v>
      </c>
      <c r="AI135" s="77">
        <f>+AF135+AH135</f>
        <v>0.0014399999999999999</v>
      </c>
      <c r="AJ135" s="174"/>
      <c r="AK135" s="84">
        <v>0</v>
      </c>
      <c r="AL135" s="84">
        <v>0</v>
      </c>
      <c r="AM135" s="77">
        <f>+AK135+AL135</f>
        <v>0</v>
      </c>
      <c r="AN135" s="77"/>
      <c r="AO135" s="189">
        <v>0</v>
      </c>
      <c r="AP135" s="189">
        <v>0</v>
      </c>
      <c r="AQ135" s="77">
        <f>+AO135+AP135</f>
        <v>0</v>
      </c>
      <c r="AR135" s="77"/>
      <c r="AS135" s="189">
        <v>0</v>
      </c>
      <c r="AT135" s="189">
        <v>0</v>
      </c>
      <c r="AU135" s="77">
        <f>+AS135+AT135</f>
        <v>0</v>
      </c>
      <c r="AV135" s="77"/>
      <c r="AW135" s="77">
        <f>+AF135+AK135+AO135+AS135</f>
        <v>0</v>
      </c>
      <c r="AX135" s="77">
        <f>+AH135+AL135+AP135+AT135</f>
        <v>0.0014399999999999999</v>
      </c>
      <c r="AY135" s="77">
        <f>+AW135+AX135</f>
        <v>0.0014399999999999999</v>
      </c>
      <c r="AZ135" s="77"/>
      <c r="BA135" s="77">
        <f>+AB135+AW135</f>
        <v>0</v>
      </c>
      <c r="BB135" s="77">
        <f>+AC135+AX135</f>
        <v>0.0014399999999999999</v>
      </c>
      <c r="BC135" s="77">
        <f>+BA135+BB135</f>
        <v>0.0014399999999999999</v>
      </c>
      <c r="BD135" s="76"/>
      <c r="BE135" s="194">
        <v>0</v>
      </c>
      <c r="BF135" s="194">
        <v>3462</v>
      </c>
      <c r="BG135" s="194">
        <f t="shared" si="139"/>
        <v>3462</v>
      </c>
      <c r="BH135" s="194"/>
      <c r="BI135" s="194">
        <v>0</v>
      </c>
      <c r="BJ135" s="194">
        <v>6924</v>
      </c>
      <c r="BK135" s="194">
        <f t="shared" si="167"/>
        <v>6924</v>
      </c>
      <c r="BL135" s="194"/>
      <c r="BM135" s="194">
        <v>0</v>
      </c>
      <c r="BN135" s="194">
        <v>6924</v>
      </c>
      <c r="BO135" s="194">
        <f t="shared" si="168"/>
        <v>6924</v>
      </c>
      <c r="BP135" s="194"/>
      <c r="BQ135" s="194">
        <v>0</v>
      </c>
      <c r="BR135" s="194">
        <v>6924</v>
      </c>
      <c r="BS135" s="194">
        <f t="shared" si="169"/>
        <v>6924</v>
      </c>
      <c r="BT135" s="194"/>
      <c r="BU135" s="194">
        <v>0</v>
      </c>
      <c r="BV135" s="194">
        <v>6924</v>
      </c>
      <c r="BW135" s="194">
        <f t="shared" si="170"/>
        <v>6924</v>
      </c>
      <c r="BX135" s="194"/>
      <c r="BY135" s="194">
        <v>0</v>
      </c>
      <c r="BZ135" s="194">
        <v>6924</v>
      </c>
      <c r="CA135" s="194">
        <f t="shared" si="171"/>
        <v>6924</v>
      </c>
      <c r="CB135" s="194"/>
      <c r="CC135" s="194">
        <v>0</v>
      </c>
      <c r="CD135" s="194">
        <v>6924</v>
      </c>
      <c r="CE135" s="194">
        <f t="shared" si="172"/>
        <v>6924</v>
      </c>
      <c r="CF135" s="194"/>
      <c r="CG135" s="194">
        <v>0</v>
      </c>
      <c r="CH135" s="194">
        <v>6924</v>
      </c>
      <c r="CI135" s="194">
        <f t="shared" si="173"/>
        <v>6924</v>
      </c>
      <c r="CJ135" s="194"/>
      <c r="CK135" s="194">
        <v>0</v>
      </c>
      <c r="CL135" s="194">
        <v>6924</v>
      </c>
      <c r="CM135" s="194">
        <f t="shared" si="174"/>
        <v>6924</v>
      </c>
      <c r="CN135" s="194"/>
      <c r="CO135" s="194">
        <v>0</v>
      </c>
      <c r="CP135" s="194">
        <v>6924</v>
      </c>
      <c r="CQ135" s="194">
        <f t="shared" si="175"/>
        <v>6924</v>
      </c>
      <c r="CR135" s="194"/>
      <c r="CS135" s="194">
        <v>0</v>
      </c>
      <c r="CT135" s="194">
        <v>6924</v>
      </c>
      <c r="CU135" s="194">
        <f t="shared" si="140"/>
        <v>6924</v>
      </c>
      <c r="CV135" s="194"/>
      <c r="CW135" s="194">
        <v>0</v>
      </c>
      <c r="CX135" s="194">
        <v>6924</v>
      </c>
      <c r="CY135" s="194">
        <f t="shared" si="141"/>
        <v>6924</v>
      </c>
      <c r="CZ135" s="194"/>
      <c r="DA135" s="194">
        <v>0</v>
      </c>
      <c r="DB135" s="194">
        <v>6924</v>
      </c>
      <c r="DC135" s="194">
        <f t="shared" si="142"/>
        <v>6924</v>
      </c>
      <c r="DD135" s="194"/>
      <c r="DE135" s="194">
        <v>0</v>
      </c>
      <c r="DF135" s="194">
        <v>6924</v>
      </c>
      <c r="DG135" s="194">
        <f t="shared" si="143"/>
        <v>6924</v>
      </c>
      <c r="DH135" s="194"/>
      <c r="DI135" s="194">
        <v>0</v>
      </c>
      <c r="DJ135" s="194">
        <v>6924</v>
      </c>
      <c r="DK135" s="194">
        <f t="shared" si="144"/>
        <v>6924</v>
      </c>
      <c r="DL135" s="194"/>
      <c r="DM135" s="194">
        <v>0</v>
      </c>
      <c r="DN135" s="194">
        <v>6924</v>
      </c>
      <c r="DO135" s="194">
        <f t="shared" si="145"/>
        <v>6924</v>
      </c>
      <c r="DP135" s="194"/>
      <c r="DQ135" s="194">
        <v>0</v>
      </c>
      <c r="DR135" s="194">
        <v>6924</v>
      </c>
      <c r="DS135" s="194">
        <f t="shared" si="146"/>
        <v>6924</v>
      </c>
      <c r="DT135" s="194"/>
      <c r="DU135" s="194">
        <v>0</v>
      </c>
      <c r="DV135" s="194">
        <v>6924</v>
      </c>
      <c r="DW135" s="194">
        <f t="shared" si="147"/>
        <v>6924</v>
      </c>
      <c r="DX135" s="194"/>
      <c r="DY135" s="194">
        <v>0</v>
      </c>
      <c r="DZ135" s="194">
        <v>6924</v>
      </c>
      <c r="EA135" s="194">
        <f t="shared" si="148"/>
        <v>6924</v>
      </c>
      <c r="EB135" s="194"/>
      <c r="EC135" s="194">
        <v>0</v>
      </c>
      <c r="ED135" s="194">
        <v>6924</v>
      </c>
      <c r="EE135" s="194">
        <f t="shared" si="149"/>
        <v>6924</v>
      </c>
      <c r="EF135" s="194"/>
      <c r="EG135" s="194">
        <v>0</v>
      </c>
      <c r="EH135" s="194">
        <v>6924</v>
      </c>
      <c r="EI135" s="194">
        <f t="shared" si="150"/>
        <v>6924</v>
      </c>
      <c r="EJ135" s="194"/>
      <c r="EK135" s="194">
        <v>0</v>
      </c>
      <c r="EL135" s="194">
        <v>6924</v>
      </c>
      <c r="EM135" s="194">
        <f t="shared" si="151"/>
        <v>6924</v>
      </c>
      <c r="EN135" s="194"/>
      <c r="EO135" s="194">
        <v>99634.67287000001</v>
      </c>
      <c r="EP135" s="194">
        <v>6924</v>
      </c>
      <c r="EQ135" s="194">
        <f t="shared" si="152"/>
        <v>106558.67287000001</v>
      </c>
      <c r="ER135" s="194"/>
      <c r="ES135" s="194">
        <v>0</v>
      </c>
      <c r="ET135" s="194">
        <v>0</v>
      </c>
      <c r="EU135" s="194">
        <f t="shared" si="153"/>
        <v>0</v>
      </c>
      <c r="EV135" s="194"/>
      <c r="EW135" s="194">
        <v>0</v>
      </c>
      <c r="EX135" s="194">
        <v>0</v>
      </c>
      <c r="EY135" s="194">
        <f t="shared" si="154"/>
        <v>0</v>
      </c>
      <c r="EZ135" s="194"/>
      <c r="FA135" s="194">
        <v>0</v>
      </c>
      <c r="FB135" s="194">
        <v>0</v>
      </c>
      <c r="FC135" s="194">
        <f t="shared" si="155"/>
        <v>0</v>
      </c>
      <c r="FD135" s="194"/>
      <c r="FE135" s="194">
        <v>0</v>
      </c>
      <c r="FF135" s="194">
        <v>0</v>
      </c>
      <c r="FG135" s="194">
        <f t="shared" si="156"/>
        <v>0</v>
      </c>
      <c r="FH135" s="194"/>
      <c r="FI135" s="194">
        <v>0</v>
      </c>
      <c r="FJ135" s="194">
        <v>0</v>
      </c>
      <c r="FK135" s="194">
        <f t="shared" si="157"/>
        <v>0</v>
      </c>
      <c r="FL135" s="194"/>
      <c r="FM135" s="194">
        <v>0</v>
      </c>
      <c r="FN135" s="194">
        <v>0</v>
      </c>
      <c r="FO135" s="194">
        <f t="shared" si="158"/>
        <v>0</v>
      </c>
      <c r="FP135" s="194"/>
      <c r="FQ135" s="194">
        <v>0</v>
      </c>
      <c r="FR135" s="194">
        <v>0</v>
      </c>
      <c r="FS135" s="194">
        <f t="shared" si="159"/>
        <v>0</v>
      </c>
      <c r="FT135" s="194"/>
      <c r="FU135" s="194">
        <v>0</v>
      </c>
      <c r="FV135" s="194">
        <v>0</v>
      </c>
      <c r="FW135" s="194">
        <f t="shared" si="160"/>
        <v>0</v>
      </c>
      <c r="FX135" s="194"/>
      <c r="FY135" s="194">
        <v>0</v>
      </c>
      <c r="FZ135" s="194">
        <v>0</v>
      </c>
      <c r="GA135" s="194">
        <f t="shared" si="161"/>
        <v>0</v>
      </c>
      <c r="GB135" s="194"/>
      <c r="GC135" s="194">
        <v>0</v>
      </c>
      <c r="GD135" s="194">
        <v>0</v>
      </c>
      <c r="GE135" s="194">
        <f t="shared" si="162"/>
        <v>0</v>
      </c>
      <c r="GF135" s="194"/>
      <c r="GG135" s="194">
        <v>0</v>
      </c>
      <c r="GH135" s="194">
        <v>0</v>
      </c>
      <c r="GI135" s="194">
        <f t="shared" si="163"/>
        <v>0</v>
      </c>
      <c r="GJ135" s="194"/>
      <c r="GK135" s="194">
        <v>0</v>
      </c>
      <c r="GL135" s="194">
        <v>0</v>
      </c>
      <c r="GM135" s="194">
        <f t="shared" si="164"/>
        <v>0</v>
      </c>
      <c r="GN135" s="194"/>
      <c r="GO135" s="194">
        <v>0</v>
      </c>
      <c r="GP135" s="194">
        <v>0</v>
      </c>
      <c r="GQ135" s="194">
        <f t="shared" si="165"/>
        <v>0</v>
      </c>
      <c r="GR135" s="194"/>
      <c r="GS135" s="194">
        <v>0</v>
      </c>
      <c r="GT135" s="194">
        <v>0</v>
      </c>
      <c r="GU135" s="194">
        <f t="shared" si="166"/>
        <v>0</v>
      </c>
      <c r="GV135" s="194"/>
      <c r="GW135" s="194">
        <v>0</v>
      </c>
      <c r="GX135" s="194">
        <v>0</v>
      </c>
      <c r="GY135" s="194">
        <f>+GW135+GX135</f>
        <v>0</v>
      </c>
      <c r="GZ135" s="76"/>
      <c r="HA135" s="76">
        <f>+BE135+BI135+BM135+BQ135+BU135+BY135+CC135+CG135+CK135+CO135+CS135+CW135+DA135+DE135+DI135+DM135+DQ135+DU135+DY135+EC135+EG135+EK135+EO135+ES135+EW135+FA135+FE135+FI135+FM135+FQ135+FU135+FY135+GC135+GG135+GK135+GO135+GS135+GW135</f>
        <v>99634.67287000001</v>
      </c>
      <c r="HB135" s="76">
        <f>+BF135+BJ135+BN135+BR135+BV135+BZ135+CD135+CH135+CL135+CP135+CT135+CX135+DB135+DF135+DJ135+DN135+DR135+DV135+DZ135+ED135+EH135+EL135+EP135+ET135+EX135+FB135+FF135+FJ135+FN135+FR135+FV135+FZ135+GD135+GH135+GL135+GP135+GT135+GX135</f>
        <v>155790</v>
      </c>
      <c r="HC135" s="76">
        <f>+HA135+HB135</f>
        <v>255424.67287</v>
      </c>
      <c r="HD135" s="86"/>
      <c r="HE135" s="86"/>
      <c r="HF135" s="86"/>
      <c r="HG135" s="32"/>
      <c r="HH135" s="32"/>
      <c r="HI135" s="32"/>
      <c r="HJ135" s="32"/>
      <c r="HK135" s="32"/>
    </row>
    <row r="136" spans="1:219" ht="15.75">
      <c r="A136" s="108" t="s">
        <v>25</v>
      </c>
      <c r="B136" s="106">
        <v>150000</v>
      </c>
      <c r="C136" s="106"/>
      <c r="D136" s="101" t="s">
        <v>68</v>
      </c>
      <c r="E136" s="102" t="s">
        <v>14</v>
      </c>
      <c r="F136" s="103">
        <v>0</v>
      </c>
      <c r="G136" s="173">
        <v>6.95</v>
      </c>
      <c r="H136" s="121"/>
      <c r="I136" s="108" t="s">
        <v>25</v>
      </c>
      <c r="J136" s="194">
        <v>49817.33643</v>
      </c>
      <c r="K136" s="76"/>
      <c r="L136" s="189">
        <v>0</v>
      </c>
      <c r="M136" s="189">
        <v>0</v>
      </c>
      <c r="N136" s="77">
        <f>+L136+M136</f>
        <v>0</v>
      </c>
      <c r="O136" s="174"/>
      <c r="P136" s="189">
        <v>0</v>
      </c>
      <c r="Q136" s="189">
        <v>0</v>
      </c>
      <c r="R136" s="77">
        <f>+P136+Q136</f>
        <v>0</v>
      </c>
      <c r="S136" s="174"/>
      <c r="T136" s="189">
        <v>0</v>
      </c>
      <c r="U136" s="189">
        <v>0</v>
      </c>
      <c r="V136" s="77">
        <f>+T136+U136</f>
        <v>0</v>
      </c>
      <c r="W136" s="174"/>
      <c r="X136" s="189">
        <v>0</v>
      </c>
      <c r="Y136" s="189">
        <v>0</v>
      </c>
      <c r="Z136" s="77">
        <f>+X136+Y136</f>
        <v>0</v>
      </c>
      <c r="AA136" s="174"/>
      <c r="AB136" s="77">
        <f>+L136+P136+T136+X136</f>
        <v>0</v>
      </c>
      <c r="AC136" s="77">
        <f>+M136+Q136+U136+Y136</f>
        <v>0</v>
      </c>
      <c r="AD136" s="77">
        <f>+AB136+AC136</f>
        <v>0</v>
      </c>
      <c r="AE136" s="174"/>
      <c r="AF136" s="189">
        <v>0</v>
      </c>
      <c r="AG136" s="189"/>
      <c r="AH136" s="214">
        <v>0.0014399999999999999</v>
      </c>
      <c r="AI136" s="77">
        <f>+AF136+AH136</f>
        <v>0.0014399999999999999</v>
      </c>
      <c r="AJ136" s="174"/>
      <c r="AK136" s="84">
        <v>0</v>
      </c>
      <c r="AL136" s="84">
        <v>0</v>
      </c>
      <c r="AM136" s="77">
        <f>+AK136+AL136</f>
        <v>0</v>
      </c>
      <c r="AN136" s="77"/>
      <c r="AO136" s="189">
        <v>0</v>
      </c>
      <c r="AP136" s="189">
        <v>0</v>
      </c>
      <c r="AQ136" s="77">
        <f>+AO136+AP136</f>
        <v>0</v>
      </c>
      <c r="AR136" s="77"/>
      <c r="AS136" s="189">
        <v>0</v>
      </c>
      <c r="AT136" s="189">
        <v>0</v>
      </c>
      <c r="AU136" s="77">
        <f>+AS136+AT136</f>
        <v>0</v>
      </c>
      <c r="AV136" s="77"/>
      <c r="AW136" s="77">
        <f>+AF136+AK136+AO136+AS136</f>
        <v>0</v>
      </c>
      <c r="AX136" s="77">
        <f>+AH136+AL136+AP136+AT136</f>
        <v>0.0014399999999999999</v>
      </c>
      <c r="AY136" s="77">
        <f>+AW136+AX136</f>
        <v>0.0014399999999999999</v>
      </c>
      <c r="AZ136" s="77"/>
      <c r="BA136" s="77">
        <f>+AB136+AW136</f>
        <v>0</v>
      </c>
      <c r="BB136" s="77">
        <f>+AC136+AX136</f>
        <v>0.0014399999999999999</v>
      </c>
      <c r="BC136" s="77">
        <f>+BA136+BB136</f>
        <v>0.0014399999999999999</v>
      </c>
      <c r="BD136" s="76"/>
      <c r="BE136" s="194">
        <v>0</v>
      </c>
      <c r="BF136" s="194">
        <v>1731</v>
      </c>
      <c r="BG136" s="194">
        <f t="shared" si="139"/>
        <v>1731</v>
      </c>
      <c r="BH136" s="194"/>
      <c r="BI136" s="194">
        <v>0</v>
      </c>
      <c r="BJ136" s="194">
        <v>3462</v>
      </c>
      <c r="BK136" s="194">
        <f t="shared" si="167"/>
        <v>3462</v>
      </c>
      <c r="BL136" s="194"/>
      <c r="BM136" s="194">
        <v>0</v>
      </c>
      <c r="BN136" s="194">
        <v>3462</v>
      </c>
      <c r="BO136" s="194">
        <f t="shared" si="168"/>
        <v>3462</v>
      </c>
      <c r="BP136" s="194"/>
      <c r="BQ136" s="194">
        <v>0</v>
      </c>
      <c r="BR136" s="194">
        <v>3462</v>
      </c>
      <c r="BS136" s="194">
        <f t="shared" si="169"/>
        <v>3462</v>
      </c>
      <c r="BT136" s="194"/>
      <c r="BU136" s="194">
        <v>0</v>
      </c>
      <c r="BV136" s="194">
        <v>3462</v>
      </c>
      <c r="BW136" s="194">
        <f t="shared" si="170"/>
        <v>3462</v>
      </c>
      <c r="BX136" s="194"/>
      <c r="BY136" s="194">
        <v>0</v>
      </c>
      <c r="BZ136" s="194">
        <v>3462</v>
      </c>
      <c r="CA136" s="194">
        <f t="shared" si="171"/>
        <v>3462</v>
      </c>
      <c r="CB136" s="194"/>
      <c r="CC136" s="194">
        <v>0</v>
      </c>
      <c r="CD136" s="194">
        <v>3462</v>
      </c>
      <c r="CE136" s="194">
        <f t="shared" si="172"/>
        <v>3462</v>
      </c>
      <c r="CF136" s="194"/>
      <c r="CG136" s="194">
        <v>0</v>
      </c>
      <c r="CH136" s="194">
        <v>3462</v>
      </c>
      <c r="CI136" s="194">
        <f t="shared" si="173"/>
        <v>3462</v>
      </c>
      <c r="CJ136" s="194"/>
      <c r="CK136" s="194">
        <v>0</v>
      </c>
      <c r="CL136" s="194">
        <v>3462</v>
      </c>
      <c r="CM136" s="194">
        <f t="shared" si="174"/>
        <v>3462</v>
      </c>
      <c r="CN136" s="194"/>
      <c r="CO136" s="194">
        <v>0</v>
      </c>
      <c r="CP136" s="194">
        <v>3462</v>
      </c>
      <c r="CQ136" s="194">
        <f t="shared" si="175"/>
        <v>3462</v>
      </c>
      <c r="CR136" s="194"/>
      <c r="CS136" s="194">
        <v>0</v>
      </c>
      <c r="CT136" s="194">
        <v>3462</v>
      </c>
      <c r="CU136" s="194">
        <f t="shared" si="140"/>
        <v>3462</v>
      </c>
      <c r="CV136" s="194"/>
      <c r="CW136" s="194">
        <v>0</v>
      </c>
      <c r="CX136" s="194">
        <v>3462</v>
      </c>
      <c r="CY136" s="194">
        <f t="shared" si="141"/>
        <v>3462</v>
      </c>
      <c r="CZ136" s="194"/>
      <c r="DA136" s="194">
        <v>0</v>
      </c>
      <c r="DB136" s="194">
        <v>3462</v>
      </c>
      <c r="DC136" s="194">
        <f t="shared" si="142"/>
        <v>3462</v>
      </c>
      <c r="DD136" s="194"/>
      <c r="DE136" s="194">
        <v>0</v>
      </c>
      <c r="DF136" s="194">
        <v>3462</v>
      </c>
      <c r="DG136" s="194">
        <f t="shared" si="143"/>
        <v>3462</v>
      </c>
      <c r="DH136" s="194"/>
      <c r="DI136" s="194">
        <v>0</v>
      </c>
      <c r="DJ136" s="194">
        <v>3462</v>
      </c>
      <c r="DK136" s="194">
        <f t="shared" si="144"/>
        <v>3462</v>
      </c>
      <c r="DL136" s="194"/>
      <c r="DM136" s="194">
        <v>0</v>
      </c>
      <c r="DN136" s="194">
        <v>3462</v>
      </c>
      <c r="DO136" s="194">
        <f t="shared" si="145"/>
        <v>3462</v>
      </c>
      <c r="DP136" s="194"/>
      <c r="DQ136" s="194">
        <v>0</v>
      </c>
      <c r="DR136" s="194">
        <v>3462</v>
      </c>
      <c r="DS136" s="194">
        <f t="shared" si="146"/>
        <v>3462</v>
      </c>
      <c r="DT136" s="194"/>
      <c r="DU136" s="194">
        <v>0</v>
      </c>
      <c r="DV136" s="194">
        <v>3462</v>
      </c>
      <c r="DW136" s="194">
        <f t="shared" si="147"/>
        <v>3462</v>
      </c>
      <c r="DX136" s="194"/>
      <c r="DY136" s="194">
        <v>0</v>
      </c>
      <c r="DZ136" s="194">
        <v>3462</v>
      </c>
      <c r="EA136" s="194">
        <f t="shared" si="148"/>
        <v>3462</v>
      </c>
      <c r="EB136" s="194"/>
      <c r="EC136" s="194">
        <v>0</v>
      </c>
      <c r="ED136" s="194">
        <v>3462</v>
      </c>
      <c r="EE136" s="194">
        <f t="shared" si="149"/>
        <v>3462</v>
      </c>
      <c r="EF136" s="194"/>
      <c r="EG136" s="194">
        <v>0</v>
      </c>
      <c r="EH136" s="194">
        <v>3462</v>
      </c>
      <c r="EI136" s="194">
        <f t="shared" si="150"/>
        <v>3462</v>
      </c>
      <c r="EJ136" s="194"/>
      <c r="EK136" s="194">
        <v>0</v>
      </c>
      <c r="EL136" s="194">
        <v>3462</v>
      </c>
      <c r="EM136" s="194">
        <f t="shared" si="151"/>
        <v>3462</v>
      </c>
      <c r="EN136" s="194"/>
      <c r="EO136" s="194">
        <v>49817.33643</v>
      </c>
      <c r="EP136" s="194">
        <v>3462</v>
      </c>
      <c r="EQ136" s="194">
        <f t="shared" si="152"/>
        <v>53279.33643</v>
      </c>
      <c r="ER136" s="194"/>
      <c r="ES136" s="194">
        <v>0</v>
      </c>
      <c r="ET136" s="194">
        <v>0</v>
      </c>
      <c r="EU136" s="194">
        <f t="shared" si="153"/>
        <v>0</v>
      </c>
      <c r="EV136" s="194"/>
      <c r="EW136" s="194">
        <v>0</v>
      </c>
      <c r="EX136" s="194">
        <v>0</v>
      </c>
      <c r="EY136" s="194">
        <f t="shared" si="154"/>
        <v>0</v>
      </c>
      <c r="EZ136" s="194"/>
      <c r="FA136" s="194">
        <v>0</v>
      </c>
      <c r="FB136" s="194">
        <v>0</v>
      </c>
      <c r="FC136" s="194">
        <f t="shared" si="155"/>
        <v>0</v>
      </c>
      <c r="FD136" s="194"/>
      <c r="FE136" s="194">
        <v>0</v>
      </c>
      <c r="FF136" s="194">
        <v>0</v>
      </c>
      <c r="FG136" s="194">
        <f t="shared" si="156"/>
        <v>0</v>
      </c>
      <c r="FH136" s="194"/>
      <c r="FI136" s="194">
        <v>0</v>
      </c>
      <c r="FJ136" s="194">
        <v>0</v>
      </c>
      <c r="FK136" s="194">
        <f t="shared" si="157"/>
        <v>0</v>
      </c>
      <c r="FL136" s="194"/>
      <c r="FM136" s="194">
        <v>0</v>
      </c>
      <c r="FN136" s="194">
        <v>0</v>
      </c>
      <c r="FO136" s="194">
        <f t="shared" si="158"/>
        <v>0</v>
      </c>
      <c r="FP136" s="194"/>
      <c r="FQ136" s="194">
        <v>0</v>
      </c>
      <c r="FR136" s="194">
        <v>0</v>
      </c>
      <c r="FS136" s="194">
        <f t="shared" si="159"/>
        <v>0</v>
      </c>
      <c r="FT136" s="194"/>
      <c r="FU136" s="194">
        <v>0</v>
      </c>
      <c r="FV136" s="194">
        <v>0</v>
      </c>
      <c r="FW136" s="194">
        <f t="shared" si="160"/>
        <v>0</v>
      </c>
      <c r="FX136" s="194"/>
      <c r="FY136" s="194">
        <v>0</v>
      </c>
      <c r="FZ136" s="194">
        <v>0</v>
      </c>
      <c r="GA136" s="194">
        <f t="shared" si="161"/>
        <v>0</v>
      </c>
      <c r="GB136" s="194"/>
      <c r="GC136" s="194">
        <v>0</v>
      </c>
      <c r="GD136" s="194">
        <v>0</v>
      </c>
      <c r="GE136" s="194">
        <f t="shared" si="162"/>
        <v>0</v>
      </c>
      <c r="GF136" s="194"/>
      <c r="GG136" s="194">
        <v>0</v>
      </c>
      <c r="GH136" s="194">
        <v>0</v>
      </c>
      <c r="GI136" s="194">
        <f t="shared" si="163"/>
        <v>0</v>
      </c>
      <c r="GJ136" s="194"/>
      <c r="GK136" s="194">
        <v>0</v>
      </c>
      <c r="GL136" s="194">
        <v>0</v>
      </c>
      <c r="GM136" s="194">
        <f t="shared" si="164"/>
        <v>0</v>
      </c>
      <c r="GN136" s="194"/>
      <c r="GO136" s="194">
        <v>0</v>
      </c>
      <c r="GP136" s="194">
        <v>0</v>
      </c>
      <c r="GQ136" s="194">
        <f t="shared" si="165"/>
        <v>0</v>
      </c>
      <c r="GR136" s="194"/>
      <c r="GS136" s="194">
        <v>0</v>
      </c>
      <c r="GT136" s="194">
        <v>0</v>
      </c>
      <c r="GU136" s="194">
        <f t="shared" si="166"/>
        <v>0</v>
      </c>
      <c r="GV136" s="194"/>
      <c r="GW136" s="194">
        <v>0</v>
      </c>
      <c r="GX136" s="194">
        <v>0</v>
      </c>
      <c r="GY136" s="194">
        <f>+GW136+GX136</f>
        <v>0</v>
      </c>
      <c r="GZ136" s="76"/>
      <c r="HA136" s="76">
        <f>+BE136+BI136+BM136+BQ136+BU136+BY136+CC136+CG136+CK136+CO136+CS136+CW136+DA136+DE136+DI136+DM136+DQ136+DU136+DY136+EC136+EG136+EK136+EO136+ES136+EW136+FA136+FE136+FI136+FM136+FQ136+FU136+FY136+GC136+GG136+GK136+GO136+GS136+GW136</f>
        <v>49817.33643</v>
      </c>
      <c r="HB136" s="76">
        <f>+BF136+BJ136+BN136+BR136+BV136+BZ136+CD136+CH136+CL136+CP136+CT136+CX136+DB136+DF136+DJ136+DN136+DR136+DV136+DZ136+ED136+EH136+EL136+EP136+ET136+EX136+FB136+FF136+FJ136+FN136+FR136+FV136+FZ136+GD136+GH136+GL136+GP136+GT136+GX136</f>
        <v>77895</v>
      </c>
      <c r="HC136" s="76">
        <f>+HA136+HB136</f>
        <v>127712.33643</v>
      </c>
      <c r="HD136" s="86"/>
      <c r="HE136" s="86"/>
      <c r="HF136" s="86"/>
      <c r="HG136" s="32"/>
      <c r="HH136" s="32"/>
      <c r="HI136" s="32"/>
      <c r="HJ136" s="32"/>
      <c r="HK136" s="32"/>
    </row>
    <row r="137" spans="1:219" ht="15.75">
      <c r="A137" s="108" t="s">
        <v>25</v>
      </c>
      <c r="B137" s="106">
        <v>150000</v>
      </c>
      <c r="C137" s="106"/>
      <c r="D137" s="101" t="s">
        <v>68</v>
      </c>
      <c r="E137" s="102" t="s">
        <v>14</v>
      </c>
      <c r="F137" s="103">
        <v>0</v>
      </c>
      <c r="G137" s="173">
        <v>6.95</v>
      </c>
      <c r="H137" s="121"/>
      <c r="I137" s="108" t="s">
        <v>25</v>
      </c>
      <c r="J137" s="194">
        <v>49817.33643</v>
      </c>
      <c r="K137" s="76"/>
      <c r="L137" s="189">
        <v>0</v>
      </c>
      <c r="M137" s="189">
        <v>0</v>
      </c>
      <c r="N137" s="77">
        <f t="shared" si="122"/>
        <v>0</v>
      </c>
      <c r="O137" s="174"/>
      <c r="P137" s="189">
        <v>0</v>
      </c>
      <c r="Q137" s="189">
        <v>0</v>
      </c>
      <c r="R137" s="77">
        <f t="shared" si="123"/>
        <v>0</v>
      </c>
      <c r="S137" s="174"/>
      <c r="T137" s="189">
        <v>0</v>
      </c>
      <c r="U137" s="189">
        <v>0</v>
      </c>
      <c r="V137" s="77">
        <f t="shared" si="124"/>
        <v>0</v>
      </c>
      <c r="W137" s="174"/>
      <c r="X137" s="189">
        <v>0</v>
      </c>
      <c r="Y137" s="189">
        <v>0</v>
      </c>
      <c r="Z137" s="77">
        <f t="shared" si="125"/>
        <v>0</v>
      </c>
      <c r="AA137" s="174"/>
      <c r="AB137" s="77">
        <f t="shared" si="126"/>
        <v>0</v>
      </c>
      <c r="AC137" s="77">
        <f t="shared" si="127"/>
        <v>0</v>
      </c>
      <c r="AD137" s="77">
        <f t="shared" si="128"/>
        <v>0</v>
      </c>
      <c r="AE137" s="174"/>
      <c r="AF137" s="189">
        <v>0</v>
      </c>
      <c r="AG137" s="189"/>
      <c r="AH137" s="214">
        <v>0.0014399999999999999</v>
      </c>
      <c r="AI137" s="77">
        <f t="shared" si="129"/>
        <v>0.0014399999999999999</v>
      </c>
      <c r="AJ137" s="174"/>
      <c r="AK137" s="84">
        <v>0</v>
      </c>
      <c r="AL137" s="84">
        <v>0</v>
      </c>
      <c r="AM137" s="77">
        <f t="shared" si="130"/>
        <v>0</v>
      </c>
      <c r="AN137" s="77"/>
      <c r="AO137" s="189">
        <v>0</v>
      </c>
      <c r="AP137" s="189">
        <v>0</v>
      </c>
      <c r="AQ137" s="77">
        <f t="shared" si="131"/>
        <v>0</v>
      </c>
      <c r="AR137" s="77"/>
      <c r="AS137" s="189">
        <v>0</v>
      </c>
      <c r="AT137" s="189">
        <v>0</v>
      </c>
      <c r="AU137" s="77">
        <f t="shared" si="132"/>
        <v>0</v>
      </c>
      <c r="AV137" s="77"/>
      <c r="AW137" s="77">
        <f t="shared" si="133"/>
        <v>0</v>
      </c>
      <c r="AX137" s="77">
        <f t="shared" si="134"/>
        <v>0.0014399999999999999</v>
      </c>
      <c r="AY137" s="77">
        <f t="shared" si="135"/>
        <v>0.0014399999999999999</v>
      </c>
      <c r="AZ137" s="77"/>
      <c r="BA137" s="77">
        <f t="shared" si="136"/>
        <v>0</v>
      </c>
      <c r="BB137" s="77">
        <f t="shared" si="137"/>
        <v>0.0014399999999999999</v>
      </c>
      <c r="BC137" s="77">
        <f t="shared" si="138"/>
        <v>0.0014399999999999999</v>
      </c>
      <c r="BD137" s="76"/>
      <c r="BE137" s="194">
        <v>0</v>
      </c>
      <c r="BF137" s="194">
        <v>1731</v>
      </c>
      <c r="BG137" s="194">
        <f t="shared" si="139"/>
        <v>1731</v>
      </c>
      <c r="BH137" s="194"/>
      <c r="BI137" s="194">
        <v>0</v>
      </c>
      <c r="BJ137" s="194">
        <v>3462</v>
      </c>
      <c r="BK137" s="194">
        <f t="shared" si="167"/>
        <v>3462</v>
      </c>
      <c r="BL137" s="194"/>
      <c r="BM137" s="194">
        <v>0</v>
      </c>
      <c r="BN137" s="194">
        <v>3462</v>
      </c>
      <c r="BO137" s="194">
        <f t="shared" si="168"/>
        <v>3462</v>
      </c>
      <c r="BP137" s="194"/>
      <c r="BQ137" s="194">
        <v>0</v>
      </c>
      <c r="BR137" s="194">
        <v>3462</v>
      </c>
      <c r="BS137" s="194">
        <f t="shared" si="169"/>
        <v>3462</v>
      </c>
      <c r="BT137" s="194"/>
      <c r="BU137" s="194">
        <v>0</v>
      </c>
      <c r="BV137" s="194">
        <v>3462</v>
      </c>
      <c r="BW137" s="194">
        <f t="shared" si="170"/>
        <v>3462</v>
      </c>
      <c r="BX137" s="194"/>
      <c r="BY137" s="194">
        <v>0</v>
      </c>
      <c r="BZ137" s="194">
        <v>3462</v>
      </c>
      <c r="CA137" s="194">
        <f t="shared" si="171"/>
        <v>3462</v>
      </c>
      <c r="CB137" s="194"/>
      <c r="CC137" s="194">
        <v>0</v>
      </c>
      <c r="CD137" s="194">
        <v>3462</v>
      </c>
      <c r="CE137" s="194">
        <f t="shared" si="172"/>
        <v>3462</v>
      </c>
      <c r="CF137" s="194"/>
      <c r="CG137" s="194">
        <v>0</v>
      </c>
      <c r="CH137" s="194">
        <v>3462</v>
      </c>
      <c r="CI137" s="194">
        <f t="shared" si="173"/>
        <v>3462</v>
      </c>
      <c r="CJ137" s="194"/>
      <c r="CK137" s="194">
        <v>0</v>
      </c>
      <c r="CL137" s="194">
        <v>3462</v>
      </c>
      <c r="CM137" s="194">
        <f t="shared" si="174"/>
        <v>3462</v>
      </c>
      <c r="CN137" s="194"/>
      <c r="CO137" s="194">
        <v>0</v>
      </c>
      <c r="CP137" s="194">
        <v>3462</v>
      </c>
      <c r="CQ137" s="194">
        <f t="shared" si="175"/>
        <v>3462</v>
      </c>
      <c r="CR137" s="194"/>
      <c r="CS137" s="194">
        <v>0</v>
      </c>
      <c r="CT137" s="194">
        <v>3462</v>
      </c>
      <c r="CU137" s="194">
        <f t="shared" si="140"/>
        <v>3462</v>
      </c>
      <c r="CV137" s="194"/>
      <c r="CW137" s="194">
        <v>0</v>
      </c>
      <c r="CX137" s="194">
        <v>3462</v>
      </c>
      <c r="CY137" s="194">
        <f t="shared" si="141"/>
        <v>3462</v>
      </c>
      <c r="CZ137" s="194"/>
      <c r="DA137" s="194">
        <v>0</v>
      </c>
      <c r="DB137" s="194">
        <v>3462</v>
      </c>
      <c r="DC137" s="194">
        <f t="shared" si="142"/>
        <v>3462</v>
      </c>
      <c r="DD137" s="194"/>
      <c r="DE137" s="194">
        <v>0</v>
      </c>
      <c r="DF137" s="194">
        <v>3462</v>
      </c>
      <c r="DG137" s="194">
        <f t="shared" si="143"/>
        <v>3462</v>
      </c>
      <c r="DH137" s="194"/>
      <c r="DI137" s="194">
        <v>0</v>
      </c>
      <c r="DJ137" s="194">
        <v>3462</v>
      </c>
      <c r="DK137" s="194">
        <f t="shared" si="144"/>
        <v>3462</v>
      </c>
      <c r="DL137" s="194"/>
      <c r="DM137" s="194">
        <v>0</v>
      </c>
      <c r="DN137" s="194">
        <v>3462</v>
      </c>
      <c r="DO137" s="194">
        <f t="shared" si="145"/>
        <v>3462</v>
      </c>
      <c r="DP137" s="194"/>
      <c r="DQ137" s="194">
        <v>0</v>
      </c>
      <c r="DR137" s="194">
        <v>3462</v>
      </c>
      <c r="DS137" s="194">
        <f t="shared" si="146"/>
        <v>3462</v>
      </c>
      <c r="DT137" s="194"/>
      <c r="DU137" s="194">
        <v>0</v>
      </c>
      <c r="DV137" s="194">
        <v>3462</v>
      </c>
      <c r="DW137" s="194">
        <f t="shared" si="147"/>
        <v>3462</v>
      </c>
      <c r="DX137" s="194"/>
      <c r="DY137" s="194">
        <v>0</v>
      </c>
      <c r="DZ137" s="194">
        <v>3462</v>
      </c>
      <c r="EA137" s="194">
        <f t="shared" si="148"/>
        <v>3462</v>
      </c>
      <c r="EB137" s="194"/>
      <c r="EC137" s="194">
        <v>0</v>
      </c>
      <c r="ED137" s="194">
        <v>3462</v>
      </c>
      <c r="EE137" s="194">
        <f t="shared" si="149"/>
        <v>3462</v>
      </c>
      <c r="EF137" s="194"/>
      <c r="EG137" s="194">
        <v>0</v>
      </c>
      <c r="EH137" s="194">
        <v>3462</v>
      </c>
      <c r="EI137" s="194">
        <f t="shared" si="150"/>
        <v>3462</v>
      </c>
      <c r="EJ137" s="194"/>
      <c r="EK137" s="194">
        <v>0</v>
      </c>
      <c r="EL137" s="194">
        <v>3462</v>
      </c>
      <c r="EM137" s="194">
        <f t="shared" si="151"/>
        <v>3462</v>
      </c>
      <c r="EN137" s="194"/>
      <c r="EO137" s="194">
        <v>49817.33643</v>
      </c>
      <c r="EP137" s="194">
        <v>3462</v>
      </c>
      <c r="EQ137" s="194">
        <f t="shared" si="152"/>
        <v>53279.33643</v>
      </c>
      <c r="ER137" s="194"/>
      <c r="ES137" s="194">
        <v>0</v>
      </c>
      <c r="ET137" s="194">
        <v>0</v>
      </c>
      <c r="EU137" s="194">
        <f t="shared" si="153"/>
        <v>0</v>
      </c>
      <c r="EV137" s="194"/>
      <c r="EW137" s="194">
        <v>0</v>
      </c>
      <c r="EX137" s="194">
        <v>0</v>
      </c>
      <c r="EY137" s="194">
        <f t="shared" si="154"/>
        <v>0</v>
      </c>
      <c r="EZ137" s="194"/>
      <c r="FA137" s="194">
        <v>0</v>
      </c>
      <c r="FB137" s="194">
        <v>0</v>
      </c>
      <c r="FC137" s="194">
        <f t="shared" si="155"/>
        <v>0</v>
      </c>
      <c r="FD137" s="194"/>
      <c r="FE137" s="194">
        <v>0</v>
      </c>
      <c r="FF137" s="194">
        <v>0</v>
      </c>
      <c r="FG137" s="194">
        <f t="shared" si="156"/>
        <v>0</v>
      </c>
      <c r="FH137" s="194"/>
      <c r="FI137" s="194">
        <v>0</v>
      </c>
      <c r="FJ137" s="194">
        <v>0</v>
      </c>
      <c r="FK137" s="194">
        <f t="shared" si="157"/>
        <v>0</v>
      </c>
      <c r="FL137" s="194"/>
      <c r="FM137" s="194">
        <v>0</v>
      </c>
      <c r="FN137" s="194">
        <v>0</v>
      </c>
      <c r="FO137" s="194">
        <f t="shared" si="158"/>
        <v>0</v>
      </c>
      <c r="FP137" s="194"/>
      <c r="FQ137" s="194">
        <v>0</v>
      </c>
      <c r="FR137" s="194">
        <v>0</v>
      </c>
      <c r="FS137" s="194">
        <f t="shared" si="159"/>
        <v>0</v>
      </c>
      <c r="FT137" s="194"/>
      <c r="FU137" s="194">
        <v>0</v>
      </c>
      <c r="FV137" s="194">
        <v>0</v>
      </c>
      <c r="FW137" s="194">
        <f t="shared" si="160"/>
        <v>0</v>
      </c>
      <c r="FX137" s="194"/>
      <c r="FY137" s="194">
        <v>0</v>
      </c>
      <c r="FZ137" s="194">
        <v>0</v>
      </c>
      <c r="GA137" s="194">
        <f t="shared" si="161"/>
        <v>0</v>
      </c>
      <c r="GB137" s="194"/>
      <c r="GC137" s="194">
        <v>0</v>
      </c>
      <c r="GD137" s="194">
        <v>0</v>
      </c>
      <c r="GE137" s="194">
        <f t="shared" si="162"/>
        <v>0</v>
      </c>
      <c r="GF137" s="194"/>
      <c r="GG137" s="194">
        <v>0</v>
      </c>
      <c r="GH137" s="194">
        <v>0</v>
      </c>
      <c r="GI137" s="194">
        <f t="shared" si="163"/>
        <v>0</v>
      </c>
      <c r="GJ137" s="194"/>
      <c r="GK137" s="194">
        <v>0</v>
      </c>
      <c r="GL137" s="194">
        <v>0</v>
      </c>
      <c r="GM137" s="194">
        <f t="shared" si="164"/>
        <v>0</v>
      </c>
      <c r="GN137" s="194"/>
      <c r="GO137" s="194">
        <v>0</v>
      </c>
      <c r="GP137" s="194">
        <v>0</v>
      </c>
      <c r="GQ137" s="194">
        <f t="shared" si="165"/>
        <v>0</v>
      </c>
      <c r="GR137" s="194"/>
      <c r="GS137" s="194">
        <v>0</v>
      </c>
      <c r="GT137" s="194">
        <v>0</v>
      </c>
      <c r="GU137" s="194">
        <f t="shared" si="166"/>
        <v>0</v>
      </c>
      <c r="GV137" s="194"/>
      <c r="GW137" s="194">
        <v>0</v>
      </c>
      <c r="GX137" s="194">
        <v>0</v>
      </c>
      <c r="GY137" s="194">
        <f t="shared" si="119"/>
        <v>0</v>
      </c>
      <c r="GZ137" s="76"/>
      <c r="HA137" s="76">
        <f t="shared" si="120"/>
        <v>49817.33643</v>
      </c>
      <c r="HB137" s="76">
        <f t="shared" si="121"/>
        <v>77895</v>
      </c>
      <c r="HC137" s="76">
        <f t="shared" si="177"/>
        <v>127712.33643</v>
      </c>
      <c r="HD137" s="86"/>
      <c r="HE137" s="86"/>
      <c r="HF137" s="86"/>
      <c r="HG137" s="32"/>
      <c r="HH137" s="32"/>
      <c r="HI137" s="32"/>
      <c r="HJ137" s="32"/>
      <c r="HK137" s="32"/>
    </row>
    <row r="138" spans="1:219" ht="12" customHeight="1" thickBot="1">
      <c r="A138" s="95"/>
      <c r="B138" s="96"/>
      <c r="C138" s="96"/>
      <c r="D138" s="93"/>
      <c r="E138" s="94"/>
      <c r="F138" s="97"/>
      <c r="G138" s="97"/>
      <c r="H138" s="95"/>
      <c r="I138" s="95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  <c r="GM138" s="98"/>
      <c r="GN138" s="98"/>
      <c r="GO138" s="98"/>
      <c r="GP138" s="98"/>
      <c r="GQ138" s="98"/>
      <c r="GR138" s="98"/>
      <c r="GS138" s="98"/>
      <c r="GT138" s="98"/>
      <c r="GU138" s="98"/>
      <c r="GV138" s="98"/>
      <c r="GW138" s="98"/>
      <c r="GX138" s="98"/>
      <c r="GY138" s="98"/>
      <c r="GZ138" s="98"/>
      <c r="HA138" s="98"/>
      <c r="HB138" s="98"/>
      <c r="HC138" s="98"/>
      <c r="HD138" s="86"/>
      <c r="HE138" s="86"/>
      <c r="HF138" s="86"/>
      <c r="HG138" s="32"/>
      <c r="HH138" s="32"/>
      <c r="HI138" s="32"/>
      <c r="HJ138" s="32"/>
      <c r="HK138" s="32"/>
    </row>
    <row r="139" spans="1:219" ht="12" customHeight="1">
      <c r="A139" s="126"/>
      <c r="B139" s="127"/>
      <c r="C139" s="127"/>
      <c r="D139" s="128"/>
      <c r="E139" s="129"/>
      <c r="F139" s="130"/>
      <c r="G139" s="130"/>
      <c r="H139" s="126"/>
      <c r="I139" s="126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7"/>
      <c r="FF139" s="127"/>
      <c r="FG139" s="127"/>
      <c r="FH139" s="127"/>
      <c r="FI139" s="127"/>
      <c r="FJ139" s="127"/>
      <c r="FK139" s="127"/>
      <c r="FL139" s="127"/>
      <c r="FM139" s="127"/>
      <c r="FN139" s="127"/>
      <c r="FO139" s="127"/>
      <c r="FP139" s="127"/>
      <c r="FQ139" s="127"/>
      <c r="FR139" s="127"/>
      <c r="FS139" s="127"/>
      <c r="FT139" s="127"/>
      <c r="FU139" s="127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127"/>
      <c r="GR139" s="127"/>
      <c r="GS139" s="127"/>
      <c r="GT139" s="127"/>
      <c r="GU139" s="127"/>
      <c r="GV139" s="127"/>
      <c r="GW139" s="127"/>
      <c r="GX139" s="127"/>
      <c r="GY139" s="127"/>
      <c r="GZ139" s="127"/>
      <c r="HA139" s="127"/>
      <c r="HB139" s="127"/>
      <c r="HC139" s="127"/>
      <c r="HD139" s="99"/>
      <c r="HE139" s="99"/>
      <c r="HF139" s="99"/>
      <c r="HG139" s="100"/>
      <c r="HH139" s="32"/>
      <c r="HI139" s="32"/>
      <c r="HJ139" s="32"/>
      <c r="HK139" s="32"/>
    </row>
    <row r="140" spans="1:219" ht="18.75" customHeight="1">
      <c r="A140" s="131" t="s">
        <v>0</v>
      </c>
      <c r="B140" s="132"/>
      <c r="C140" s="132"/>
      <c r="D140" s="133"/>
      <c r="E140" s="131"/>
      <c r="F140" s="134"/>
      <c r="G140" s="134"/>
      <c r="H140" s="131"/>
      <c r="I140" s="131"/>
      <c r="J140" s="135">
        <f>+J13+J28</f>
        <v>7784575.722699998</v>
      </c>
      <c r="K140" s="135"/>
      <c r="L140" s="135">
        <f>+L13+L28</f>
        <v>0</v>
      </c>
      <c r="M140" s="135">
        <f>+M13+M28</f>
        <v>0</v>
      </c>
      <c r="N140" s="135">
        <f>+N13+N28</f>
        <v>0</v>
      </c>
      <c r="O140" s="135"/>
      <c r="P140" s="135">
        <f>+P13+P28</f>
        <v>0</v>
      </c>
      <c r="Q140" s="135">
        <f>+Q13+Q28</f>
        <v>0</v>
      </c>
      <c r="R140" s="135">
        <f>+R13+R28</f>
        <v>0</v>
      </c>
      <c r="S140" s="135"/>
      <c r="T140" s="135">
        <f>+T13+T28</f>
        <v>0</v>
      </c>
      <c r="U140" s="135">
        <f>+U13+U28</f>
        <v>0</v>
      </c>
      <c r="V140" s="135">
        <f>+V13+V28</f>
        <v>0</v>
      </c>
      <c r="W140" s="135"/>
      <c r="X140" s="135">
        <f>+X13+X28</f>
        <v>0</v>
      </c>
      <c r="Y140" s="135">
        <f>+Y13+Y28</f>
        <v>0</v>
      </c>
      <c r="Z140" s="135">
        <f>+Z13+Z28</f>
        <v>0</v>
      </c>
      <c r="AA140" s="135"/>
      <c r="AB140" s="135">
        <f>+AB13+AB28</f>
        <v>0</v>
      </c>
      <c r="AC140" s="135">
        <f>+AC13+AC28</f>
        <v>0</v>
      </c>
      <c r="AD140" s="135">
        <f>+AD13+AD28</f>
        <v>0</v>
      </c>
      <c r="AE140" s="135"/>
      <c r="AF140" s="135">
        <f>+AF13+AF28</f>
        <v>62624</v>
      </c>
      <c r="AG140" s="135"/>
      <c r="AH140" s="135">
        <f>+AH13+AH28</f>
        <v>223119.0374399999</v>
      </c>
      <c r="AI140" s="135">
        <f>+AI13+AI28</f>
        <v>285743.0374399999</v>
      </c>
      <c r="AJ140" s="135"/>
      <c r="AK140" s="135">
        <f>+AK13+AK28</f>
        <v>5356</v>
      </c>
      <c r="AL140" s="135">
        <f>+AL13+AL28</f>
        <v>58785</v>
      </c>
      <c r="AM140" s="135">
        <f>+AM13+AM28</f>
        <v>64141</v>
      </c>
      <c r="AN140" s="135"/>
      <c r="AO140" s="135">
        <f>+AO13+AO28</f>
        <v>0</v>
      </c>
      <c r="AP140" s="135">
        <f>+AP13+AP28</f>
        <v>0</v>
      </c>
      <c r="AQ140" s="135">
        <f>+AQ13+AQ28</f>
        <v>0</v>
      </c>
      <c r="AR140" s="135"/>
      <c r="AS140" s="135">
        <f>+AS13+AS28</f>
        <v>0</v>
      </c>
      <c r="AT140" s="135">
        <f>+AT13+AT28</f>
        <v>0</v>
      </c>
      <c r="AU140" s="135">
        <f>+AU13+AU28</f>
        <v>0</v>
      </c>
      <c r="AV140" s="135"/>
      <c r="AW140" s="135">
        <f>+AW13+AW28</f>
        <v>67980</v>
      </c>
      <c r="AX140" s="135">
        <f>+AX13+AX28</f>
        <v>281904.0374399999</v>
      </c>
      <c r="AY140" s="135">
        <f>+AY13+AY28</f>
        <v>349884.0374400001</v>
      </c>
      <c r="AZ140" s="135"/>
      <c r="BA140" s="135">
        <f>+BA13+BA28</f>
        <v>67980</v>
      </c>
      <c r="BB140" s="135">
        <f>+BB13+BB28</f>
        <v>281904.0374399999</v>
      </c>
      <c r="BC140" s="135">
        <f>+BC13+BC28</f>
        <v>349884.0374400001</v>
      </c>
      <c r="BD140" s="135"/>
      <c r="BE140" s="135">
        <f>+BE13+BE28</f>
        <v>32098.35074</v>
      </c>
      <c r="BF140" s="135">
        <f>+BF13+BF28</f>
        <v>310411</v>
      </c>
      <c r="BG140" s="135">
        <f>+BG13+BG28</f>
        <v>342509.35073999997</v>
      </c>
      <c r="BH140" s="135"/>
      <c r="BI140" s="135">
        <f>+BI13+BI28</f>
        <v>102093.36495</v>
      </c>
      <c r="BJ140" s="135">
        <f>+BJ13+BJ28</f>
        <v>618982</v>
      </c>
      <c r="BK140" s="135">
        <f>+BK13+BK28</f>
        <v>721075.36495</v>
      </c>
      <c r="BL140" s="135"/>
      <c r="BM140" s="135">
        <f>+BM13+BM28</f>
        <v>528078.9032599999</v>
      </c>
      <c r="BN140" s="135">
        <f>+BN13+BN28</f>
        <v>611893</v>
      </c>
      <c r="BO140" s="135">
        <f>+BO13+BO28</f>
        <v>1139971.9032599998</v>
      </c>
      <c r="BP140" s="135"/>
      <c r="BQ140" s="135">
        <f>+BQ13+BQ28</f>
        <v>35813.578219999996</v>
      </c>
      <c r="BR140" s="135">
        <f>+BR13+BR28</f>
        <v>551035</v>
      </c>
      <c r="BS140" s="135">
        <f>+BS13+BS28</f>
        <v>586848.5782199999</v>
      </c>
      <c r="BT140" s="135"/>
      <c r="BU140" s="135">
        <f>+BU13+BU28</f>
        <v>38575.26852</v>
      </c>
      <c r="BV140" s="135">
        <f>+BV13+BV28</f>
        <v>548730</v>
      </c>
      <c r="BW140" s="135">
        <f>+BW13+BW28</f>
        <v>587305.2685199999</v>
      </c>
      <c r="BX140" s="135"/>
      <c r="BY140" s="135">
        <f>+BY13+BY28</f>
        <v>84526.32575</v>
      </c>
      <c r="BZ140" s="135">
        <f>+BZ13+BZ28</f>
        <v>544869</v>
      </c>
      <c r="CA140" s="135">
        <f>+CA13+CA28</f>
        <v>629395.32575</v>
      </c>
      <c r="CB140" s="135"/>
      <c r="CC140" s="135">
        <f>+CC13+CC28</f>
        <v>692825.65527</v>
      </c>
      <c r="CD140" s="135">
        <f>+CD13+CD28</f>
        <v>514370</v>
      </c>
      <c r="CE140" s="135">
        <f>+CE13+CE28</f>
        <v>1207195.65527</v>
      </c>
      <c r="CF140" s="135"/>
      <c r="CG140" s="135">
        <f>+CG13+CG28</f>
        <v>67843.42081</v>
      </c>
      <c r="CH140" s="135">
        <f>+CH13+CH28</f>
        <v>474559</v>
      </c>
      <c r="CI140" s="135">
        <f>+CI13+CI28</f>
        <v>542402.4208099999</v>
      </c>
      <c r="CJ140" s="135"/>
      <c r="CK140" s="135">
        <f>+CK13+CK28</f>
        <v>843796.4706000002</v>
      </c>
      <c r="CL140" s="135">
        <f>+CL13+CL28</f>
        <v>469880.00285</v>
      </c>
      <c r="CM140" s="135">
        <f>+CM13+CM28</f>
        <v>1313676.47345</v>
      </c>
      <c r="CN140" s="135"/>
      <c r="CO140" s="135">
        <f>+CO13+CO28</f>
        <v>29166.11492</v>
      </c>
      <c r="CP140" s="135">
        <f>+CP13+CP28</f>
        <v>397970</v>
      </c>
      <c r="CQ140" s="135">
        <f>+CQ13+CQ28</f>
        <v>427136.11492</v>
      </c>
      <c r="CR140" s="135"/>
      <c r="CS140" s="135">
        <f>+CS13+CS28</f>
        <v>25278.321559999997</v>
      </c>
      <c r="CT140" s="135">
        <f>+CT13+CT28</f>
        <v>395848</v>
      </c>
      <c r="CU140" s="135">
        <f>+CU13+CU28</f>
        <v>421126.32156</v>
      </c>
      <c r="CV140" s="135"/>
      <c r="CW140" s="135">
        <f>+CW13+CW28</f>
        <v>905081.3629400001</v>
      </c>
      <c r="CX140" s="135">
        <f>+CX13+CX28</f>
        <v>394116</v>
      </c>
      <c r="CY140" s="135">
        <f>+CY13+CY28</f>
        <v>1299197.3629400001</v>
      </c>
      <c r="CZ140" s="135"/>
      <c r="DA140" s="135">
        <f>+DA13+DA28</f>
        <v>19926.9292</v>
      </c>
      <c r="DB140" s="135">
        <f>+DB13+DB28</f>
        <v>323448</v>
      </c>
      <c r="DC140" s="135">
        <f>+DC13+DC28</f>
        <v>343374.9292</v>
      </c>
      <c r="DD140" s="135"/>
      <c r="DE140" s="135">
        <f>+DE13+DE28</f>
        <v>19926.9292</v>
      </c>
      <c r="DF140" s="135">
        <f>+DF13+DF28</f>
        <v>322176</v>
      </c>
      <c r="DG140" s="135">
        <f>+DG13+DG28</f>
        <v>342102.9292</v>
      </c>
      <c r="DH140" s="135"/>
      <c r="DI140" s="135">
        <f>+DI13+DI28</f>
        <v>19926.9292</v>
      </c>
      <c r="DJ140" s="135">
        <f>+DJ13+DJ28</f>
        <v>320904</v>
      </c>
      <c r="DK140" s="135">
        <f>+DK13+DK28</f>
        <v>340830.9292</v>
      </c>
      <c r="DL140" s="135"/>
      <c r="DM140" s="135">
        <f>+DM13+DM28</f>
        <v>322325.97146000003</v>
      </c>
      <c r="DN140" s="135">
        <f>+DN13+DN28</f>
        <v>319632</v>
      </c>
      <c r="DO140" s="135">
        <f>+DO13+DO28</f>
        <v>641957.97146</v>
      </c>
      <c r="DP140" s="135"/>
      <c r="DQ140" s="135">
        <f>+DQ13+DQ28</f>
        <v>19926.9292</v>
      </c>
      <c r="DR140" s="135">
        <f>+DR13+DR28</f>
        <v>293692</v>
      </c>
      <c r="DS140" s="135">
        <f>+DS13+DS28</f>
        <v>313618.9292</v>
      </c>
      <c r="DT140" s="135"/>
      <c r="DU140" s="135">
        <f>+DU13+DU28</f>
        <v>1105108.2643099998</v>
      </c>
      <c r="DV140" s="135">
        <f>+DV13+DV28</f>
        <v>292420</v>
      </c>
      <c r="DW140" s="135">
        <f>+DW13+DW28</f>
        <v>1397528.2643099998</v>
      </c>
      <c r="DX140" s="135"/>
      <c r="DY140" s="135">
        <f>+DY13+DY28</f>
        <v>19926.9292</v>
      </c>
      <c r="DZ140" s="135">
        <f>+DZ13+DZ28</f>
        <v>202162</v>
      </c>
      <c r="EA140" s="135">
        <f>+EA13+EA28</f>
        <v>222088.9292</v>
      </c>
      <c r="EB140" s="135"/>
      <c r="EC140" s="135">
        <f>+EC13+EC28</f>
        <v>40168.9292</v>
      </c>
      <c r="ED140" s="135">
        <f>+ED13+ED28</f>
        <v>199819</v>
      </c>
      <c r="EE140" s="135">
        <f>+EE13+EE28</f>
        <v>239987.9292</v>
      </c>
      <c r="EF140" s="135"/>
      <c r="EG140" s="135">
        <f>+EG13+EG28</f>
        <v>40168.9292</v>
      </c>
      <c r="EH140" s="135">
        <f>+EH13+EH28</f>
        <v>197116</v>
      </c>
      <c r="EI140" s="135">
        <f>+EI13+EI28</f>
        <v>237284.9292</v>
      </c>
      <c r="EJ140" s="135"/>
      <c r="EK140" s="135">
        <f>+EK13+EK28</f>
        <v>40168.9292</v>
      </c>
      <c r="EL140" s="135">
        <f>+EL13+EL28</f>
        <v>194415</v>
      </c>
      <c r="EM140" s="135">
        <f>+EM13+EM28</f>
        <v>234583.9292</v>
      </c>
      <c r="EN140" s="135"/>
      <c r="EO140" s="135">
        <f>+EO13+EO28</f>
        <v>538010.17796</v>
      </c>
      <c r="EP140" s="135">
        <f>+EP13+EP28</f>
        <v>191712</v>
      </c>
      <c r="EQ140" s="135">
        <f>+EQ13+EQ28</f>
        <v>729722.1779600001</v>
      </c>
      <c r="ER140" s="135"/>
      <c r="ES140" s="135">
        <f>+ES13+ES28</f>
        <v>40168.9292</v>
      </c>
      <c r="ET140" s="135">
        <f>+ET13+ET28</f>
        <v>154411</v>
      </c>
      <c r="EU140" s="135">
        <f>+EU13+EU28</f>
        <v>194579.9292</v>
      </c>
      <c r="EV140" s="135"/>
      <c r="EW140" s="135">
        <f>+EW13+EW28</f>
        <v>40168.9292</v>
      </c>
      <c r="EX140" s="135">
        <f>+EX13+EX28</f>
        <v>151708</v>
      </c>
      <c r="EY140" s="135">
        <f>+EY13+EY28</f>
        <v>191876.9292</v>
      </c>
      <c r="EZ140" s="135"/>
      <c r="FA140" s="135">
        <f>+FA13+FA28</f>
        <v>40168.9292</v>
      </c>
      <c r="FB140" s="135">
        <f>+FB13+FB28</f>
        <v>149004</v>
      </c>
      <c r="FC140" s="135">
        <f>+FC13+FC28</f>
        <v>189172.9292</v>
      </c>
      <c r="FD140" s="135"/>
      <c r="FE140" s="135">
        <f>+FE13+FE28</f>
        <v>385666.09891000006</v>
      </c>
      <c r="FF140" s="135">
        <f>+FF13+FF28</f>
        <v>131343</v>
      </c>
      <c r="FG140" s="135">
        <f>+FG13+FG28</f>
        <v>517009.09891000006</v>
      </c>
      <c r="FH140" s="135"/>
      <c r="FI140" s="135">
        <f>+FI13+FI28</f>
        <v>40168.9292</v>
      </c>
      <c r="FJ140" s="135">
        <f>+FJ13+FJ28</f>
        <v>113680</v>
      </c>
      <c r="FK140" s="135">
        <f>+FK13+FK28</f>
        <v>153848.9292</v>
      </c>
      <c r="FL140" s="135"/>
      <c r="FM140" s="135">
        <f>+FM13+FM28</f>
        <v>1617717.9162499998</v>
      </c>
      <c r="FN140" s="135">
        <f>+FN13+FN28</f>
        <v>112017</v>
      </c>
      <c r="FO140" s="135">
        <f>+FO13+FO28</f>
        <v>1729734.9162499998</v>
      </c>
      <c r="FP140" s="135"/>
      <c r="FQ140" s="135">
        <f>+FQ13+FQ28</f>
        <v>0</v>
      </c>
      <c r="FR140" s="135">
        <f>+FR13+FR28</f>
        <v>2838</v>
      </c>
      <c r="FS140" s="135">
        <f>+FS13+FS28</f>
        <v>2838</v>
      </c>
      <c r="FT140" s="135"/>
      <c r="FU140" s="135">
        <f>+FU13+FU28</f>
        <v>0</v>
      </c>
      <c r="FV140" s="135">
        <f>+FV13+FV28</f>
        <v>2838</v>
      </c>
      <c r="FW140" s="135">
        <f>+FW13+FW28</f>
        <v>2838</v>
      </c>
      <c r="FX140" s="135"/>
      <c r="FY140" s="135">
        <f>+FY13+FY28</f>
        <v>0</v>
      </c>
      <c r="FZ140" s="135">
        <f>+FZ13+FZ28</f>
        <v>2838</v>
      </c>
      <c r="GA140" s="135">
        <f>+GA13+GA28</f>
        <v>2838</v>
      </c>
      <c r="GB140" s="135"/>
      <c r="GC140" s="135">
        <f>+GC13+GC28</f>
        <v>0</v>
      </c>
      <c r="GD140" s="135">
        <f>+GD13+GD28</f>
        <v>2838</v>
      </c>
      <c r="GE140" s="135">
        <f>+GE13+GE28</f>
        <v>2838</v>
      </c>
      <c r="GF140" s="135"/>
      <c r="GG140" s="135">
        <f>+GG13+GG28</f>
        <v>0</v>
      </c>
      <c r="GH140" s="135">
        <f>+GH13+GH28</f>
        <v>2838</v>
      </c>
      <c r="GI140" s="135">
        <f>+GI13+GI28</f>
        <v>2838</v>
      </c>
      <c r="GJ140" s="135"/>
      <c r="GK140" s="135">
        <f>+GK13+GK28</f>
        <v>0</v>
      </c>
      <c r="GL140" s="135">
        <f>+GL13+GL28</f>
        <v>2838</v>
      </c>
      <c r="GM140" s="135">
        <f>+GM13+GM28</f>
        <v>2838</v>
      </c>
      <c r="GN140" s="135"/>
      <c r="GO140" s="135">
        <f>+GO13+GO28</f>
        <v>0</v>
      </c>
      <c r="GP140" s="135">
        <f>+GP13+GP28</f>
        <v>2838</v>
      </c>
      <c r="GQ140" s="135">
        <f>+GQ13+GQ28</f>
        <v>2838</v>
      </c>
      <c r="GR140" s="135"/>
      <c r="GS140" s="135">
        <f>+GS13+GS28</f>
        <v>0</v>
      </c>
      <c r="GT140" s="135">
        <f>+GT13+GT28</f>
        <v>2838</v>
      </c>
      <c r="GU140" s="135">
        <f>+GU13+GU28</f>
        <v>2838</v>
      </c>
      <c r="GV140" s="135"/>
      <c r="GW140" s="135">
        <f>+GW13+GW28</f>
        <v>49751.30475</v>
      </c>
      <c r="GX140" s="135">
        <f>+GX13+GX28</f>
        <v>2838</v>
      </c>
      <c r="GY140" s="135">
        <f>+GY13+GY28</f>
        <v>52589.30475</v>
      </c>
      <c r="GZ140" s="135"/>
      <c r="HA140" s="135">
        <f>+HA13+HA28</f>
        <v>7784574.021579999</v>
      </c>
      <c r="HB140" s="135">
        <f>+HB13+HB28</f>
        <v>9527864.00285</v>
      </c>
      <c r="HC140" s="135">
        <f>+HC13+HC28</f>
        <v>17312438.02443</v>
      </c>
      <c r="HD140" s="99"/>
      <c r="HE140" s="99"/>
      <c r="HF140" s="99"/>
      <c r="HG140" s="100"/>
      <c r="HH140" s="32"/>
      <c r="HI140" s="32"/>
      <c r="HJ140" s="32"/>
      <c r="HK140" s="32"/>
    </row>
    <row r="141" spans="1:219" ht="12" customHeight="1" thickBot="1">
      <c r="A141" s="136"/>
      <c r="B141" s="137"/>
      <c r="C141" s="137"/>
      <c r="D141" s="138"/>
      <c r="E141" s="139"/>
      <c r="F141" s="140"/>
      <c r="G141" s="140"/>
      <c r="H141" s="136"/>
      <c r="I141" s="136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137"/>
      <c r="EW141" s="137"/>
      <c r="EX141" s="137"/>
      <c r="EY141" s="137"/>
      <c r="EZ141" s="137"/>
      <c r="FA141" s="137"/>
      <c r="FB141" s="137"/>
      <c r="FC141" s="137"/>
      <c r="FD141" s="137"/>
      <c r="FE141" s="137"/>
      <c r="FF141" s="137"/>
      <c r="FG141" s="137"/>
      <c r="FH141" s="137"/>
      <c r="FI141" s="137"/>
      <c r="FJ141" s="137"/>
      <c r="FK141" s="137"/>
      <c r="FL141" s="137"/>
      <c r="FM141" s="137"/>
      <c r="FN141" s="137"/>
      <c r="FO141" s="137"/>
      <c r="FP141" s="137"/>
      <c r="FQ141" s="137"/>
      <c r="FR141" s="137"/>
      <c r="FS141" s="137"/>
      <c r="FT141" s="137"/>
      <c r="FU141" s="137"/>
      <c r="FV141" s="137"/>
      <c r="FW141" s="137"/>
      <c r="FX141" s="137"/>
      <c r="FY141" s="137"/>
      <c r="FZ141" s="137"/>
      <c r="GA141" s="137"/>
      <c r="GB141" s="137"/>
      <c r="GC141" s="137"/>
      <c r="GD141" s="137"/>
      <c r="GE141" s="137"/>
      <c r="GF141" s="137"/>
      <c r="GG141" s="137"/>
      <c r="GH141" s="137"/>
      <c r="GI141" s="137"/>
      <c r="GJ141" s="137"/>
      <c r="GK141" s="137"/>
      <c r="GL141" s="137"/>
      <c r="GM141" s="137"/>
      <c r="GN141" s="137"/>
      <c r="GO141" s="137"/>
      <c r="GP141" s="137"/>
      <c r="GQ141" s="137"/>
      <c r="GR141" s="137"/>
      <c r="GS141" s="137"/>
      <c r="GT141" s="137"/>
      <c r="GU141" s="137"/>
      <c r="GV141" s="137"/>
      <c r="GW141" s="137"/>
      <c r="GX141" s="137"/>
      <c r="GY141" s="137"/>
      <c r="GZ141" s="137"/>
      <c r="HA141" s="137"/>
      <c r="HB141" s="137"/>
      <c r="HC141" s="137"/>
      <c r="HD141" s="99"/>
      <c r="HE141" s="99"/>
      <c r="HF141" s="99"/>
      <c r="HG141" s="100"/>
      <c r="HH141" s="32"/>
      <c r="HI141" s="32"/>
      <c r="HJ141" s="32"/>
      <c r="HK141" s="32"/>
    </row>
    <row r="142" spans="1:214" ht="9.75" customHeight="1">
      <c r="A142" s="5"/>
      <c r="B142" s="141"/>
      <c r="C142" s="141"/>
      <c r="D142" s="142"/>
      <c r="E142" s="143"/>
      <c r="F142" s="144"/>
      <c r="G142" s="144"/>
      <c r="H142" s="5"/>
      <c r="I142" s="5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  <c r="GN142" s="141"/>
      <c r="GO142" s="141"/>
      <c r="GP142" s="141"/>
      <c r="GQ142" s="141"/>
      <c r="GR142" s="141"/>
      <c r="GS142" s="141"/>
      <c r="GT142" s="141"/>
      <c r="GU142" s="141"/>
      <c r="GV142" s="141"/>
      <c r="GW142" s="141"/>
      <c r="GX142" s="141"/>
      <c r="GY142" s="141"/>
      <c r="GZ142" s="141"/>
      <c r="HA142" s="141"/>
      <c r="HB142" s="141"/>
      <c r="HC142" s="141"/>
      <c r="HD142" s="145"/>
      <c r="HE142" s="145"/>
      <c r="HF142" s="145"/>
    </row>
    <row r="143" spans="1:214" ht="15.75">
      <c r="A143" s="179" t="s">
        <v>76</v>
      </c>
      <c r="B143" s="147"/>
      <c r="C143" s="147"/>
      <c r="D143" s="148"/>
      <c r="E143" s="149"/>
      <c r="F143" s="150"/>
      <c r="G143" s="150"/>
      <c r="H143" s="6"/>
      <c r="I143" s="6"/>
      <c r="J143" s="205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6"/>
      <c r="DN143" s="146"/>
      <c r="DO143" s="146"/>
      <c r="DP143" s="146"/>
      <c r="DQ143" s="146"/>
      <c r="DR143" s="146"/>
      <c r="DS143" s="146"/>
      <c r="DT143" s="146"/>
      <c r="DU143" s="146"/>
      <c r="DV143" s="146"/>
      <c r="DW143" s="146"/>
      <c r="DX143" s="146"/>
      <c r="DY143" s="146"/>
      <c r="DZ143" s="146"/>
      <c r="EA143" s="146"/>
      <c r="EB143" s="146"/>
      <c r="EC143" s="146"/>
      <c r="ED143" s="146"/>
      <c r="EE143" s="146"/>
      <c r="EF143" s="146"/>
      <c r="EG143" s="146"/>
      <c r="EH143" s="146"/>
      <c r="EI143" s="146"/>
      <c r="EJ143" s="146"/>
      <c r="EK143" s="146"/>
      <c r="EL143" s="146"/>
      <c r="EM143" s="146"/>
      <c r="EN143" s="146"/>
      <c r="EO143" s="146"/>
      <c r="EP143" s="146"/>
      <c r="EQ143" s="146"/>
      <c r="ER143" s="146"/>
      <c r="ES143" s="146"/>
      <c r="ET143" s="146"/>
      <c r="EU143" s="146"/>
      <c r="EV143" s="146"/>
      <c r="EW143" s="146"/>
      <c r="EX143" s="146"/>
      <c r="EY143" s="146"/>
      <c r="EZ143" s="146"/>
      <c r="FA143" s="146"/>
      <c r="FB143" s="146"/>
      <c r="FC143" s="146"/>
      <c r="FD143" s="146"/>
      <c r="FE143" s="146"/>
      <c r="FF143" s="146"/>
      <c r="FG143" s="146"/>
      <c r="FH143" s="146"/>
      <c r="FI143" s="146"/>
      <c r="FJ143" s="146"/>
      <c r="FK143" s="146"/>
      <c r="FL143" s="146"/>
      <c r="FM143" s="146"/>
      <c r="FN143" s="146"/>
      <c r="FO143" s="146"/>
      <c r="FP143" s="146"/>
      <c r="FQ143" s="146"/>
      <c r="FR143" s="146"/>
      <c r="FS143" s="146"/>
      <c r="FT143" s="146"/>
      <c r="FU143" s="146"/>
      <c r="FV143" s="146"/>
      <c r="FW143" s="146"/>
      <c r="FX143" s="146"/>
      <c r="FY143" s="146"/>
      <c r="FZ143" s="146"/>
      <c r="GA143" s="146"/>
      <c r="GB143" s="146"/>
      <c r="GC143" s="146"/>
      <c r="GD143" s="146"/>
      <c r="GE143" s="146"/>
      <c r="GF143" s="146"/>
      <c r="GG143" s="146"/>
      <c r="GH143" s="146"/>
      <c r="GI143" s="146"/>
      <c r="GJ143" s="146"/>
      <c r="GK143" s="146"/>
      <c r="GL143" s="146"/>
      <c r="GM143" s="146"/>
      <c r="GN143" s="146"/>
      <c r="GO143" s="146"/>
      <c r="GP143" s="146"/>
      <c r="GQ143" s="146"/>
      <c r="GR143" s="146"/>
      <c r="GS143" s="146"/>
      <c r="GT143" s="146"/>
      <c r="GU143" s="146"/>
      <c r="GV143" s="146"/>
      <c r="GW143" s="146"/>
      <c r="GX143" s="146"/>
      <c r="GY143" s="146"/>
      <c r="GZ143" s="146"/>
      <c r="HA143" s="146"/>
      <c r="HB143" s="146"/>
      <c r="HC143" s="146"/>
      <c r="HD143" s="145"/>
      <c r="HE143" s="145"/>
      <c r="HF143" s="145"/>
    </row>
    <row r="144" spans="1:214" ht="15.75">
      <c r="A144" s="176" t="s">
        <v>77</v>
      </c>
      <c r="B144" s="147"/>
      <c r="C144" s="147"/>
      <c r="D144" s="148"/>
      <c r="E144" s="149"/>
      <c r="F144" s="150"/>
      <c r="G144" s="150"/>
      <c r="H144" s="6"/>
      <c r="I144" s="6"/>
      <c r="J144" s="184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  <c r="DE144" s="146"/>
      <c r="DF144" s="146"/>
      <c r="DG144" s="146"/>
      <c r="DH144" s="146"/>
      <c r="DI144" s="146"/>
      <c r="DJ144" s="146"/>
      <c r="DK144" s="146"/>
      <c r="DL144" s="146"/>
      <c r="DM144" s="146"/>
      <c r="DN144" s="146"/>
      <c r="DO144" s="146"/>
      <c r="DP144" s="146"/>
      <c r="DQ144" s="146"/>
      <c r="DR144" s="146"/>
      <c r="DS144" s="146"/>
      <c r="DT144" s="146"/>
      <c r="DU144" s="146"/>
      <c r="DV144" s="146"/>
      <c r="DW144" s="146"/>
      <c r="DX144" s="146"/>
      <c r="DY144" s="146"/>
      <c r="DZ144" s="146"/>
      <c r="EA144" s="146"/>
      <c r="EB144" s="146"/>
      <c r="EC144" s="146"/>
      <c r="ED144" s="146"/>
      <c r="EE144" s="146"/>
      <c r="EF144" s="146"/>
      <c r="EG144" s="146"/>
      <c r="EH144" s="146"/>
      <c r="EI144" s="146"/>
      <c r="EJ144" s="146"/>
      <c r="EK144" s="146"/>
      <c r="EL144" s="146"/>
      <c r="EM144" s="146"/>
      <c r="EN144" s="146"/>
      <c r="EO144" s="146"/>
      <c r="EP144" s="146"/>
      <c r="EQ144" s="146"/>
      <c r="ER144" s="146"/>
      <c r="ES144" s="146"/>
      <c r="ET144" s="146"/>
      <c r="EU144" s="146"/>
      <c r="EV144" s="146"/>
      <c r="EW144" s="146"/>
      <c r="EX144" s="146"/>
      <c r="EY144" s="146"/>
      <c r="EZ144" s="146"/>
      <c r="FA144" s="146"/>
      <c r="FB144" s="146"/>
      <c r="FC144" s="146"/>
      <c r="FD144" s="146"/>
      <c r="FE144" s="146"/>
      <c r="FF144" s="146"/>
      <c r="FG144" s="146"/>
      <c r="FH144" s="146"/>
      <c r="FI144" s="146"/>
      <c r="FJ144" s="146"/>
      <c r="FK144" s="146"/>
      <c r="FL144" s="146"/>
      <c r="FM144" s="146"/>
      <c r="FN144" s="146"/>
      <c r="FO144" s="146"/>
      <c r="FP144" s="146"/>
      <c r="FQ144" s="146"/>
      <c r="FR144" s="146"/>
      <c r="FS144" s="146"/>
      <c r="FT144" s="146"/>
      <c r="FU144" s="146"/>
      <c r="FV144" s="146"/>
      <c r="FW144" s="146"/>
      <c r="FX144" s="146"/>
      <c r="FY144" s="146"/>
      <c r="FZ144" s="146"/>
      <c r="GA144" s="146"/>
      <c r="GB144" s="146"/>
      <c r="GC144" s="146"/>
      <c r="GD144" s="146"/>
      <c r="GE144" s="146"/>
      <c r="GF144" s="146"/>
      <c r="GG144" s="146"/>
      <c r="GH144" s="146"/>
      <c r="GI144" s="146"/>
      <c r="GJ144" s="146"/>
      <c r="GK144" s="146"/>
      <c r="GL144" s="146"/>
      <c r="GM144" s="146"/>
      <c r="GN144" s="146"/>
      <c r="GO144" s="146"/>
      <c r="GP144" s="146"/>
      <c r="GQ144" s="146"/>
      <c r="GR144" s="146"/>
      <c r="GS144" s="146"/>
      <c r="GT144" s="146"/>
      <c r="GU144" s="146"/>
      <c r="GV144" s="146"/>
      <c r="GW144" s="146"/>
      <c r="GX144" s="146"/>
      <c r="GY144" s="146"/>
      <c r="GZ144" s="146"/>
      <c r="HA144" s="146"/>
      <c r="HB144" s="146"/>
      <c r="HC144" s="146"/>
      <c r="HD144" s="145"/>
      <c r="HE144" s="145"/>
      <c r="HF144" s="145"/>
    </row>
    <row r="145" spans="1:214" ht="15.75">
      <c r="A145" s="176" t="s">
        <v>85</v>
      </c>
      <c r="B145" s="147"/>
      <c r="C145" s="147"/>
      <c r="D145" s="148"/>
      <c r="E145" s="149"/>
      <c r="F145" s="150"/>
      <c r="G145" s="150"/>
      <c r="H145" s="6"/>
      <c r="I145" s="6"/>
      <c r="J145" s="184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6"/>
      <c r="DX145" s="146"/>
      <c r="DY145" s="146"/>
      <c r="DZ145" s="146"/>
      <c r="EA145" s="146"/>
      <c r="EB145" s="146"/>
      <c r="EC145" s="146"/>
      <c r="ED145" s="146"/>
      <c r="EE145" s="146"/>
      <c r="EF145" s="146"/>
      <c r="EG145" s="146"/>
      <c r="EH145" s="146"/>
      <c r="EI145" s="146"/>
      <c r="EJ145" s="146"/>
      <c r="EK145" s="146"/>
      <c r="EL145" s="146"/>
      <c r="EM145" s="146"/>
      <c r="EN145" s="146"/>
      <c r="EO145" s="146"/>
      <c r="EP145" s="146"/>
      <c r="EQ145" s="146"/>
      <c r="ER145" s="146"/>
      <c r="ES145" s="146"/>
      <c r="ET145" s="146"/>
      <c r="EU145" s="146"/>
      <c r="EV145" s="146"/>
      <c r="EW145" s="146"/>
      <c r="EX145" s="146"/>
      <c r="EY145" s="146"/>
      <c r="EZ145" s="146"/>
      <c r="FA145" s="146"/>
      <c r="FB145" s="146"/>
      <c r="FC145" s="146"/>
      <c r="FD145" s="146"/>
      <c r="FE145" s="146"/>
      <c r="FF145" s="146"/>
      <c r="FG145" s="146"/>
      <c r="FH145" s="146"/>
      <c r="FI145" s="146"/>
      <c r="FJ145" s="146"/>
      <c r="FK145" s="146"/>
      <c r="FL145" s="146"/>
      <c r="FM145" s="146"/>
      <c r="FN145" s="146"/>
      <c r="FO145" s="146"/>
      <c r="FP145" s="146"/>
      <c r="FQ145" s="146"/>
      <c r="FR145" s="146"/>
      <c r="FS145" s="146"/>
      <c r="FT145" s="146"/>
      <c r="FU145" s="146"/>
      <c r="FV145" s="146"/>
      <c r="FW145" s="146"/>
      <c r="FX145" s="146"/>
      <c r="FY145" s="146"/>
      <c r="FZ145" s="146"/>
      <c r="GA145" s="146"/>
      <c r="GB145" s="146"/>
      <c r="GC145" s="146"/>
      <c r="GD145" s="146"/>
      <c r="GE145" s="146"/>
      <c r="GF145" s="146"/>
      <c r="GG145" s="146"/>
      <c r="GH145" s="146"/>
      <c r="GI145" s="146"/>
      <c r="GJ145" s="146"/>
      <c r="GK145" s="146"/>
      <c r="GL145" s="146"/>
      <c r="GM145" s="146"/>
      <c r="GN145" s="146"/>
      <c r="GO145" s="146"/>
      <c r="GP145" s="146"/>
      <c r="GQ145" s="146"/>
      <c r="GR145" s="146"/>
      <c r="GS145" s="146"/>
      <c r="GT145" s="146"/>
      <c r="GU145" s="146"/>
      <c r="GV145" s="146"/>
      <c r="GW145" s="146"/>
      <c r="GX145" s="146"/>
      <c r="GY145" s="146"/>
      <c r="GZ145" s="146"/>
      <c r="HA145" s="146"/>
      <c r="HB145" s="146"/>
      <c r="HC145" s="146"/>
      <c r="HD145" s="145"/>
      <c r="HE145" s="145"/>
      <c r="HF145" s="145"/>
    </row>
    <row r="146" spans="1:214" ht="15.75">
      <c r="A146" s="185" t="s">
        <v>86</v>
      </c>
      <c r="B146" s="147"/>
      <c r="C146" s="147"/>
      <c r="D146" s="148"/>
      <c r="E146" s="149"/>
      <c r="F146" s="150"/>
      <c r="G146" s="150"/>
      <c r="H146" s="6"/>
      <c r="I146" s="6"/>
      <c r="J146" s="184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6"/>
      <c r="DU146" s="146"/>
      <c r="DV146" s="146"/>
      <c r="DW146" s="146"/>
      <c r="DX146" s="146"/>
      <c r="DY146" s="146"/>
      <c r="DZ146" s="146"/>
      <c r="EA146" s="146"/>
      <c r="EB146" s="146"/>
      <c r="EC146" s="146"/>
      <c r="ED146" s="146"/>
      <c r="EE146" s="146"/>
      <c r="EF146" s="146"/>
      <c r="EG146" s="146"/>
      <c r="EH146" s="146"/>
      <c r="EI146" s="146"/>
      <c r="EJ146" s="146"/>
      <c r="EK146" s="146"/>
      <c r="EL146" s="146"/>
      <c r="EM146" s="146"/>
      <c r="EN146" s="146"/>
      <c r="EO146" s="146"/>
      <c r="EP146" s="146"/>
      <c r="EQ146" s="146"/>
      <c r="ER146" s="146"/>
      <c r="ES146" s="146"/>
      <c r="ET146" s="146"/>
      <c r="EU146" s="146"/>
      <c r="EV146" s="146"/>
      <c r="EW146" s="146"/>
      <c r="EX146" s="146"/>
      <c r="EY146" s="146"/>
      <c r="EZ146" s="146"/>
      <c r="FA146" s="146"/>
      <c r="FB146" s="146"/>
      <c r="FC146" s="146"/>
      <c r="FD146" s="146"/>
      <c r="FE146" s="146"/>
      <c r="FF146" s="146"/>
      <c r="FG146" s="146"/>
      <c r="FH146" s="146"/>
      <c r="FI146" s="146"/>
      <c r="FJ146" s="146"/>
      <c r="FK146" s="146"/>
      <c r="FL146" s="146"/>
      <c r="FM146" s="146"/>
      <c r="FN146" s="146"/>
      <c r="FO146" s="146"/>
      <c r="FP146" s="146"/>
      <c r="FQ146" s="146"/>
      <c r="FR146" s="146"/>
      <c r="FS146" s="146"/>
      <c r="FT146" s="146"/>
      <c r="FU146" s="146"/>
      <c r="FV146" s="146"/>
      <c r="FW146" s="146"/>
      <c r="FX146" s="146"/>
      <c r="FY146" s="146"/>
      <c r="FZ146" s="146"/>
      <c r="GA146" s="146"/>
      <c r="GB146" s="146"/>
      <c r="GC146" s="146"/>
      <c r="GD146" s="146"/>
      <c r="GE146" s="146"/>
      <c r="GF146" s="146"/>
      <c r="GG146" s="146"/>
      <c r="GH146" s="146"/>
      <c r="GI146" s="146"/>
      <c r="GJ146" s="146"/>
      <c r="GK146" s="146"/>
      <c r="GL146" s="146"/>
      <c r="GM146" s="146"/>
      <c r="GN146" s="146"/>
      <c r="GO146" s="146"/>
      <c r="GP146" s="146"/>
      <c r="GQ146" s="146"/>
      <c r="GR146" s="146"/>
      <c r="GS146" s="146"/>
      <c r="GT146" s="146"/>
      <c r="GU146" s="146"/>
      <c r="GV146" s="146"/>
      <c r="GW146" s="146"/>
      <c r="GX146" s="146"/>
      <c r="GY146" s="146"/>
      <c r="GZ146" s="146"/>
      <c r="HA146" s="146"/>
      <c r="HB146" s="146"/>
      <c r="HC146" s="146"/>
      <c r="HD146" s="145"/>
      <c r="HE146" s="145"/>
      <c r="HF146" s="145"/>
    </row>
    <row r="147" spans="1:214" ht="15.75">
      <c r="A147" s="176" t="s">
        <v>87</v>
      </c>
      <c r="B147" s="147"/>
      <c r="C147" s="147"/>
      <c r="D147" s="148"/>
      <c r="E147" s="149"/>
      <c r="F147" s="150"/>
      <c r="G147" s="150"/>
      <c r="H147" s="6"/>
      <c r="I147" s="6"/>
      <c r="J147" s="184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  <c r="EJ147" s="146"/>
      <c r="EK147" s="146"/>
      <c r="EL147" s="146"/>
      <c r="EM147" s="146"/>
      <c r="EN147" s="146"/>
      <c r="EO147" s="146"/>
      <c r="EP147" s="146"/>
      <c r="EQ147" s="146"/>
      <c r="ER147" s="146"/>
      <c r="ES147" s="146"/>
      <c r="ET147" s="146"/>
      <c r="EU147" s="146"/>
      <c r="EV147" s="146"/>
      <c r="EW147" s="146"/>
      <c r="EX147" s="146"/>
      <c r="EY147" s="146"/>
      <c r="EZ147" s="146"/>
      <c r="FA147" s="146"/>
      <c r="FB147" s="146"/>
      <c r="FC147" s="146"/>
      <c r="FD147" s="146"/>
      <c r="FE147" s="146"/>
      <c r="FF147" s="146"/>
      <c r="FG147" s="146"/>
      <c r="FH147" s="146"/>
      <c r="FI147" s="146"/>
      <c r="FJ147" s="146"/>
      <c r="FK147" s="146"/>
      <c r="FL147" s="146"/>
      <c r="FM147" s="146"/>
      <c r="FN147" s="146"/>
      <c r="FO147" s="146"/>
      <c r="FP147" s="146"/>
      <c r="FQ147" s="146"/>
      <c r="FR147" s="146"/>
      <c r="FS147" s="146"/>
      <c r="FT147" s="146"/>
      <c r="FU147" s="146"/>
      <c r="FV147" s="146"/>
      <c r="FW147" s="146"/>
      <c r="FX147" s="146"/>
      <c r="FY147" s="146"/>
      <c r="FZ147" s="146"/>
      <c r="GA147" s="146"/>
      <c r="GB147" s="146"/>
      <c r="GC147" s="146"/>
      <c r="GD147" s="146"/>
      <c r="GE147" s="146"/>
      <c r="GF147" s="146"/>
      <c r="GG147" s="146"/>
      <c r="GH147" s="146"/>
      <c r="GI147" s="146"/>
      <c r="GJ147" s="146"/>
      <c r="GK147" s="146"/>
      <c r="GL147" s="146"/>
      <c r="GM147" s="146"/>
      <c r="GN147" s="146"/>
      <c r="GO147" s="146"/>
      <c r="GP147" s="146"/>
      <c r="GQ147" s="146"/>
      <c r="GR147" s="146"/>
      <c r="GS147" s="146"/>
      <c r="GT147" s="146"/>
      <c r="GU147" s="146"/>
      <c r="GV147" s="146"/>
      <c r="GW147" s="146"/>
      <c r="GX147" s="146"/>
      <c r="GY147" s="146"/>
      <c r="GZ147" s="146"/>
      <c r="HA147" s="146"/>
      <c r="HB147" s="146"/>
      <c r="HC147" s="146"/>
      <c r="HD147" s="145"/>
      <c r="HE147" s="145"/>
      <c r="HF147" s="145"/>
    </row>
    <row r="148" spans="1:214" ht="15.75">
      <c r="A148" s="177" t="s">
        <v>88</v>
      </c>
      <c r="B148" s="147"/>
      <c r="C148" s="147"/>
      <c r="D148" s="148"/>
      <c r="E148" s="149"/>
      <c r="F148" s="150"/>
      <c r="G148" s="150"/>
      <c r="H148" s="6"/>
      <c r="I148" s="6"/>
      <c r="J148" s="184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146"/>
      <c r="EI148" s="146"/>
      <c r="EJ148" s="146"/>
      <c r="EK148" s="146"/>
      <c r="EL148" s="146"/>
      <c r="EM148" s="146"/>
      <c r="EN148" s="146"/>
      <c r="EO148" s="146"/>
      <c r="EP148" s="146"/>
      <c r="EQ148" s="146"/>
      <c r="ER148" s="146"/>
      <c r="ES148" s="146"/>
      <c r="ET148" s="146"/>
      <c r="EU148" s="146"/>
      <c r="EV148" s="146"/>
      <c r="EW148" s="146"/>
      <c r="EX148" s="146"/>
      <c r="EY148" s="146"/>
      <c r="EZ148" s="146"/>
      <c r="FA148" s="146"/>
      <c r="FB148" s="146"/>
      <c r="FC148" s="146"/>
      <c r="FD148" s="146"/>
      <c r="FE148" s="146"/>
      <c r="FF148" s="146"/>
      <c r="FG148" s="146"/>
      <c r="FH148" s="146"/>
      <c r="FI148" s="146"/>
      <c r="FJ148" s="146"/>
      <c r="FK148" s="146"/>
      <c r="FL148" s="146"/>
      <c r="FM148" s="146"/>
      <c r="FN148" s="146"/>
      <c r="FO148" s="146"/>
      <c r="FP148" s="146"/>
      <c r="FQ148" s="146"/>
      <c r="FR148" s="146"/>
      <c r="FS148" s="146"/>
      <c r="FT148" s="146"/>
      <c r="FU148" s="146"/>
      <c r="FV148" s="146"/>
      <c r="FW148" s="146"/>
      <c r="FX148" s="146"/>
      <c r="FY148" s="146"/>
      <c r="FZ148" s="146"/>
      <c r="GA148" s="146"/>
      <c r="GB148" s="146"/>
      <c r="GC148" s="146"/>
      <c r="GD148" s="146"/>
      <c r="GE148" s="146"/>
      <c r="GF148" s="146"/>
      <c r="GG148" s="146"/>
      <c r="GH148" s="146"/>
      <c r="GI148" s="146"/>
      <c r="GJ148" s="146"/>
      <c r="GK148" s="146"/>
      <c r="GL148" s="146"/>
      <c r="GM148" s="146"/>
      <c r="GN148" s="146"/>
      <c r="GO148" s="146"/>
      <c r="GP148" s="146"/>
      <c r="GQ148" s="146"/>
      <c r="GR148" s="146"/>
      <c r="GS148" s="146"/>
      <c r="GT148" s="146"/>
      <c r="GU148" s="146"/>
      <c r="GV148" s="146"/>
      <c r="GW148" s="146"/>
      <c r="GX148" s="146"/>
      <c r="GY148" s="146"/>
      <c r="GZ148" s="146"/>
      <c r="HA148" s="146"/>
      <c r="HB148" s="146"/>
      <c r="HC148" s="146"/>
      <c r="HD148" s="145"/>
      <c r="HE148" s="145"/>
      <c r="HF148" s="145"/>
    </row>
    <row r="149" spans="1:214" ht="15.75">
      <c r="A149" s="177" t="s">
        <v>89</v>
      </c>
      <c r="B149" s="147"/>
      <c r="C149" s="147"/>
      <c r="D149" s="148"/>
      <c r="E149" s="149"/>
      <c r="F149" s="150"/>
      <c r="G149" s="150"/>
      <c r="H149" s="6"/>
      <c r="I149" s="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  <c r="GO149" s="146"/>
      <c r="GP149" s="146"/>
      <c r="GQ149" s="146"/>
      <c r="GR149" s="146"/>
      <c r="GS149" s="146"/>
      <c r="GT149" s="146"/>
      <c r="GU149" s="146"/>
      <c r="GV149" s="146"/>
      <c r="GW149" s="146"/>
      <c r="GX149" s="146"/>
      <c r="GY149" s="146"/>
      <c r="GZ149" s="146"/>
      <c r="HA149" s="146"/>
      <c r="HB149" s="146"/>
      <c r="HC149" s="146"/>
      <c r="HD149" s="145"/>
      <c r="HE149" s="145"/>
      <c r="HF149" s="145"/>
    </row>
    <row r="150" spans="1:214" ht="15.75">
      <c r="A150" s="176" t="s">
        <v>90</v>
      </c>
      <c r="B150" s="147"/>
      <c r="C150" s="147"/>
      <c r="D150" s="148"/>
      <c r="E150" s="149"/>
      <c r="F150" s="150"/>
      <c r="G150" s="150"/>
      <c r="H150" s="6"/>
      <c r="I150" s="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5"/>
      <c r="HE150" s="145"/>
      <c r="HF150" s="145"/>
    </row>
    <row r="151" spans="1:214" ht="15.75">
      <c r="A151" s="176" t="s">
        <v>93</v>
      </c>
      <c r="B151" s="147"/>
      <c r="C151" s="147"/>
      <c r="D151" s="148"/>
      <c r="E151" s="149"/>
      <c r="F151" s="150"/>
      <c r="G151" s="150"/>
      <c r="H151" s="6"/>
      <c r="I151" s="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5"/>
      <c r="HE151" s="145"/>
      <c r="HF151" s="145"/>
    </row>
    <row r="152" spans="1:214" ht="15.75">
      <c r="A152" s="178" t="s">
        <v>96</v>
      </c>
      <c r="B152" s="147"/>
      <c r="C152" s="147"/>
      <c r="D152" s="148"/>
      <c r="E152" s="149"/>
      <c r="F152" s="150"/>
      <c r="G152" s="150"/>
      <c r="H152" s="6"/>
      <c r="I152" s="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  <c r="FN152" s="146"/>
      <c r="FO152" s="146"/>
      <c r="FP152" s="146"/>
      <c r="FQ152" s="146"/>
      <c r="FR152" s="146"/>
      <c r="FS152" s="146"/>
      <c r="FT152" s="146"/>
      <c r="FU152" s="146"/>
      <c r="FV152" s="146"/>
      <c r="FW152" s="146"/>
      <c r="FX152" s="146"/>
      <c r="FY152" s="146"/>
      <c r="FZ152" s="146"/>
      <c r="GA152" s="146"/>
      <c r="GB152" s="146"/>
      <c r="GC152" s="146"/>
      <c r="GD152" s="146"/>
      <c r="GE152" s="146"/>
      <c r="GF152" s="146"/>
      <c r="GG152" s="146"/>
      <c r="GH152" s="146"/>
      <c r="GI152" s="146"/>
      <c r="GJ152" s="146"/>
      <c r="GK152" s="146"/>
      <c r="GL152" s="146"/>
      <c r="GM152" s="146"/>
      <c r="GN152" s="146"/>
      <c r="GO152" s="146"/>
      <c r="GP152" s="146"/>
      <c r="GQ152" s="146"/>
      <c r="GR152" s="146"/>
      <c r="GS152" s="146"/>
      <c r="GT152" s="146"/>
      <c r="GU152" s="146"/>
      <c r="GV152" s="146"/>
      <c r="GW152" s="146"/>
      <c r="GX152" s="146"/>
      <c r="GY152" s="146"/>
      <c r="GZ152" s="146"/>
      <c r="HA152" s="146"/>
      <c r="HB152" s="146"/>
      <c r="HC152" s="146"/>
      <c r="HD152" s="145"/>
      <c r="HE152" s="145"/>
      <c r="HF152" s="145"/>
    </row>
    <row r="153" spans="2:214" ht="15.75">
      <c r="B153" s="147"/>
      <c r="C153" s="147"/>
      <c r="D153" s="148"/>
      <c r="E153" s="149"/>
      <c r="F153" s="150"/>
      <c r="G153" s="150"/>
      <c r="H153" s="6"/>
      <c r="I153" s="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/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  <c r="FL153" s="146"/>
      <c r="FM153" s="146"/>
      <c r="FN153" s="146"/>
      <c r="FO153" s="146"/>
      <c r="FP153" s="146"/>
      <c r="FQ153" s="146"/>
      <c r="FR153" s="146"/>
      <c r="FS153" s="146"/>
      <c r="FT153" s="146"/>
      <c r="FU153" s="146"/>
      <c r="FV153" s="146"/>
      <c r="FW153" s="146"/>
      <c r="FX153" s="146"/>
      <c r="FY153" s="146"/>
      <c r="FZ153" s="146"/>
      <c r="GA153" s="146"/>
      <c r="GB153" s="146"/>
      <c r="GC153" s="146"/>
      <c r="GD153" s="146"/>
      <c r="GE153" s="146"/>
      <c r="GF153" s="146"/>
      <c r="GG153" s="146"/>
      <c r="GH153" s="146"/>
      <c r="GI153" s="146"/>
      <c r="GJ153" s="146"/>
      <c r="GK153" s="146"/>
      <c r="GL153" s="146"/>
      <c r="GM153" s="146"/>
      <c r="GN153" s="146"/>
      <c r="GO153" s="146"/>
      <c r="GP153" s="146"/>
      <c r="GQ153" s="146"/>
      <c r="GR153" s="146"/>
      <c r="GS153" s="146"/>
      <c r="GT153" s="146"/>
      <c r="GU153" s="146"/>
      <c r="GV153" s="146"/>
      <c r="GW153" s="146"/>
      <c r="GX153" s="146"/>
      <c r="GY153" s="146"/>
      <c r="GZ153" s="146"/>
      <c r="HA153" s="146"/>
      <c r="HB153" s="146"/>
      <c r="HC153" s="146"/>
      <c r="HD153" s="145"/>
      <c r="HE153" s="145"/>
      <c r="HF153" s="145"/>
    </row>
    <row r="154" spans="1:214" ht="15.75">
      <c r="A154" s="185"/>
      <c r="B154" s="147"/>
      <c r="C154" s="147"/>
      <c r="D154" s="148"/>
      <c r="E154" s="149"/>
      <c r="F154" s="150"/>
      <c r="G154" s="150"/>
      <c r="H154" s="6"/>
      <c r="I154" s="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  <c r="GD154" s="146"/>
      <c r="GE154" s="146"/>
      <c r="GF154" s="146"/>
      <c r="GG154" s="146"/>
      <c r="GH154" s="146"/>
      <c r="GI154" s="146"/>
      <c r="GJ154" s="146"/>
      <c r="GK154" s="146"/>
      <c r="GL154" s="146"/>
      <c r="GM154" s="146"/>
      <c r="GN154" s="146"/>
      <c r="GO154" s="146"/>
      <c r="GP154" s="146"/>
      <c r="GQ154" s="146"/>
      <c r="GR154" s="146"/>
      <c r="GS154" s="146"/>
      <c r="GT154" s="146"/>
      <c r="GU154" s="146"/>
      <c r="GV154" s="146"/>
      <c r="GW154" s="146"/>
      <c r="GX154" s="146"/>
      <c r="GY154" s="146"/>
      <c r="GZ154" s="146"/>
      <c r="HA154" s="146"/>
      <c r="HB154" s="146"/>
      <c r="HC154" s="146"/>
      <c r="HD154" s="145"/>
      <c r="HE154" s="145"/>
      <c r="HF154" s="145"/>
    </row>
    <row r="155" spans="1:214" ht="15.75">
      <c r="A155" s="176"/>
      <c r="B155" s="147"/>
      <c r="C155" s="147"/>
      <c r="D155" s="148"/>
      <c r="E155" s="149"/>
      <c r="F155" s="150"/>
      <c r="G155" s="150"/>
      <c r="H155" s="6"/>
      <c r="I155" s="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5"/>
      <c r="HE155" s="145"/>
      <c r="HF155" s="145"/>
    </row>
    <row r="156" spans="1:214" ht="15.75">
      <c r="A156" s="185"/>
      <c r="B156" s="147"/>
      <c r="C156" s="147"/>
      <c r="D156" s="148"/>
      <c r="E156" s="149"/>
      <c r="F156" s="150"/>
      <c r="G156" s="150"/>
      <c r="H156" s="6"/>
      <c r="I156" s="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  <c r="FI156" s="146"/>
      <c r="FJ156" s="146"/>
      <c r="FK156" s="146"/>
      <c r="FL156" s="146"/>
      <c r="FM156" s="146"/>
      <c r="FN156" s="146"/>
      <c r="FO156" s="146"/>
      <c r="FP156" s="146"/>
      <c r="FQ156" s="146"/>
      <c r="FR156" s="146"/>
      <c r="FS156" s="146"/>
      <c r="FT156" s="146"/>
      <c r="FU156" s="146"/>
      <c r="FV156" s="146"/>
      <c r="FW156" s="146"/>
      <c r="FX156" s="146"/>
      <c r="FY156" s="146"/>
      <c r="FZ156" s="146"/>
      <c r="GA156" s="146"/>
      <c r="GB156" s="146"/>
      <c r="GC156" s="146"/>
      <c r="GD156" s="146"/>
      <c r="GE156" s="146"/>
      <c r="GF156" s="146"/>
      <c r="GG156" s="146"/>
      <c r="GH156" s="146"/>
      <c r="GI156" s="146"/>
      <c r="GJ156" s="146"/>
      <c r="GK156" s="146"/>
      <c r="GL156" s="146"/>
      <c r="GM156" s="146"/>
      <c r="GN156" s="146"/>
      <c r="GO156" s="146"/>
      <c r="GP156" s="146"/>
      <c r="GQ156" s="146"/>
      <c r="GR156" s="146"/>
      <c r="GS156" s="146"/>
      <c r="GT156" s="146"/>
      <c r="GU156" s="146"/>
      <c r="GV156" s="146"/>
      <c r="GW156" s="146"/>
      <c r="GX156" s="146"/>
      <c r="GY156" s="146"/>
      <c r="GZ156" s="146"/>
      <c r="HA156" s="146"/>
      <c r="HB156" s="146"/>
      <c r="HC156" s="146"/>
      <c r="HD156" s="145"/>
      <c r="HE156" s="145"/>
      <c r="HF156" s="145"/>
    </row>
    <row r="157" spans="2:214" ht="15.75">
      <c r="B157" s="147"/>
      <c r="C157" s="147"/>
      <c r="D157" s="148"/>
      <c r="E157" s="149"/>
      <c r="F157" s="150"/>
      <c r="G157" s="150"/>
      <c r="H157" s="6"/>
      <c r="I157" s="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146"/>
      <c r="EI157" s="146"/>
      <c r="EJ157" s="146"/>
      <c r="EK157" s="146"/>
      <c r="EL157" s="146"/>
      <c r="EM157" s="146"/>
      <c r="EN157" s="146"/>
      <c r="EO157" s="146"/>
      <c r="EP157" s="146"/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  <c r="GF157" s="146"/>
      <c r="GG157" s="146"/>
      <c r="GH157" s="146"/>
      <c r="GI157" s="146"/>
      <c r="GJ157" s="146"/>
      <c r="GK157" s="146"/>
      <c r="GL157" s="146"/>
      <c r="GM157" s="146"/>
      <c r="GN157" s="146"/>
      <c r="GO157" s="146"/>
      <c r="GP157" s="146"/>
      <c r="GQ157" s="146"/>
      <c r="GR157" s="146"/>
      <c r="GS157" s="146"/>
      <c r="GT157" s="146"/>
      <c r="GU157" s="146"/>
      <c r="GV157" s="146"/>
      <c r="GW157" s="146"/>
      <c r="GX157" s="146"/>
      <c r="GY157" s="146"/>
      <c r="GZ157" s="146"/>
      <c r="HA157" s="146"/>
      <c r="HB157" s="146"/>
      <c r="HC157" s="146"/>
      <c r="HD157" s="145"/>
      <c r="HE157" s="145"/>
      <c r="HF157" s="145"/>
    </row>
    <row r="158" spans="1:214" ht="15.75">
      <c r="A158" s="195"/>
      <c r="B158" s="147"/>
      <c r="C158" s="147"/>
      <c r="D158" s="148"/>
      <c r="E158" s="149"/>
      <c r="F158" s="150"/>
      <c r="G158" s="150"/>
      <c r="H158" s="6"/>
      <c r="I158" s="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146"/>
      <c r="EI158" s="146"/>
      <c r="EJ158" s="146"/>
      <c r="EK158" s="146"/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6"/>
      <c r="FK158" s="146"/>
      <c r="FL158" s="146"/>
      <c r="FM158" s="146"/>
      <c r="FN158" s="146"/>
      <c r="FO158" s="146"/>
      <c r="FP158" s="146"/>
      <c r="FQ158" s="146"/>
      <c r="FR158" s="146"/>
      <c r="FS158" s="146"/>
      <c r="FT158" s="146"/>
      <c r="FU158" s="146"/>
      <c r="FV158" s="146"/>
      <c r="FW158" s="146"/>
      <c r="FX158" s="146"/>
      <c r="FY158" s="146"/>
      <c r="FZ158" s="146"/>
      <c r="GA158" s="146"/>
      <c r="GB158" s="146"/>
      <c r="GC158" s="146"/>
      <c r="GD158" s="146"/>
      <c r="GE158" s="146"/>
      <c r="GF158" s="146"/>
      <c r="GG158" s="146"/>
      <c r="GH158" s="146"/>
      <c r="GI158" s="146"/>
      <c r="GJ158" s="146"/>
      <c r="GK158" s="146"/>
      <c r="GL158" s="146"/>
      <c r="GM158" s="146"/>
      <c r="GN158" s="146"/>
      <c r="GO158" s="146"/>
      <c r="GP158" s="146"/>
      <c r="GQ158" s="146"/>
      <c r="GR158" s="146"/>
      <c r="GS158" s="146"/>
      <c r="GT158" s="146"/>
      <c r="GU158" s="146"/>
      <c r="GV158" s="146"/>
      <c r="GW158" s="146"/>
      <c r="GX158" s="146"/>
      <c r="GY158" s="146"/>
      <c r="GZ158" s="146"/>
      <c r="HA158" s="146"/>
      <c r="HB158" s="146"/>
      <c r="HC158" s="146"/>
      <c r="HD158" s="145"/>
      <c r="HE158" s="145"/>
      <c r="HF158" s="145"/>
    </row>
    <row r="159" spans="1:214" ht="15.75">
      <c r="A159" s="185"/>
      <c r="B159" s="147"/>
      <c r="C159" s="147"/>
      <c r="D159" s="148"/>
      <c r="E159" s="149"/>
      <c r="F159" s="150"/>
      <c r="G159" s="150"/>
      <c r="H159" s="6"/>
      <c r="I159" s="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146"/>
      <c r="GR159" s="146"/>
      <c r="GS159" s="146"/>
      <c r="GT159" s="146"/>
      <c r="GU159" s="146"/>
      <c r="GV159" s="146"/>
      <c r="GW159" s="146"/>
      <c r="GX159" s="146"/>
      <c r="GY159" s="146"/>
      <c r="GZ159" s="146"/>
      <c r="HA159" s="146"/>
      <c r="HB159" s="146"/>
      <c r="HC159" s="146"/>
      <c r="HD159" s="145"/>
      <c r="HE159" s="145"/>
      <c r="HF159" s="145"/>
    </row>
    <row r="160" spans="1:214" ht="15.75">
      <c r="A160" s="185"/>
      <c r="B160" s="147"/>
      <c r="C160" s="147"/>
      <c r="D160" s="148"/>
      <c r="E160" s="149"/>
      <c r="F160" s="150"/>
      <c r="G160" s="150"/>
      <c r="H160" s="6"/>
      <c r="I160" s="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6"/>
      <c r="FF160" s="146"/>
      <c r="FG160" s="146"/>
      <c r="FH160" s="146"/>
      <c r="FI160" s="146"/>
      <c r="FJ160" s="146"/>
      <c r="FK160" s="146"/>
      <c r="FL160" s="146"/>
      <c r="FM160" s="146"/>
      <c r="FN160" s="146"/>
      <c r="FO160" s="146"/>
      <c r="FP160" s="146"/>
      <c r="FQ160" s="146"/>
      <c r="FR160" s="146"/>
      <c r="FS160" s="146"/>
      <c r="FT160" s="146"/>
      <c r="FU160" s="146"/>
      <c r="FV160" s="146"/>
      <c r="FW160" s="146"/>
      <c r="FX160" s="146"/>
      <c r="FY160" s="146"/>
      <c r="FZ160" s="146"/>
      <c r="GA160" s="146"/>
      <c r="GB160" s="146"/>
      <c r="GC160" s="146"/>
      <c r="GD160" s="146"/>
      <c r="GE160" s="146"/>
      <c r="GF160" s="146"/>
      <c r="GG160" s="146"/>
      <c r="GH160" s="146"/>
      <c r="GI160" s="146"/>
      <c r="GJ160" s="146"/>
      <c r="GK160" s="146"/>
      <c r="GL160" s="146"/>
      <c r="GM160" s="146"/>
      <c r="GN160" s="146"/>
      <c r="GO160" s="146"/>
      <c r="GP160" s="146"/>
      <c r="GQ160" s="146"/>
      <c r="GR160" s="146"/>
      <c r="GS160" s="146"/>
      <c r="GT160" s="146"/>
      <c r="GU160" s="146"/>
      <c r="GV160" s="146"/>
      <c r="GW160" s="146"/>
      <c r="GX160" s="146"/>
      <c r="GY160" s="146"/>
      <c r="GZ160" s="146"/>
      <c r="HA160" s="146"/>
      <c r="HB160" s="146"/>
      <c r="HC160" s="146"/>
      <c r="HD160" s="145"/>
      <c r="HE160" s="145"/>
      <c r="HF160" s="145"/>
    </row>
    <row r="161" spans="1:214" ht="15.75">
      <c r="A161" s="185"/>
      <c r="B161" s="147"/>
      <c r="C161" s="147"/>
      <c r="D161" s="148"/>
      <c r="E161" s="149"/>
      <c r="F161" s="150"/>
      <c r="G161" s="150"/>
      <c r="H161" s="6"/>
      <c r="I161" s="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5"/>
      <c r="HE161" s="145"/>
      <c r="HF161" s="145"/>
    </row>
    <row r="162" spans="1:214" ht="15.75">
      <c r="A162" s="178"/>
      <c r="B162" s="147"/>
      <c r="C162" s="147"/>
      <c r="D162" s="148"/>
      <c r="E162" s="149"/>
      <c r="F162" s="150"/>
      <c r="G162" s="150"/>
      <c r="H162" s="6"/>
      <c r="I162" s="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6"/>
      <c r="EL162" s="146"/>
      <c r="EM162" s="146"/>
      <c r="EN162" s="146"/>
      <c r="EO162" s="146"/>
      <c r="EP162" s="146"/>
      <c r="EQ162" s="146"/>
      <c r="ER162" s="146"/>
      <c r="ES162" s="146"/>
      <c r="ET162" s="146"/>
      <c r="EU162" s="146"/>
      <c r="EV162" s="146"/>
      <c r="EW162" s="146"/>
      <c r="EX162" s="146"/>
      <c r="EY162" s="146"/>
      <c r="EZ162" s="146"/>
      <c r="FA162" s="146"/>
      <c r="FB162" s="146"/>
      <c r="FC162" s="146"/>
      <c r="FD162" s="146"/>
      <c r="FE162" s="146"/>
      <c r="FF162" s="146"/>
      <c r="FG162" s="146"/>
      <c r="FH162" s="146"/>
      <c r="FI162" s="146"/>
      <c r="FJ162" s="146"/>
      <c r="FK162" s="146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6"/>
      <c r="FV162" s="146"/>
      <c r="FW162" s="146"/>
      <c r="FX162" s="146"/>
      <c r="FY162" s="146"/>
      <c r="FZ162" s="146"/>
      <c r="GA162" s="146"/>
      <c r="GB162" s="146"/>
      <c r="GC162" s="146"/>
      <c r="GD162" s="146"/>
      <c r="GE162" s="146"/>
      <c r="GF162" s="146"/>
      <c r="GG162" s="146"/>
      <c r="GH162" s="146"/>
      <c r="GI162" s="146"/>
      <c r="GJ162" s="146"/>
      <c r="GK162" s="146"/>
      <c r="GL162" s="146"/>
      <c r="GM162" s="146"/>
      <c r="GN162" s="146"/>
      <c r="GO162" s="146"/>
      <c r="GP162" s="146"/>
      <c r="GQ162" s="146"/>
      <c r="GR162" s="146"/>
      <c r="GS162" s="146"/>
      <c r="GT162" s="146"/>
      <c r="GU162" s="146"/>
      <c r="GV162" s="146"/>
      <c r="GW162" s="146"/>
      <c r="GX162" s="146"/>
      <c r="GY162" s="146"/>
      <c r="GZ162" s="146"/>
      <c r="HA162" s="146"/>
      <c r="HB162" s="146"/>
      <c r="HC162" s="146"/>
      <c r="HD162" s="145"/>
      <c r="HE162" s="145"/>
      <c r="HF162" s="145"/>
    </row>
    <row r="163" spans="1:214" ht="15.75">
      <c r="A163" s="175"/>
      <c r="B163" s="147"/>
      <c r="C163" s="147"/>
      <c r="D163" s="148"/>
      <c r="E163" s="149"/>
      <c r="F163" s="150"/>
      <c r="G163" s="150"/>
      <c r="H163" s="6"/>
      <c r="I163" s="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146"/>
      <c r="GQ163" s="146"/>
      <c r="GR163" s="146"/>
      <c r="GS163" s="146"/>
      <c r="GT163" s="146"/>
      <c r="GU163" s="146"/>
      <c r="GV163" s="146"/>
      <c r="GW163" s="146"/>
      <c r="GX163" s="146"/>
      <c r="GY163" s="146"/>
      <c r="GZ163" s="146"/>
      <c r="HA163" s="146"/>
      <c r="HB163" s="146"/>
      <c r="HC163" s="146"/>
      <c r="HD163" s="145"/>
      <c r="HE163" s="145"/>
      <c r="HF163" s="145"/>
    </row>
    <row r="164" spans="1:214" ht="15.75">
      <c r="A164" s="185"/>
      <c r="B164" s="147"/>
      <c r="C164" s="147"/>
      <c r="D164" s="148"/>
      <c r="E164" s="149"/>
      <c r="F164" s="150"/>
      <c r="G164" s="150"/>
      <c r="H164" s="6"/>
      <c r="I164" s="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6"/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6"/>
      <c r="EN164" s="146"/>
      <c r="EO164" s="146"/>
      <c r="EP164" s="146"/>
      <c r="EQ164" s="146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  <c r="GF164" s="146"/>
      <c r="GG164" s="146"/>
      <c r="GH164" s="146"/>
      <c r="GI164" s="146"/>
      <c r="GJ164" s="146"/>
      <c r="GK164" s="146"/>
      <c r="GL164" s="146"/>
      <c r="GM164" s="146"/>
      <c r="GN164" s="146"/>
      <c r="GO164" s="146"/>
      <c r="GP164" s="146"/>
      <c r="GQ164" s="146"/>
      <c r="GR164" s="146"/>
      <c r="GS164" s="146"/>
      <c r="GT164" s="146"/>
      <c r="GU164" s="146"/>
      <c r="GV164" s="146"/>
      <c r="GW164" s="146"/>
      <c r="GX164" s="146"/>
      <c r="GY164" s="146"/>
      <c r="GZ164" s="146"/>
      <c r="HA164" s="146"/>
      <c r="HB164" s="146"/>
      <c r="HC164" s="146"/>
      <c r="HD164" s="145"/>
      <c r="HE164" s="145"/>
      <c r="HF164" s="145"/>
    </row>
    <row r="165" spans="1:214" ht="15.75">
      <c r="A165" s="185"/>
      <c r="B165" s="145"/>
      <c r="C165" s="145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5"/>
      <c r="HE165" s="145"/>
      <c r="HF165" s="145"/>
    </row>
    <row r="166" spans="1:214" ht="15.75">
      <c r="A166" s="185"/>
      <c r="B166" s="145"/>
      <c r="C166" s="145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5"/>
      <c r="HE166" s="145"/>
      <c r="HF166" s="145"/>
    </row>
    <row r="167" spans="1:214" ht="15.75">
      <c r="A167" s="185"/>
      <c r="B167" s="145"/>
      <c r="C167" s="145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  <c r="FK167" s="147"/>
      <c r="FL167" s="147"/>
      <c r="FM167" s="147"/>
      <c r="FN167" s="147"/>
      <c r="FO167" s="147"/>
      <c r="FP167" s="147"/>
      <c r="FQ167" s="147"/>
      <c r="FR167" s="147"/>
      <c r="FS167" s="147"/>
      <c r="FT167" s="147"/>
      <c r="FU167" s="147"/>
      <c r="FV167" s="147"/>
      <c r="FW167" s="147"/>
      <c r="FX167" s="147"/>
      <c r="FY167" s="147"/>
      <c r="FZ167" s="147"/>
      <c r="GA167" s="147"/>
      <c r="GB167" s="147"/>
      <c r="GC167" s="147"/>
      <c r="GD167" s="147"/>
      <c r="GE167" s="147"/>
      <c r="GF167" s="147"/>
      <c r="GG167" s="147"/>
      <c r="GH167" s="147"/>
      <c r="GI167" s="147"/>
      <c r="GJ167" s="147"/>
      <c r="GK167" s="147"/>
      <c r="GL167" s="147"/>
      <c r="GM167" s="147"/>
      <c r="GN167" s="147"/>
      <c r="GO167" s="147"/>
      <c r="GP167" s="147"/>
      <c r="GQ167" s="147"/>
      <c r="GR167" s="147"/>
      <c r="GS167" s="147"/>
      <c r="GT167" s="147"/>
      <c r="GU167" s="147"/>
      <c r="GV167" s="147"/>
      <c r="GW167" s="147"/>
      <c r="GX167" s="147"/>
      <c r="GY167" s="147"/>
      <c r="GZ167" s="147"/>
      <c r="HA167" s="147"/>
      <c r="HB167" s="147"/>
      <c r="HC167" s="147"/>
      <c r="HD167" s="145"/>
      <c r="HE167" s="145"/>
      <c r="HF167" s="145"/>
    </row>
    <row r="168" spans="1:214" ht="15.75">
      <c r="A168" s="185"/>
      <c r="B168" s="145"/>
      <c r="C168" s="145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  <c r="FK168" s="147"/>
      <c r="FL168" s="147"/>
      <c r="FM168" s="147"/>
      <c r="FN168" s="147"/>
      <c r="FO168" s="147"/>
      <c r="FP168" s="147"/>
      <c r="FQ168" s="147"/>
      <c r="FR168" s="147"/>
      <c r="FS168" s="147"/>
      <c r="FT168" s="147"/>
      <c r="FU168" s="147"/>
      <c r="FV168" s="147"/>
      <c r="FW168" s="147"/>
      <c r="FX168" s="147"/>
      <c r="FY168" s="147"/>
      <c r="FZ168" s="147"/>
      <c r="GA168" s="147"/>
      <c r="GB168" s="147"/>
      <c r="GC168" s="147"/>
      <c r="GD168" s="147"/>
      <c r="GE168" s="147"/>
      <c r="GF168" s="147"/>
      <c r="GG168" s="147"/>
      <c r="GH168" s="147"/>
      <c r="GI168" s="147"/>
      <c r="GJ168" s="147"/>
      <c r="GK168" s="147"/>
      <c r="GL168" s="147"/>
      <c r="GM168" s="147"/>
      <c r="GN168" s="147"/>
      <c r="GO168" s="147"/>
      <c r="GP168" s="147"/>
      <c r="GQ168" s="147"/>
      <c r="GR168" s="147"/>
      <c r="GS168" s="147"/>
      <c r="GT168" s="147"/>
      <c r="GU168" s="147"/>
      <c r="GV168" s="147"/>
      <c r="GW168" s="147"/>
      <c r="GX168" s="147"/>
      <c r="GY168" s="147"/>
      <c r="GZ168" s="147"/>
      <c r="HA168" s="147"/>
      <c r="HB168" s="147"/>
      <c r="HC168" s="147"/>
      <c r="HD168" s="145"/>
      <c r="HE168" s="145"/>
      <c r="HF168" s="145"/>
    </row>
    <row r="169" spans="2:214" ht="15.75">
      <c r="B169" s="145"/>
      <c r="C169" s="145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  <c r="FC169" s="147"/>
      <c r="FD169" s="147"/>
      <c r="FE169" s="147"/>
      <c r="FF169" s="147"/>
      <c r="FG169" s="147"/>
      <c r="FH169" s="147"/>
      <c r="FI169" s="147"/>
      <c r="FJ169" s="147"/>
      <c r="FK169" s="147"/>
      <c r="FL169" s="147"/>
      <c r="FM169" s="147"/>
      <c r="FN169" s="147"/>
      <c r="FO169" s="147"/>
      <c r="FP169" s="147"/>
      <c r="FQ169" s="147"/>
      <c r="FR169" s="147"/>
      <c r="FS169" s="147"/>
      <c r="FT169" s="147"/>
      <c r="FU169" s="147"/>
      <c r="FV169" s="147"/>
      <c r="FW169" s="147"/>
      <c r="FX169" s="147"/>
      <c r="FY169" s="147"/>
      <c r="FZ169" s="147"/>
      <c r="GA169" s="147"/>
      <c r="GB169" s="147"/>
      <c r="GC169" s="147"/>
      <c r="GD169" s="147"/>
      <c r="GE169" s="147"/>
      <c r="GF169" s="147"/>
      <c r="GG169" s="147"/>
      <c r="GH169" s="147"/>
      <c r="GI169" s="147"/>
      <c r="GJ169" s="147"/>
      <c r="GK169" s="147"/>
      <c r="GL169" s="147"/>
      <c r="GM169" s="147"/>
      <c r="GN169" s="147"/>
      <c r="GO169" s="147"/>
      <c r="GP169" s="147"/>
      <c r="GQ169" s="147"/>
      <c r="GR169" s="147"/>
      <c r="GS169" s="147"/>
      <c r="GT169" s="147"/>
      <c r="GU169" s="147"/>
      <c r="GV169" s="147"/>
      <c r="GW169" s="147"/>
      <c r="GX169" s="147"/>
      <c r="GY169" s="147"/>
      <c r="GZ169" s="147"/>
      <c r="HA169" s="147"/>
      <c r="HB169" s="147"/>
      <c r="HC169" s="147"/>
      <c r="HD169" s="145"/>
      <c r="HE169" s="145"/>
      <c r="HF169" s="145"/>
    </row>
    <row r="170" spans="1:214" ht="15.75">
      <c r="A170" s="178"/>
      <c r="B170" s="145"/>
      <c r="C170" s="145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  <c r="FC170" s="147"/>
      <c r="FD170" s="147"/>
      <c r="FE170" s="147"/>
      <c r="FF170" s="147"/>
      <c r="FG170" s="147"/>
      <c r="FH170" s="147"/>
      <c r="FI170" s="147"/>
      <c r="FJ170" s="147"/>
      <c r="FK170" s="147"/>
      <c r="FL170" s="147"/>
      <c r="FM170" s="147"/>
      <c r="FN170" s="147"/>
      <c r="FO170" s="147"/>
      <c r="FP170" s="147"/>
      <c r="FQ170" s="147"/>
      <c r="FR170" s="147"/>
      <c r="FS170" s="147"/>
      <c r="FT170" s="147"/>
      <c r="FU170" s="147"/>
      <c r="FV170" s="147"/>
      <c r="FW170" s="147"/>
      <c r="FX170" s="147"/>
      <c r="FY170" s="147"/>
      <c r="FZ170" s="147"/>
      <c r="GA170" s="147"/>
      <c r="GB170" s="147"/>
      <c r="GC170" s="147"/>
      <c r="GD170" s="147"/>
      <c r="GE170" s="147"/>
      <c r="GF170" s="147"/>
      <c r="GG170" s="147"/>
      <c r="GH170" s="147"/>
      <c r="GI170" s="147"/>
      <c r="GJ170" s="147"/>
      <c r="GK170" s="147"/>
      <c r="GL170" s="147"/>
      <c r="GM170" s="147"/>
      <c r="GN170" s="147"/>
      <c r="GO170" s="147"/>
      <c r="GP170" s="147"/>
      <c r="GQ170" s="147"/>
      <c r="GR170" s="147"/>
      <c r="GS170" s="147"/>
      <c r="GT170" s="147"/>
      <c r="GU170" s="147"/>
      <c r="GV170" s="147"/>
      <c r="GW170" s="147"/>
      <c r="GX170" s="147"/>
      <c r="GY170" s="147"/>
      <c r="GZ170" s="147"/>
      <c r="HA170" s="147"/>
      <c r="HB170" s="147"/>
      <c r="HC170" s="147"/>
      <c r="HD170" s="145"/>
      <c r="HE170" s="145"/>
      <c r="HF170" s="145"/>
    </row>
    <row r="171" spans="1:214" ht="15.75">
      <c r="A171" s="8"/>
      <c r="B171" s="145"/>
      <c r="C171" s="145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  <c r="FI171" s="147"/>
      <c r="FJ171" s="147"/>
      <c r="FK171" s="147"/>
      <c r="FL171" s="147"/>
      <c r="FM171" s="147"/>
      <c r="FN171" s="147"/>
      <c r="FO171" s="147"/>
      <c r="FP171" s="147"/>
      <c r="FQ171" s="147"/>
      <c r="FR171" s="147"/>
      <c r="FS171" s="147"/>
      <c r="FT171" s="147"/>
      <c r="FU171" s="147"/>
      <c r="FV171" s="147"/>
      <c r="FW171" s="147"/>
      <c r="FX171" s="147"/>
      <c r="FY171" s="147"/>
      <c r="FZ171" s="147"/>
      <c r="GA171" s="147"/>
      <c r="GB171" s="147"/>
      <c r="GC171" s="147"/>
      <c r="GD171" s="147"/>
      <c r="GE171" s="147"/>
      <c r="GF171" s="147"/>
      <c r="GG171" s="147"/>
      <c r="GH171" s="147"/>
      <c r="GI171" s="147"/>
      <c r="GJ171" s="147"/>
      <c r="GK171" s="147"/>
      <c r="GL171" s="147"/>
      <c r="GM171" s="147"/>
      <c r="GN171" s="147"/>
      <c r="GO171" s="147"/>
      <c r="GP171" s="147"/>
      <c r="GQ171" s="147"/>
      <c r="GR171" s="147"/>
      <c r="GS171" s="147"/>
      <c r="GT171" s="147"/>
      <c r="GU171" s="147"/>
      <c r="GV171" s="147"/>
      <c r="GW171" s="147"/>
      <c r="GX171" s="147"/>
      <c r="GY171" s="147"/>
      <c r="GZ171" s="147"/>
      <c r="HA171" s="147"/>
      <c r="HB171" s="147"/>
      <c r="HC171" s="147"/>
      <c r="HD171" s="145"/>
      <c r="HE171" s="145"/>
      <c r="HF171" s="145"/>
    </row>
    <row r="172" spans="2:214" ht="15.75">
      <c r="B172" s="145"/>
      <c r="C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  <c r="GB172" s="145"/>
      <c r="GC172" s="145"/>
      <c r="GD172" s="145"/>
      <c r="GE172" s="145"/>
      <c r="GF172" s="145"/>
      <c r="GG172" s="145"/>
      <c r="GH172" s="145"/>
      <c r="GI172" s="145"/>
      <c r="GJ172" s="145"/>
      <c r="GK172" s="145"/>
      <c r="GL172" s="145"/>
      <c r="GM172" s="145"/>
      <c r="GN172" s="145"/>
      <c r="GO172" s="145"/>
      <c r="GP172" s="145"/>
      <c r="GQ172" s="145"/>
      <c r="GR172" s="145"/>
      <c r="GS172" s="145"/>
      <c r="GT172" s="145"/>
      <c r="GU172" s="145"/>
      <c r="GV172" s="145"/>
      <c r="GW172" s="145"/>
      <c r="GX172" s="145"/>
      <c r="GY172" s="145"/>
      <c r="GZ172" s="145"/>
      <c r="HA172" s="145"/>
      <c r="HB172" s="145"/>
      <c r="HC172" s="145"/>
      <c r="HD172" s="145"/>
      <c r="HE172" s="145"/>
      <c r="HF172" s="145"/>
    </row>
    <row r="173" spans="1:214" ht="15.75">
      <c r="A173" s="176"/>
      <c r="B173" s="145"/>
      <c r="C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5"/>
      <c r="ER173" s="145"/>
      <c r="ES173" s="145"/>
      <c r="ET173" s="145"/>
      <c r="EU173" s="145"/>
      <c r="EV173" s="145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  <c r="GB173" s="145"/>
      <c r="GC173" s="145"/>
      <c r="GD173" s="145"/>
      <c r="GE173" s="145"/>
      <c r="GF173" s="145"/>
      <c r="GG173" s="145"/>
      <c r="GH173" s="145"/>
      <c r="GI173" s="145"/>
      <c r="GJ173" s="145"/>
      <c r="GK173" s="145"/>
      <c r="GL173" s="145"/>
      <c r="GM173" s="145"/>
      <c r="GN173" s="145"/>
      <c r="GO173" s="145"/>
      <c r="GP173" s="145"/>
      <c r="GQ173" s="145"/>
      <c r="GR173" s="145"/>
      <c r="GS173" s="145"/>
      <c r="GT173" s="145"/>
      <c r="GU173" s="145"/>
      <c r="GV173" s="145"/>
      <c r="GW173" s="145"/>
      <c r="GX173" s="145"/>
      <c r="GY173" s="145"/>
      <c r="GZ173" s="145"/>
      <c r="HA173" s="145"/>
      <c r="HB173" s="145"/>
      <c r="HC173" s="145"/>
      <c r="HD173" s="145"/>
      <c r="HE173" s="145"/>
      <c r="HF173" s="145"/>
    </row>
    <row r="174" spans="1:214" ht="15.75">
      <c r="A174" s="185"/>
      <c r="B174" s="145"/>
      <c r="C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5"/>
      <c r="HA174" s="145"/>
      <c r="HB174" s="145"/>
      <c r="HC174" s="145"/>
      <c r="HD174" s="145"/>
      <c r="HE174" s="145"/>
      <c r="HF174" s="145"/>
    </row>
    <row r="175" spans="1:214" ht="15.75">
      <c r="A175" s="185"/>
      <c r="B175" s="145"/>
      <c r="C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</row>
    <row r="176" spans="2:214" ht="15.75">
      <c r="B176" s="145"/>
      <c r="C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</row>
    <row r="177" spans="2:214" ht="15.75">
      <c r="B177" s="145"/>
      <c r="C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</row>
    <row r="178" spans="1:214" ht="15.75">
      <c r="A178" s="9"/>
      <c r="B178" s="154"/>
      <c r="C178" s="154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  <c r="FI178" s="145"/>
      <c r="FJ178" s="145"/>
      <c r="FK178" s="145"/>
      <c r="FL178" s="145"/>
      <c r="FM178" s="145"/>
      <c r="FN178" s="145"/>
      <c r="FO178" s="145"/>
      <c r="FP178" s="145"/>
      <c r="FQ178" s="145"/>
      <c r="FR178" s="145"/>
      <c r="FS178" s="145"/>
      <c r="FT178" s="145"/>
      <c r="FU178" s="145"/>
      <c r="FV178" s="145"/>
      <c r="FW178" s="145"/>
      <c r="FX178" s="145"/>
      <c r="FY178" s="145"/>
      <c r="FZ178" s="145"/>
      <c r="GA178" s="145"/>
      <c r="GB178" s="145"/>
      <c r="GC178" s="145"/>
      <c r="GD178" s="145"/>
      <c r="GE178" s="145"/>
      <c r="GF178" s="145"/>
      <c r="GG178" s="145"/>
      <c r="GH178" s="145"/>
      <c r="GI178" s="145"/>
      <c r="GJ178" s="145"/>
      <c r="GK178" s="145"/>
      <c r="GL178" s="145"/>
      <c r="GM178" s="145"/>
      <c r="GN178" s="145"/>
      <c r="GO178" s="145"/>
      <c r="GP178" s="145"/>
      <c r="GQ178" s="145"/>
      <c r="GR178" s="145"/>
      <c r="GS178" s="145"/>
      <c r="GT178" s="145"/>
      <c r="GU178" s="145"/>
      <c r="GV178" s="145"/>
      <c r="GW178" s="145"/>
      <c r="GX178" s="145"/>
      <c r="GY178" s="145"/>
      <c r="GZ178" s="145"/>
      <c r="HA178" s="145"/>
      <c r="HB178" s="145"/>
      <c r="HC178" s="145"/>
      <c r="HD178" s="145"/>
      <c r="HE178" s="145"/>
      <c r="HF178" s="145"/>
    </row>
    <row r="179" spans="1:214" ht="15.75">
      <c r="A179" s="6"/>
      <c r="B179" s="154"/>
      <c r="C179" s="154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  <c r="EP179" s="145"/>
      <c r="EQ179" s="145"/>
      <c r="ER179" s="145"/>
      <c r="ES179" s="145"/>
      <c r="ET179" s="145"/>
      <c r="EU179" s="145"/>
      <c r="EV179" s="145"/>
      <c r="EW179" s="145"/>
      <c r="EX179" s="145"/>
      <c r="EY179" s="145"/>
      <c r="EZ179" s="145"/>
      <c r="FA179" s="145"/>
      <c r="FB179" s="145"/>
      <c r="FC179" s="145"/>
      <c r="FD179" s="145"/>
      <c r="FE179" s="145"/>
      <c r="FF179" s="145"/>
      <c r="FG179" s="145"/>
      <c r="FH179" s="145"/>
      <c r="FI179" s="145"/>
      <c r="FJ179" s="145"/>
      <c r="FK179" s="145"/>
      <c r="FL179" s="145"/>
      <c r="FM179" s="145"/>
      <c r="FN179" s="145"/>
      <c r="FO179" s="145"/>
      <c r="FP179" s="145"/>
      <c r="FQ179" s="145"/>
      <c r="FR179" s="145"/>
      <c r="FS179" s="145"/>
      <c r="FT179" s="145"/>
      <c r="FU179" s="145"/>
      <c r="FV179" s="145"/>
      <c r="FW179" s="145"/>
      <c r="FX179" s="145"/>
      <c r="FY179" s="145"/>
      <c r="FZ179" s="145"/>
      <c r="GA179" s="145"/>
      <c r="GB179" s="145"/>
      <c r="GC179" s="145"/>
      <c r="GD179" s="145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5"/>
      <c r="GO179" s="145"/>
      <c r="GP179" s="145"/>
      <c r="GQ179" s="145"/>
      <c r="GR179" s="145"/>
      <c r="GS179" s="145"/>
      <c r="GT179" s="145"/>
      <c r="GU179" s="145"/>
      <c r="GV179" s="145"/>
      <c r="GW179" s="145"/>
      <c r="GX179" s="145"/>
      <c r="GY179" s="145"/>
      <c r="GZ179" s="145"/>
      <c r="HA179" s="145"/>
      <c r="HB179" s="145"/>
      <c r="HC179" s="145"/>
      <c r="HD179" s="145"/>
      <c r="HE179" s="145"/>
      <c r="HF179" s="145"/>
    </row>
    <row r="180" spans="2:214" ht="15.75">
      <c r="B180" s="154"/>
      <c r="C180" s="154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  <c r="EV180" s="145"/>
      <c r="EW180" s="145"/>
      <c r="EX180" s="145"/>
      <c r="EY180" s="145"/>
      <c r="EZ180" s="145"/>
      <c r="FA180" s="145"/>
      <c r="FB180" s="145"/>
      <c r="FC180" s="145"/>
      <c r="FD180" s="145"/>
      <c r="FE180" s="145"/>
      <c r="FF180" s="145"/>
      <c r="FG180" s="145"/>
      <c r="FH180" s="145"/>
      <c r="FI180" s="145"/>
      <c r="FJ180" s="145"/>
      <c r="FK180" s="145"/>
      <c r="FL180" s="145"/>
      <c r="FM180" s="145"/>
      <c r="FN180" s="145"/>
      <c r="FO180" s="145"/>
      <c r="FP180" s="145"/>
      <c r="FQ180" s="145"/>
      <c r="FR180" s="145"/>
      <c r="FS180" s="145"/>
      <c r="FT180" s="145"/>
      <c r="FU180" s="145"/>
      <c r="FV180" s="145"/>
      <c r="FW180" s="145"/>
      <c r="FX180" s="145"/>
      <c r="FY180" s="145"/>
      <c r="FZ180" s="145"/>
      <c r="GA180" s="145"/>
      <c r="GB180" s="145"/>
      <c r="GC180" s="145"/>
      <c r="GD180" s="145"/>
      <c r="GE180" s="145"/>
      <c r="GF180" s="145"/>
      <c r="GG180" s="145"/>
      <c r="GH180" s="145"/>
      <c r="GI180" s="145"/>
      <c r="GJ180" s="145"/>
      <c r="GK180" s="145"/>
      <c r="GL180" s="145"/>
      <c r="GM180" s="145"/>
      <c r="GN180" s="145"/>
      <c r="GO180" s="145"/>
      <c r="GP180" s="145"/>
      <c r="GQ180" s="145"/>
      <c r="GR180" s="145"/>
      <c r="GS180" s="145"/>
      <c r="GT180" s="145"/>
      <c r="GU180" s="145"/>
      <c r="GV180" s="145"/>
      <c r="GW180" s="145"/>
      <c r="GX180" s="145"/>
      <c r="GY180" s="145"/>
      <c r="GZ180" s="145"/>
      <c r="HA180" s="145"/>
      <c r="HB180" s="145"/>
      <c r="HC180" s="145"/>
      <c r="HD180" s="145"/>
      <c r="HE180" s="145"/>
      <c r="HF180" s="145"/>
    </row>
    <row r="181" spans="2:214" ht="15.75">
      <c r="B181" s="154"/>
      <c r="C181" s="154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  <c r="EP181" s="145"/>
      <c r="EQ181" s="145"/>
      <c r="ER181" s="145"/>
      <c r="ES181" s="145"/>
      <c r="ET181" s="145"/>
      <c r="EU181" s="145"/>
      <c r="EV181" s="145"/>
      <c r="EW181" s="145"/>
      <c r="EX181" s="145"/>
      <c r="EY181" s="145"/>
      <c r="EZ181" s="145"/>
      <c r="FA181" s="145"/>
      <c r="FB181" s="145"/>
      <c r="FC181" s="145"/>
      <c r="FD181" s="145"/>
      <c r="FE181" s="145"/>
      <c r="FF181" s="145"/>
      <c r="FG181" s="145"/>
      <c r="FH181" s="145"/>
      <c r="FI181" s="145"/>
      <c r="FJ181" s="145"/>
      <c r="FK181" s="145"/>
      <c r="FL181" s="145"/>
      <c r="FM181" s="145"/>
      <c r="FN181" s="145"/>
      <c r="FO181" s="145"/>
      <c r="FP181" s="145"/>
      <c r="FQ181" s="145"/>
      <c r="FR181" s="145"/>
      <c r="FS181" s="145"/>
      <c r="FT181" s="145"/>
      <c r="FU181" s="145"/>
      <c r="FV181" s="145"/>
      <c r="FW181" s="145"/>
      <c r="FX181" s="145"/>
      <c r="FY181" s="145"/>
      <c r="FZ181" s="145"/>
      <c r="GA181" s="145"/>
      <c r="GB181" s="145"/>
      <c r="GC181" s="145"/>
      <c r="GD181" s="145"/>
      <c r="GE181" s="145"/>
      <c r="GF181" s="145"/>
      <c r="GG181" s="145"/>
      <c r="GH181" s="145"/>
      <c r="GI181" s="145"/>
      <c r="GJ181" s="145"/>
      <c r="GK181" s="145"/>
      <c r="GL181" s="145"/>
      <c r="GM181" s="145"/>
      <c r="GN181" s="145"/>
      <c r="GO181" s="145"/>
      <c r="GP181" s="145"/>
      <c r="GQ181" s="145"/>
      <c r="GR181" s="145"/>
      <c r="GS181" s="145"/>
      <c r="GT181" s="145"/>
      <c r="GU181" s="145"/>
      <c r="GV181" s="145"/>
      <c r="GW181" s="145"/>
      <c r="GX181" s="145"/>
      <c r="GY181" s="145"/>
      <c r="GZ181" s="145"/>
      <c r="HA181" s="145"/>
      <c r="HB181" s="145"/>
      <c r="HC181" s="145"/>
      <c r="HD181" s="145"/>
      <c r="HE181" s="145"/>
      <c r="HF181" s="145"/>
    </row>
    <row r="182" spans="2:214" ht="15.75">
      <c r="B182" s="154"/>
      <c r="C182" s="154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  <c r="EV182" s="145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  <c r="FH182" s="145"/>
      <c r="FI182" s="145"/>
      <c r="FJ182" s="145"/>
      <c r="FK182" s="145"/>
      <c r="FL182" s="145"/>
      <c r="FM182" s="145"/>
      <c r="FN182" s="145"/>
      <c r="FO182" s="145"/>
      <c r="FP182" s="145"/>
      <c r="FQ182" s="145"/>
      <c r="FR182" s="145"/>
      <c r="FS182" s="145"/>
      <c r="FT182" s="145"/>
      <c r="FU182" s="145"/>
      <c r="FV182" s="145"/>
      <c r="FW182" s="145"/>
      <c r="FX182" s="145"/>
      <c r="FY182" s="145"/>
      <c r="FZ182" s="145"/>
      <c r="GA182" s="145"/>
      <c r="GB182" s="145"/>
      <c r="GC182" s="145"/>
      <c r="GD182" s="145"/>
      <c r="GE182" s="145"/>
      <c r="GF182" s="145"/>
      <c r="GG182" s="145"/>
      <c r="GH182" s="145"/>
      <c r="GI182" s="145"/>
      <c r="GJ182" s="145"/>
      <c r="GK182" s="145"/>
      <c r="GL182" s="145"/>
      <c r="GM182" s="145"/>
      <c r="GN182" s="145"/>
      <c r="GO182" s="145"/>
      <c r="GP182" s="145"/>
      <c r="GQ182" s="145"/>
      <c r="GR182" s="145"/>
      <c r="GS182" s="145"/>
      <c r="GT182" s="145"/>
      <c r="GU182" s="145"/>
      <c r="GV182" s="145"/>
      <c r="GW182" s="145"/>
      <c r="GX182" s="145"/>
      <c r="GY182" s="145"/>
      <c r="GZ182" s="145"/>
      <c r="HA182" s="145"/>
      <c r="HB182" s="145"/>
      <c r="HC182" s="145"/>
      <c r="HD182" s="145"/>
      <c r="HE182" s="145"/>
      <c r="HF182" s="145"/>
    </row>
    <row r="183" spans="2:214" ht="15.75">
      <c r="B183" s="154"/>
      <c r="C183" s="154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45"/>
      <c r="EL183" s="145"/>
      <c r="EM183" s="145"/>
      <c r="EN183" s="145"/>
      <c r="EO183" s="145"/>
      <c r="EP183" s="145"/>
      <c r="EQ183" s="145"/>
      <c r="ER183" s="145"/>
      <c r="ES183" s="145"/>
      <c r="ET183" s="145"/>
      <c r="EU183" s="145"/>
      <c r="EV183" s="145"/>
      <c r="EW183" s="145"/>
      <c r="EX183" s="145"/>
      <c r="EY183" s="145"/>
      <c r="EZ183" s="145"/>
      <c r="FA183" s="145"/>
      <c r="FB183" s="145"/>
      <c r="FC183" s="145"/>
      <c r="FD183" s="145"/>
      <c r="FE183" s="145"/>
      <c r="FF183" s="145"/>
      <c r="FG183" s="145"/>
      <c r="FH183" s="145"/>
      <c r="FI183" s="145"/>
      <c r="FJ183" s="145"/>
      <c r="FK183" s="145"/>
      <c r="FL183" s="145"/>
      <c r="FM183" s="145"/>
      <c r="FN183" s="145"/>
      <c r="FO183" s="145"/>
      <c r="FP183" s="145"/>
      <c r="FQ183" s="145"/>
      <c r="FR183" s="145"/>
      <c r="FS183" s="145"/>
      <c r="FT183" s="145"/>
      <c r="FU183" s="145"/>
      <c r="FV183" s="145"/>
      <c r="FW183" s="145"/>
      <c r="FX183" s="145"/>
      <c r="FY183" s="145"/>
      <c r="FZ183" s="145"/>
      <c r="GA183" s="145"/>
      <c r="GB183" s="145"/>
      <c r="GC183" s="145"/>
      <c r="GD183" s="145"/>
      <c r="GE183" s="145"/>
      <c r="GF183" s="145"/>
      <c r="GG183" s="145"/>
      <c r="GH183" s="145"/>
      <c r="GI183" s="145"/>
      <c r="GJ183" s="145"/>
      <c r="GK183" s="145"/>
      <c r="GL183" s="145"/>
      <c r="GM183" s="145"/>
      <c r="GN183" s="145"/>
      <c r="GO183" s="145"/>
      <c r="GP183" s="145"/>
      <c r="GQ183" s="145"/>
      <c r="GR183" s="145"/>
      <c r="GS183" s="145"/>
      <c r="GT183" s="145"/>
      <c r="GU183" s="145"/>
      <c r="GV183" s="145"/>
      <c r="GW183" s="145"/>
      <c r="GX183" s="145"/>
      <c r="GY183" s="145"/>
      <c r="GZ183" s="145"/>
      <c r="HA183" s="145"/>
      <c r="HB183" s="145"/>
      <c r="HC183" s="145"/>
      <c r="HD183" s="145"/>
      <c r="HE183" s="145"/>
      <c r="HF183" s="145"/>
    </row>
    <row r="184" spans="2:214" ht="15.75">
      <c r="B184" s="154"/>
      <c r="C184" s="154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  <c r="EP184" s="145"/>
      <c r="EQ184" s="145"/>
      <c r="ER184" s="145"/>
      <c r="ES184" s="145"/>
      <c r="ET184" s="145"/>
      <c r="EU184" s="145"/>
      <c r="EV184" s="145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45"/>
      <c r="GW184" s="145"/>
      <c r="GX184" s="145"/>
      <c r="GY184" s="145"/>
      <c r="GZ184" s="145"/>
      <c r="HA184" s="145"/>
      <c r="HB184" s="145"/>
      <c r="HC184" s="145"/>
      <c r="HD184" s="145"/>
      <c r="HE184" s="145"/>
      <c r="HF184" s="145"/>
    </row>
    <row r="185" spans="2:214" ht="15.75">
      <c r="B185" s="154"/>
      <c r="C185" s="154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  <c r="ED185" s="145"/>
      <c r="EE185" s="145"/>
      <c r="EF185" s="145"/>
      <c r="EG185" s="145"/>
      <c r="EH185" s="145"/>
      <c r="EI185" s="145"/>
      <c r="EJ185" s="145"/>
      <c r="EK185" s="145"/>
      <c r="EL185" s="145"/>
      <c r="EM185" s="145"/>
      <c r="EN185" s="145"/>
      <c r="EO185" s="145"/>
      <c r="EP185" s="145"/>
      <c r="EQ185" s="145"/>
      <c r="ER185" s="145"/>
      <c r="ES185" s="145"/>
      <c r="ET185" s="145"/>
      <c r="EU185" s="145"/>
      <c r="EV185" s="145"/>
      <c r="EW185" s="145"/>
      <c r="EX185" s="145"/>
      <c r="EY185" s="145"/>
      <c r="EZ185" s="145"/>
      <c r="FA185" s="145"/>
      <c r="FB185" s="145"/>
      <c r="FC185" s="145"/>
      <c r="FD185" s="145"/>
      <c r="FE185" s="145"/>
      <c r="FF185" s="145"/>
      <c r="FG185" s="145"/>
      <c r="FH185" s="145"/>
      <c r="FI185" s="145"/>
      <c r="FJ185" s="145"/>
      <c r="FK185" s="145"/>
      <c r="FL185" s="145"/>
      <c r="FM185" s="145"/>
      <c r="FN185" s="145"/>
      <c r="FO185" s="145"/>
      <c r="FP185" s="145"/>
      <c r="FQ185" s="145"/>
      <c r="FR185" s="145"/>
      <c r="FS185" s="145"/>
      <c r="FT185" s="145"/>
      <c r="FU185" s="145"/>
      <c r="FV185" s="145"/>
      <c r="FW185" s="145"/>
      <c r="FX185" s="145"/>
      <c r="FY185" s="145"/>
      <c r="FZ185" s="145"/>
      <c r="GA185" s="145"/>
      <c r="GB185" s="145"/>
      <c r="GC185" s="145"/>
      <c r="GD185" s="145"/>
      <c r="GE185" s="145"/>
      <c r="GF185" s="145"/>
      <c r="GG185" s="145"/>
      <c r="GH185" s="145"/>
      <c r="GI185" s="145"/>
      <c r="GJ185" s="145"/>
      <c r="GK185" s="145"/>
      <c r="GL185" s="145"/>
      <c r="GM185" s="145"/>
      <c r="GN185" s="145"/>
      <c r="GO185" s="145"/>
      <c r="GP185" s="145"/>
      <c r="GQ185" s="145"/>
      <c r="GR185" s="145"/>
      <c r="GS185" s="145"/>
      <c r="GT185" s="145"/>
      <c r="GU185" s="145"/>
      <c r="GV185" s="145"/>
      <c r="GW185" s="145"/>
      <c r="GX185" s="145"/>
      <c r="GY185" s="145"/>
      <c r="GZ185" s="145"/>
      <c r="HA185" s="145"/>
      <c r="HB185" s="145"/>
      <c r="HC185" s="145"/>
      <c r="HD185" s="145"/>
      <c r="HE185" s="145"/>
      <c r="HF185" s="145"/>
    </row>
    <row r="186" spans="2:214" ht="15.75">
      <c r="B186" s="154"/>
      <c r="C186" s="154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  <c r="EP186" s="145"/>
      <c r="EQ186" s="145"/>
      <c r="ER186" s="145"/>
      <c r="ES186" s="145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  <c r="FF186" s="145"/>
      <c r="FG186" s="145"/>
      <c r="FH186" s="145"/>
      <c r="FI186" s="145"/>
      <c r="FJ186" s="145"/>
      <c r="FK186" s="145"/>
      <c r="FL186" s="145"/>
      <c r="FM186" s="145"/>
      <c r="FN186" s="145"/>
      <c r="FO186" s="145"/>
      <c r="FP186" s="145"/>
      <c r="FQ186" s="145"/>
      <c r="FR186" s="145"/>
      <c r="FS186" s="145"/>
      <c r="FT186" s="145"/>
      <c r="FU186" s="145"/>
      <c r="FV186" s="145"/>
      <c r="FW186" s="145"/>
      <c r="FX186" s="145"/>
      <c r="FY186" s="145"/>
      <c r="FZ186" s="145"/>
      <c r="GA186" s="145"/>
      <c r="GB186" s="145"/>
      <c r="GC186" s="145"/>
      <c r="GD186" s="145"/>
      <c r="GE186" s="145"/>
      <c r="GF186" s="145"/>
      <c r="GG186" s="145"/>
      <c r="GH186" s="145"/>
      <c r="GI186" s="145"/>
      <c r="GJ186" s="145"/>
      <c r="GK186" s="145"/>
      <c r="GL186" s="145"/>
      <c r="GM186" s="145"/>
      <c r="GN186" s="145"/>
      <c r="GO186" s="145"/>
      <c r="GP186" s="145"/>
      <c r="GQ186" s="145"/>
      <c r="GR186" s="145"/>
      <c r="GS186" s="145"/>
      <c r="GT186" s="145"/>
      <c r="GU186" s="145"/>
      <c r="GV186" s="145"/>
      <c r="GW186" s="145"/>
      <c r="GX186" s="145"/>
      <c r="GY186" s="145"/>
      <c r="GZ186" s="145"/>
      <c r="HA186" s="145"/>
      <c r="HB186" s="145"/>
      <c r="HC186" s="145"/>
      <c r="HD186" s="145"/>
      <c r="HE186" s="145"/>
      <c r="HF186" s="145"/>
    </row>
    <row r="187" spans="2:214" ht="15.75">
      <c r="B187" s="154"/>
      <c r="C187" s="154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45"/>
      <c r="DJ187" s="145"/>
      <c r="DK187" s="145"/>
      <c r="DL187" s="145"/>
      <c r="DM187" s="145"/>
      <c r="DN187" s="145"/>
      <c r="DO187" s="145"/>
      <c r="DP187" s="145"/>
      <c r="DQ187" s="145"/>
      <c r="DR187" s="145"/>
      <c r="DS187" s="145"/>
      <c r="DT187" s="145"/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145"/>
      <c r="EF187" s="145"/>
      <c r="EG187" s="145"/>
      <c r="EH187" s="145"/>
      <c r="EI187" s="145"/>
      <c r="EJ187" s="145"/>
      <c r="EK187" s="145"/>
      <c r="EL187" s="145"/>
      <c r="EM187" s="145"/>
      <c r="EN187" s="145"/>
      <c r="EO187" s="145"/>
      <c r="EP187" s="145"/>
      <c r="EQ187" s="145"/>
      <c r="ER187" s="145"/>
      <c r="ES187" s="145"/>
      <c r="ET187" s="145"/>
      <c r="EU187" s="145"/>
      <c r="EV187" s="145"/>
      <c r="EW187" s="145"/>
      <c r="EX187" s="145"/>
      <c r="EY187" s="145"/>
      <c r="EZ187" s="145"/>
      <c r="FA187" s="145"/>
      <c r="FB187" s="145"/>
      <c r="FC187" s="145"/>
      <c r="FD187" s="145"/>
      <c r="FE187" s="145"/>
      <c r="FF187" s="145"/>
      <c r="FG187" s="145"/>
      <c r="FH187" s="145"/>
      <c r="FI187" s="145"/>
      <c r="FJ187" s="145"/>
      <c r="FK187" s="145"/>
      <c r="FL187" s="145"/>
      <c r="FM187" s="145"/>
      <c r="FN187" s="145"/>
      <c r="FO187" s="145"/>
      <c r="FP187" s="145"/>
      <c r="FQ187" s="145"/>
      <c r="FR187" s="145"/>
      <c r="FS187" s="145"/>
      <c r="FT187" s="145"/>
      <c r="FU187" s="145"/>
      <c r="FV187" s="145"/>
      <c r="FW187" s="145"/>
      <c r="FX187" s="145"/>
      <c r="FY187" s="145"/>
      <c r="FZ187" s="145"/>
      <c r="GA187" s="145"/>
      <c r="GB187" s="145"/>
      <c r="GC187" s="145"/>
      <c r="GD187" s="145"/>
      <c r="GE187" s="145"/>
      <c r="GF187" s="145"/>
      <c r="GG187" s="145"/>
      <c r="GH187" s="145"/>
      <c r="GI187" s="145"/>
      <c r="GJ187" s="145"/>
      <c r="GK187" s="145"/>
      <c r="GL187" s="145"/>
      <c r="GM187" s="145"/>
      <c r="GN187" s="145"/>
      <c r="GO187" s="145"/>
      <c r="GP187" s="145"/>
      <c r="GQ187" s="145"/>
      <c r="GR187" s="145"/>
      <c r="GS187" s="145"/>
      <c r="GT187" s="145"/>
      <c r="GU187" s="145"/>
      <c r="GV187" s="145"/>
      <c r="GW187" s="145"/>
      <c r="GX187" s="145"/>
      <c r="GY187" s="145"/>
      <c r="GZ187" s="145"/>
      <c r="HA187" s="145"/>
      <c r="HB187" s="145"/>
      <c r="HC187" s="145"/>
      <c r="HD187" s="145"/>
      <c r="HE187" s="145"/>
      <c r="HF187" s="145"/>
    </row>
    <row r="188" spans="2:214" ht="15.75">
      <c r="B188" s="154"/>
      <c r="C188" s="154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45"/>
      <c r="DJ188" s="145"/>
      <c r="DK188" s="145"/>
      <c r="DL188" s="145"/>
      <c r="DM188" s="145"/>
      <c r="DN188" s="145"/>
      <c r="DO188" s="145"/>
      <c r="DP188" s="145"/>
      <c r="DQ188" s="145"/>
      <c r="DR188" s="145"/>
      <c r="DS188" s="145"/>
      <c r="DT188" s="145"/>
      <c r="DU188" s="145"/>
      <c r="DV188" s="145"/>
      <c r="DW188" s="145"/>
      <c r="DX188" s="145"/>
      <c r="DY188" s="145"/>
      <c r="DZ188" s="145"/>
      <c r="EA188" s="145"/>
      <c r="EB188" s="145"/>
      <c r="EC188" s="145"/>
      <c r="ED188" s="145"/>
      <c r="EE188" s="145"/>
      <c r="EF188" s="145"/>
      <c r="EG188" s="145"/>
      <c r="EH188" s="145"/>
      <c r="EI188" s="145"/>
      <c r="EJ188" s="145"/>
      <c r="EK188" s="145"/>
      <c r="EL188" s="145"/>
      <c r="EM188" s="145"/>
      <c r="EN188" s="145"/>
      <c r="EO188" s="145"/>
      <c r="EP188" s="145"/>
      <c r="EQ188" s="145"/>
      <c r="ER188" s="145"/>
      <c r="ES188" s="145"/>
      <c r="ET188" s="145"/>
      <c r="EU188" s="145"/>
      <c r="EV188" s="145"/>
      <c r="EW188" s="145"/>
      <c r="EX188" s="145"/>
      <c r="EY188" s="145"/>
      <c r="EZ188" s="145"/>
      <c r="FA188" s="145"/>
      <c r="FB188" s="145"/>
      <c r="FC188" s="145"/>
      <c r="FD188" s="145"/>
      <c r="FE188" s="145"/>
      <c r="FF188" s="145"/>
      <c r="FG188" s="145"/>
      <c r="FH188" s="145"/>
      <c r="FI188" s="145"/>
      <c r="FJ188" s="145"/>
      <c r="FK188" s="145"/>
      <c r="FL188" s="145"/>
      <c r="FM188" s="145"/>
      <c r="FN188" s="145"/>
      <c r="FO188" s="145"/>
      <c r="FP188" s="145"/>
      <c r="FQ188" s="145"/>
      <c r="FR188" s="145"/>
      <c r="FS188" s="145"/>
      <c r="FT188" s="145"/>
      <c r="FU188" s="145"/>
      <c r="FV188" s="145"/>
      <c r="FW188" s="145"/>
      <c r="FX188" s="145"/>
      <c r="FY188" s="145"/>
      <c r="FZ188" s="145"/>
      <c r="GA188" s="145"/>
      <c r="GB188" s="145"/>
      <c r="GC188" s="145"/>
      <c r="GD188" s="145"/>
      <c r="GE188" s="145"/>
      <c r="GF188" s="145"/>
      <c r="GG188" s="145"/>
      <c r="GH188" s="145"/>
      <c r="GI188" s="145"/>
      <c r="GJ188" s="145"/>
      <c r="GK188" s="145"/>
      <c r="GL188" s="145"/>
      <c r="GM188" s="145"/>
      <c r="GN188" s="145"/>
      <c r="GO188" s="145"/>
      <c r="GP188" s="145"/>
      <c r="GQ188" s="145"/>
      <c r="GR188" s="145"/>
      <c r="GS188" s="145"/>
      <c r="GT188" s="145"/>
      <c r="GU188" s="145"/>
      <c r="GV188" s="145"/>
      <c r="GW188" s="145"/>
      <c r="GX188" s="145"/>
      <c r="GY188" s="145"/>
      <c r="GZ188" s="145"/>
      <c r="HA188" s="145"/>
      <c r="HB188" s="145"/>
      <c r="HC188" s="145"/>
      <c r="HD188" s="145"/>
      <c r="HE188" s="145"/>
      <c r="HF188" s="145"/>
    </row>
    <row r="189" spans="2:214" ht="15.75">
      <c r="B189" s="154"/>
      <c r="C189" s="154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5"/>
      <c r="DE189" s="145"/>
      <c r="DF189" s="145"/>
      <c r="DG189" s="145"/>
      <c r="DH189" s="145"/>
      <c r="DI189" s="145"/>
      <c r="DJ189" s="145"/>
      <c r="DK189" s="145"/>
      <c r="DL189" s="145"/>
      <c r="DM189" s="145"/>
      <c r="DN189" s="145"/>
      <c r="DO189" s="145"/>
      <c r="DP189" s="145"/>
      <c r="DQ189" s="145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145"/>
      <c r="EF189" s="145"/>
      <c r="EG189" s="145"/>
      <c r="EH189" s="145"/>
      <c r="EI189" s="145"/>
      <c r="EJ189" s="145"/>
      <c r="EK189" s="145"/>
      <c r="EL189" s="145"/>
      <c r="EM189" s="145"/>
      <c r="EN189" s="145"/>
      <c r="EO189" s="145"/>
      <c r="EP189" s="145"/>
      <c r="EQ189" s="145"/>
      <c r="ER189" s="145"/>
      <c r="ES189" s="145"/>
      <c r="ET189" s="145"/>
      <c r="EU189" s="145"/>
      <c r="EV189" s="145"/>
      <c r="EW189" s="145"/>
      <c r="EX189" s="145"/>
      <c r="EY189" s="145"/>
      <c r="EZ189" s="145"/>
      <c r="FA189" s="145"/>
      <c r="FB189" s="145"/>
      <c r="FC189" s="145"/>
      <c r="FD189" s="145"/>
      <c r="FE189" s="145"/>
      <c r="FF189" s="145"/>
      <c r="FG189" s="145"/>
      <c r="FH189" s="145"/>
      <c r="FI189" s="145"/>
      <c r="FJ189" s="145"/>
      <c r="FK189" s="145"/>
      <c r="FL189" s="145"/>
      <c r="FM189" s="145"/>
      <c r="FN189" s="145"/>
      <c r="FO189" s="145"/>
      <c r="FP189" s="145"/>
      <c r="FQ189" s="145"/>
      <c r="FR189" s="145"/>
      <c r="FS189" s="145"/>
      <c r="FT189" s="145"/>
      <c r="FU189" s="145"/>
      <c r="FV189" s="145"/>
      <c r="FW189" s="145"/>
      <c r="FX189" s="145"/>
      <c r="FY189" s="145"/>
      <c r="FZ189" s="145"/>
      <c r="GA189" s="145"/>
      <c r="GB189" s="145"/>
      <c r="GC189" s="145"/>
      <c r="GD189" s="145"/>
      <c r="GE189" s="145"/>
      <c r="GF189" s="145"/>
      <c r="GG189" s="145"/>
      <c r="GH189" s="145"/>
      <c r="GI189" s="145"/>
      <c r="GJ189" s="145"/>
      <c r="GK189" s="145"/>
      <c r="GL189" s="145"/>
      <c r="GM189" s="145"/>
      <c r="GN189" s="145"/>
      <c r="GO189" s="145"/>
      <c r="GP189" s="145"/>
      <c r="GQ189" s="145"/>
      <c r="GR189" s="145"/>
      <c r="GS189" s="145"/>
      <c r="GT189" s="145"/>
      <c r="GU189" s="145"/>
      <c r="GV189" s="145"/>
      <c r="GW189" s="145"/>
      <c r="GX189" s="145"/>
      <c r="GY189" s="145"/>
      <c r="GZ189" s="145"/>
      <c r="HA189" s="145"/>
      <c r="HB189" s="145"/>
      <c r="HC189" s="145"/>
      <c r="HD189" s="145"/>
      <c r="HE189" s="145"/>
      <c r="HF189" s="145"/>
    </row>
    <row r="190" spans="2:214" ht="15.75">
      <c r="B190" s="154"/>
      <c r="C190" s="154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/>
      <c r="DC190" s="145"/>
      <c r="DD190" s="145"/>
      <c r="DE190" s="145"/>
      <c r="DF190" s="145"/>
      <c r="DG190" s="145"/>
      <c r="DH190" s="145"/>
      <c r="DI190" s="145"/>
      <c r="DJ190" s="145"/>
      <c r="DK190" s="145"/>
      <c r="DL190" s="145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145"/>
      <c r="EF190" s="145"/>
      <c r="EG190" s="145"/>
      <c r="EH190" s="145"/>
      <c r="EI190" s="145"/>
      <c r="EJ190" s="145"/>
      <c r="EK190" s="145"/>
      <c r="EL190" s="145"/>
      <c r="EM190" s="145"/>
      <c r="EN190" s="145"/>
      <c r="EO190" s="145"/>
      <c r="EP190" s="145"/>
      <c r="EQ190" s="145"/>
      <c r="ER190" s="145"/>
      <c r="ES190" s="145"/>
      <c r="ET190" s="145"/>
      <c r="EU190" s="145"/>
      <c r="EV190" s="145"/>
      <c r="EW190" s="145"/>
      <c r="EX190" s="145"/>
      <c r="EY190" s="145"/>
      <c r="EZ190" s="145"/>
      <c r="FA190" s="145"/>
      <c r="FB190" s="145"/>
      <c r="FC190" s="145"/>
      <c r="FD190" s="145"/>
      <c r="FE190" s="145"/>
      <c r="FF190" s="145"/>
      <c r="FG190" s="145"/>
      <c r="FH190" s="145"/>
      <c r="FI190" s="145"/>
      <c r="FJ190" s="145"/>
      <c r="FK190" s="145"/>
      <c r="FL190" s="145"/>
      <c r="FM190" s="145"/>
      <c r="FN190" s="145"/>
      <c r="FO190" s="145"/>
      <c r="FP190" s="145"/>
      <c r="FQ190" s="145"/>
      <c r="FR190" s="145"/>
      <c r="FS190" s="145"/>
      <c r="FT190" s="145"/>
      <c r="FU190" s="145"/>
      <c r="FV190" s="145"/>
      <c r="FW190" s="145"/>
      <c r="FX190" s="145"/>
      <c r="FY190" s="145"/>
      <c r="FZ190" s="145"/>
      <c r="GA190" s="145"/>
      <c r="GB190" s="145"/>
      <c r="GC190" s="145"/>
      <c r="GD190" s="145"/>
      <c r="GE190" s="145"/>
      <c r="GF190" s="145"/>
      <c r="GG190" s="145"/>
      <c r="GH190" s="145"/>
      <c r="GI190" s="145"/>
      <c r="GJ190" s="145"/>
      <c r="GK190" s="145"/>
      <c r="GL190" s="145"/>
      <c r="GM190" s="145"/>
      <c r="GN190" s="145"/>
      <c r="GO190" s="145"/>
      <c r="GP190" s="145"/>
      <c r="GQ190" s="145"/>
      <c r="GR190" s="145"/>
      <c r="GS190" s="145"/>
      <c r="GT190" s="145"/>
      <c r="GU190" s="145"/>
      <c r="GV190" s="145"/>
      <c r="GW190" s="145"/>
      <c r="GX190" s="145"/>
      <c r="GY190" s="145"/>
      <c r="GZ190" s="145"/>
      <c r="HA190" s="145"/>
      <c r="HB190" s="145"/>
      <c r="HC190" s="145"/>
      <c r="HD190" s="145"/>
      <c r="HE190" s="145"/>
      <c r="HF190" s="145"/>
    </row>
    <row r="191" spans="2:214" ht="15.75">
      <c r="B191" s="154"/>
      <c r="C191" s="154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145"/>
      <c r="EF191" s="145"/>
      <c r="EG191" s="145"/>
      <c r="EH191" s="145"/>
      <c r="EI191" s="145"/>
      <c r="EJ191" s="145"/>
      <c r="EK191" s="145"/>
      <c r="EL191" s="145"/>
      <c r="EM191" s="145"/>
      <c r="EN191" s="145"/>
      <c r="EO191" s="145"/>
      <c r="EP191" s="145"/>
      <c r="EQ191" s="145"/>
      <c r="ER191" s="145"/>
      <c r="ES191" s="145"/>
      <c r="ET191" s="145"/>
      <c r="EU191" s="145"/>
      <c r="EV191" s="145"/>
      <c r="EW191" s="145"/>
      <c r="EX191" s="145"/>
      <c r="EY191" s="145"/>
      <c r="EZ191" s="145"/>
      <c r="FA191" s="145"/>
      <c r="FB191" s="145"/>
      <c r="FC191" s="145"/>
      <c r="FD191" s="145"/>
      <c r="FE191" s="145"/>
      <c r="FF191" s="145"/>
      <c r="FG191" s="145"/>
      <c r="FH191" s="145"/>
      <c r="FI191" s="145"/>
      <c r="FJ191" s="145"/>
      <c r="FK191" s="145"/>
      <c r="FL191" s="145"/>
      <c r="FM191" s="145"/>
      <c r="FN191" s="145"/>
      <c r="FO191" s="145"/>
      <c r="FP191" s="145"/>
      <c r="FQ191" s="145"/>
      <c r="FR191" s="145"/>
      <c r="FS191" s="145"/>
      <c r="FT191" s="145"/>
      <c r="FU191" s="145"/>
      <c r="FV191" s="145"/>
      <c r="FW191" s="145"/>
      <c r="FX191" s="145"/>
      <c r="FY191" s="145"/>
      <c r="FZ191" s="145"/>
      <c r="GA191" s="145"/>
      <c r="GB191" s="145"/>
      <c r="GC191" s="145"/>
      <c r="GD191" s="145"/>
      <c r="GE191" s="145"/>
      <c r="GF191" s="145"/>
      <c r="GG191" s="145"/>
      <c r="GH191" s="145"/>
      <c r="GI191" s="145"/>
      <c r="GJ191" s="145"/>
      <c r="GK191" s="145"/>
      <c r="GL191" s="145"/>
      <c r="GM191" s="145"/>
      <c r="GN191" s="145"/>
      <c r="GO191" s="145"/>
      <c r="GP191" s="145"/>
      <c r="GQ191" s="145"/>
      <c r="GR191" s="145"/>
      <c r="GS191" s="145"/>
      <c r="GT191" s="145"/>
      <c r="GU191" s="145"/>
      <c r="GV191" s="145"/>
      <c r="GW191" s="145"/>
      <c r="GX191" s="145"/>
      <c r="GY191" s="145"/>
      <c r="GZ191" s="145"/>
      <c r="HA191" s="145"/>
      <c r="HB191" s="145"/>
      <c r="HC191" s="145"/>
      <c r="HD191" s="145"/>
      <c r="HE191" s="145"/>
      <c r="HF191" s="145"/>
    </row>
    <row r="192" spans="2:214" ht="15.75">
      <c r="B192" s="154"/>
      <c r="C192" s="154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145"/>
      <c r="EB192" s="145"/>
      <c r="EC192" s="145"/>
      <c r="ED192" s="145"/>
      <c r="EE192" s="145"/>
      <c r="EF192" s="145"/>
      <c r="EG192" s="145"/>
      <c r="EH192" s="145"/>
      <c r="EI192" s="145"/>
      <c r="EJ192" s="145"/>
      <c r="EK192" s="145"/>
      <c r="EL192" s="145"/>
      <c r="EM192" s="145"/>
      <c r="EN192" s="145"/>
      <c r="EO192" s="145"/>
      <c r="EP192" s="145"/>
      <c r="EQ192" s="145"/>
      <c r="ER192" s="145"/>
      <c r="ES192" s="145"/>
      <c r="ET192" s="145"/>
      <c r="EU192" s="145"/>
      <c r="EV192" s="145"/>
      <c r="EW192" s="145"/>
      <c r="EX192" s="145"/>
      <c r="EY192" s="145"/>
      <c r="EZ192" s="145"/>
      <c r="FA192" s="145"/>
      <c r="FB192" s="145"/>
      <c r="FC192" s="145"/>
      <c r="FD192" s="145"/>
      <c r="FE192" s="145"/>
      <c r="FF192" s="145"/>
      <c r="FG192" s="145"/>
      <c r="FH192" s="145"/>
      <c r="FI192" s="145"/>
      <c r="FJ192" s="145"/>
      <c r="FK192" s="145"/>
      <c r="FL192" s="145"/>
      <c r="FM192" s="145"/>
      <c r="FN192" s="145"/>
      <c r="FO192" s="145"/>
      <c r="FP192" s="145"/>
      <c r="FQ192" s="145"/>
      <c r="FR192" s="145"/>
      <c r="FS192" s="145"/>
      <c r="FT192" s="145"/>
      <c r="FU192" s="145"/>
      <c r="FV192" s="145"/>
      <c r="FW192" s="145"/>
      <c r="FX192" s="145"/>
      <c r="FY192" s="145"/>
      <c r="FZ192" s="145"/>
      <c r="GA192" s="145"/>
      <c r="GB192" s="145"/>
      <c r="GC192" s="145"/>
      <c r="GD192" s="145"/>
      <c r="GE192" s="145"/>
      <c r="GF192" s="145"/>
      <c r="GG192" s="145"/>
      <c r="GH192" s="145"/>
      <c r="GI192" s="145"/>
      <c r="GJ192" s="145"/>
      <c r="GK192" s="145"/>
      <c r="GL192" s="145"/>
      <c r="GM192" s="145"/>
      <c r="GN192" s="145"/>
      <c r="GO192" s="145"/>
      <c r="GP192" s="145"/>
      <c r="GQ192" s="145"/>
      <c r="GR192" s="145"/>
      <c r="GS192" s="145"/>
      <c r="GT192" s="145"/>
      <c r="GU192" s="145"/>
      <c r="GV192" s="145"/>
      <c r="GW192" s="145"/>
      <c r="GX192" s="145"/>
      <c r="GY192" s="145"/>
      <c r="GZ192" s="145"/>
      <c r="HA192" s="145"/>
      <c r="HB192" s="145"/>
      <c r="HC192" s="145"/>
      <c r="HD192" s="145"/>
      <c r="HE192" s="145"/>
      <c r="HF192" s="145"/>
    </row>
    <row r="193" spans="2:214" ht="15.75">
      <c r="B193" s="154"/>
      <c r="C193" s="154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/>
      <c r="EE193" s="145"/>
      <c r="EF193" s="145"/>
      <c r="EG193" s="145"/>
      <c r="EH193" s="145"/>
      <c r="EI193" s="145"/>
      <c r="EJ193" s="145"/>
      <c r="EK193" s="145"/>
      <c r="EL193" s="145"/>
      <c r="EM193" s="145"/>
      <c r="EN193" s="145"/>
      <c r="EO193" s="145"/>
      <c r="EP193" s="145"/>
      <c r="EQ193" s="145"/>
      <c r="ER193" s="145"/>
      <c r="ES193" s="145"/>
      <c r="ET193" s="145"/>
      <c r="EU193" s="145"/>
      <c r="EV193" s="145"/>
      <c r="EW193" s="145"/>
      <c r="EX193" s="145"/>
      <c r="EY193" s="145"/>
      <c r="EZ193" s="145"/>
      <c r="FA193" s="145"/>
      <c r="FB193" s="145"/>
      <c r="FC193" s="145"/>
      <c r="FD193" s="145"/>
      <c r="FE193" s="145"/>
      <c r="FF193" s="145"/>
      <c r="FG193" s="145"/>
      <c r="FH193" s="145"/>
      <c r="FI193" s="145"/>
      <c r="FJ193" s="145"/>
      <c r="FK193" s="145"/>
      <c r="FL193" s="145"/>
      <c r="FM193" s="145"/>
      <c r="FN193" s="145"/>
      <c r="FO193" s="145"/>
      <c r="FP193" s="145"/>
      <c r="FQ193" s="145"/>
      <c r="FR193" s="145"/>
      <c r="FS193" s="145"/>
      <c r="FT193" s="145"/>
      <c r="FU193" s="145"/>
      <c r="FV193" s="145"/>
      <c r="FW193" s="145"/>
      <c r="FX193" s="145"/>
      <c r="FY193" s="145"/>
      <c r="FZ193" s="145"/>
      <c r="GA193" s="145"/>
      <c r="GB193" s="145"/>
      <c r="GC193" s="145"/>
      <c r="GD193" s="145"/>
      <c r="GE193" s="145"/>
      <c r="GF193" s="145"/>
      <c r="GG193" s="145"/>
      <c r="GH193" s="145"/>
      <c r="GI193" s="145"/>
      <c r="GJ193" s="145"/>
      <c r="GK193" s="145"/>
      <c r="GL193" s="145"/>
      <c r="GM193" s="145"/>
      <c r="GN193" s="145"/>
      <c r="GO193" s="145"/>
      <c r="GP193" s="145"/>
      <c r="GQ193" s="145"/>
      <c r="GR193" s="145"/>
      <c r="GS193" s="145"/>
      <c r="GT193" s="145"/>
      <c r="GU193" s="145"/>
      <c r="GV193" s="145"/>
      <c r="GW193" s="145"/>
      <c r="GX193" s="145"/>
      <c r="GY193" s="145"/>
      <c r="GZ193" s="145"/>
      <c r="HA193" s="145"/>
      <c r="HB193" s="145"/>
      <c r="HC193" s="145"/>
      <c r="HD193" s="145"/>
      <c r="HE193" s="145"/>
      <c r="HF193" s="145"/>
    </row>
    <row r="194" spans="2:214" ht="15.75">
      <c r="B194" s="154"/>
      <c r="C194" s="154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/>
      <c r="DC194" s="145"/>
      <c r="DD194" s="145"/>
      <c r="DE194" s="145"/>
      <c r="DF194" s="145"/>
      <c r="DG194" s="145"/>
      <c r="DH194" s="145"/>
      <c r="DI194" s="145"/>
      <c r="DJ194" s="145"/>
      <c r="DK194" s="145"/>
      <c r="DL194" s="145"/>
      <c r="DM194" s="145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145"/>
      <c r="EB194" s="145"/>
      <c r="EC194" s="145"/>
      <c r="ED194" s="145"/>
      <c r="EE194" s="145"/>
      <c r="EF194" s="145"/>
      <c r="EG194" s="145"/>
      <c r="EH194" s="145"/>
      <c r="EI194" s="145"/>
      <c r="EJ194" s="145"/>
      <c r="EK194" s="145"/>
      <c r="EL194" s="145"/>
      <c r="EM194" s="145"/>
      <c r="EN194" s="145"/>
      <c r="EO194" s="145"/>
      <c r="EP194" s="145"/>
      <c r="EQ194" s="145"/>
      <c r="ER194" s="145"/>
      <c r="ES194" s="145"/>
      <c r="ET194" s="145"/>
      <c r="EU194" s="145"/>
      <c r="EV194" s="145"/>
      <c r="EW194" s="145"/>
      <c r="EX194" s="145"/>
      <c r="EY194" s="145"/>
      <c r="EZ194" s="145"/>
      <c r="FA194" s="145"/>
      <c r="FB194" s="145"/>
      <c r="FC194" s="145"/>
      <c r="FD194" s="145"/>
      <c r="FE194" s="145"/>
      <c r="FF194" s="145"/>
      <c r="FG194" s="145"/>
      <c r="FH194" s="145"/>
      <c r="FI194" s="145"/>
      <c r="FJ194" s="145"/>
      <c r="FK194" s="145"/>
      <c r="FL194" s="145"/>
      <c r="FM194" s="145"/>
      <c r="FN194" s="145"/>
      <c r="FO194" s="145"/>
      <c r="FP194" s="145"/>
      <c r="FQ194" s="145"/>
      <c r="FR194" s="145"/>
      <c r="FS194" s="145"/>
      <c r="FT194" s="145"/>
      <c r="FU194" s="145"/>
      <c r="FV194" s="145"/>
      <c r="FW194" s="145"/>
      <c r="FX194" s="145"/>
      <c r="FY194" s="145"/>
      <c r="FZ194" s="145"/>
      <c r="GA194" s="145"/>
      <c r="GB194" s="145"/>
      <c r="GC194" s="145"/>
      <c r="GD194" s="145"/>
      <c r="GE194" s="145"/>
      <c r="GF194" s="145"/>
      <c r="GG194" s="145"/>
      <c r="GH194" s="145"/>
      <c r="GI194" s="145"/>
      <c r="GJ194" s="145"/>
      <c r="GK194" s="145"/>
      <c r="GL194" s="145"/>
      <c r="GM194" s="145"/>
      <c r="GN194" s="145"/>
      <c r="GO194" s="145"/>
      <c r="GP194" s="145"/>
      <c r="GQ194" s="145"/>
      <c r="GR194" s="145"/>
      <c r="GS194" s="145"/>
      <c r="GT194" s="145"/>
      <c r="GU194" s="145"/>
      <c r="GV194" s="145"/>
      <c r="GW194" s="145"/>
      <c r="GX194" s="145"/>
      <c r="GY194" s="145"/>
      <c r="GZ194" s="145"/>
      <c r="HA194" s="145"/>
      <c r="HB194" s="145"/>
      <c r="HC194" s="145"/>
      <c r="HD194" s="145"/>
      <c r="HE194" s="145"/>
      <c r="HF194" s="145"/>
    </row>
    <row r="195" spans="2:214" ht="15.75">
      <c r="B195" s="154"/>
      <c r="C195" s="154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5"/>
      <c r="DE195" s="145"/>
      <c r="DF195" s="145"/>
      <c r="DG195" s="145"/>
      <c r="DH195" s="145"/>
      <c r="DI195" s="145"/>
      <c r="DJ195" s="145"/>
      <c r="DK195" s="145"/>
      <c r="DL195" s="145"/>
      <c r="DM195" s="145"/>
      <c r="DN195" s="145"/>
      <c r="DO195" s="145"/>
      <c r="DP195" s="145"/>
      <c r="DQ195" s="145"/>
      <c r="DR195" s="145"/>
      <c r="DS195" s="145"/>
      <c r="DT195" s="145"/>
      <c r="DU195" s="145"/>
      <c r="DV195" s="145"/>
      <c r="DW195" s="145"/>
      <c r="DX195" s="145"/>
      <c r="DY195" s="145"/>
      <c r="DZ195" s="145"/>
      <c r="EA195" s="145"/>
      <c r="EB195" s="145"/>
      <c r="EC195" s="145"/>
      <c r="ED195" s="145"/>
      <c r="EE195" s="145"/>
      <c r="EF195" s="145"/>
      <c r="EG195" s="145"/>
      <c r="EH195" s="145"/>
      <c r="EI195" s="145"/>
      <c r="EJ195" s="145"/>
      <c r="EK195" s="145"/>
      <c r="EL195" s="145"/>
      <c r="EM195" s="145"/>
      <c r="EN195" s="145"/>
      <c r="EO195" s="145"/>
      <c r="EP195" s="145"/>
      <c r="EQ195" s="145"/>
      <c r="ER195" s="145"/>
      <c r="ES195" s="145"/>
      <c r="ET195" s="145"/>
      <c r="EU195" s="145"/>
      <c r="EV195" s="145"/>
      <c r="EW195" s="145"/>
      <c r="EX195" s="145"/>
      <c r="EY195" s="145"/>
      <c r="EZ195" s="145"/>
      <c r="FA195" s="145"/>
      <c r="FB195" s="145"/>
      <c r="FC195" s="145"/>
      <c r="FD195" s="145"/>
      <c r="FE195" s="145"/>
      <c r="FF195" s="145"/>
      <c r="FG195" s="145"/>
      <c r="FH195" s="145"/>
      <c r="FI195" s="145"/>
      <c r="FJ195" s="145"/>
      <c r="FK195" s="145"/>
      <c r="FL195" s="145"/>
      <c r="FM195" s="145"/>
      <c r="FN195" s="145"/>
      <c r="FO195" s="145"/>
      <c r="FP195" s="145"/>
      <c r="FQ195" s="145"/>
      <c r="FR195" s="145"/>
      <c r="FS195" s="145"/>
      <c r="FT195" s="145"/>
      <c r="FU195" s="145"/>
      <c r="FV195" s="145"/>
      <c r="FW195" s="145"/>
      <c r="FX195" s="145"/>
      <c r="FY195" s="145"/>
      <c r="FZ195" s="145"/>
      <c r="GA195" s="145"/>
      <c r="GB195" s="145"/>
      <c r="GC195" s="145"/>
      <c r="GD195" s="145"/>
      <c r="GE195" s="145"/>
      <c r="GF195" s="145"/>
      <c r="GG195" s="145"/>
      <c r="GH195" s="145"/>
      <c r="GI195" s="145"/>
      <c r="GJ195" s="145"/>
      <c r="GK195" s="145"/>
      <c r="GL195" s="145"/>
      <c r="GM195" s="145"/>
      <c r="GN195" s="145"/>
      <c r="GO195" s="145"/>
      <c r="GP195" s="145"/>
      <c r="GQ195" s="145"/>
      <c r="GR195" s="145"/>
      <c r="GS195" s="145"/>
      <c r="GT195" s="145"/>
      <c r="GU195" s="145"/>
      <c r="GV195" s="145"/>
      <c r="GW195" s="145"/>
      <c r="GX195" s="145"/>
      <c r="GY195" s="145"/>
      <c r="GZ195" s="145"/>
      <c r="HA195" s="145"/>
      <c r="HB195" s="145"/>
      <c r="HC195" s="145"/>
      <c r="HD195" s="145"/>
      <c r="HE195" s="145"/>
      <c r="HF195" s="145"/>
    </row>
    <row r="196" spans="2:214" ht="15.75">
      <c r="B196" s="154"/>
      <c r="C196" s="154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5"/>
      <c r="CG196" s="145"/>
      <c r="CH196" s="145"/>
      <c r="CI196" s="145"/>
      <c r="CJ196" s="145"/>
      <c r="CK196" s="145"/>
      <c r="CL196" s="145"/>
      <c r="CM196" s="145"/>
      <c r="CN196" s="145"/>
      <c r="CO196" s="145"/>
      <c r="CP196" s="145"/>
      <c r="CQ196" s="145"/>
      <c r="CR196" s="145"/>
      <c r="CS196" s="145"/>
      <c r="CT196" s="145"/>
      <c r="CU196" s="145"/>
      <c r="CV196" s="145"/>
      <c r="CW196" s="145"/>
      <c r="CX196" s="145"/>
      <c r="CY196" s="145"/>
      <c r="CZ196" s="145"/>
      <c r="DA196" s="145"/>
      <c r="DB196" s="145"/>
      <c r="DC196" s="145"/>
      <c r="DD196" s="145"/>
      <c r="DE196" s="145"/>
      <c r="DF196" s="145"/>
      <c r="DG196" s="145"/>
      <c r="DH196" s="145"/>
      <c r="DI196" s="145"/>
      <c r="DJ196" s="145"/>
      <c r="DK196" s="145"/>
      <c r="DL196" s="145"/>
      <c r="DM196" s="145"/>
      <c r="DN196" s="145"/>
      <c r="DO196" s="145"/>
      <c r="DP196" s="145"/>
      <c r="DQ196" s="145"/>
      <c r="DR196" s="145"/>
      <c r="DS196" s="145"/>
      <c r="DT196" s="145"/>
      <c r="DU196" s="145"/>
      <c r="DV196" s="145"/>
      <c r="DW196" s="145"/>
      <c r="DX196" s="145"/>
      <c r="DY196" s="145"/>
      <c r="DZ196" s="145"/>
      <c r="EA196" s="145"/>
      <c r="EB196" s="145"/>
      <c r="EC196" s="145"/>
      <c r="ED196" s="145"/>
      <c r="EE196" s="145"/>
      <c r="EF196" s="145"/>
      <c r="EG196" s="145"/>
      <c r="EH196" s="145"/>
      <c r="EI196" s="145"/>
      <c r="EJ196" s="145"/>
      <c r="EK196" s="145"/>
      <c r="EL196" s="145"/>
      <c r="EM196" s="145"/>
      <c r="EN196" s="145"/>
      <c r="EO196" s="145"/>
      <c r="EP196" s="145"/>
      <c r="EQ196" s="145"/>
      <c r="ER196" s="145"/>
      <c r="ES196" s="145"/>
      <c r="ET196" s="145"/>
      <c r="EU196" s="145"/>
      <c r="EV196" s="145"/>
      <c r="EW196" s="145"/>
      <c r="EX196" s="145"/>
      <c r="EY196" s="145"/>
      <c r="EZ196" s="145"/>
      <c r="FA196" s="145"/>
      <c r="FB196" s="145"/>
      <c r="FC196" s="145"/>
      <c r="FD196" s="145"/>
      <c r="FE196" s="145"/>
      <c r="FF196" s="145"/>
      <c r="FG196" s="145"/>
      <c r="FH196" s="145"/>
      <c r="FI196" s="145"/>
      <c r="FJ196" s="145"/>
      <c r="FK196" s="145"/>
      <c r="FL196" s="145"/>
      <c r="FM196" s="145"/>
      <c r="FN196" s="145"/>
      <c r="FO196" s="145"/>
      <c r="FP196" s="145"/>
      <c r="FQ196" s="145"/>
      <c r="FR196" s="145"/>
      <c r="FS196" s="145"/>
      <c r="FT196" s="145"/>
      <c r="FU196" s="145"/>
      <c r="FV196" s="145"/>
      <c r="FW196" s="145"/>
      <c r="FX196" s="145"/>
      <c r="FY196" s="145"/>
      <c r="FZ196" s="145"/>
      <c r="GA196" s="145"/>
      <c r="GB196" s="145"/>
      <c r="GC196" s="145"/>
      <c r="GD196" s="145"/>
      <c r="GE196" s="145"/>
      <c r="GF196" s="145"/>
      <c r="GG196" s="145"/>
      <c r="GH196" s="145"/>
      <c r="GI196" s="145"/>
      <c r="GJ196" s="145"/>
      <c r="GK196" s="145"/>
      <c r="GL196" s="145"/>
      <c r="GM196" s="145"/>
      <c r="GN196" s="145"/>
      <c r="GO196" s="145"/>
      <c r="GP196" s="145"/>
      <c r="GQ196" s="145"/>
      <c r="GR196" s="145"/>
      <c r="GS196" s="145"/>
      <c r="GT196" s="145"/>
      <c r="GU196" s="145"/>
      <c r="GV196" s="145"/>
      <c r="GW196" s="145"/>
      <c r="GX196" s="145"/>
      <c r="GY196" s="145"/>
      <c r="GZ196" s="145"/>
      <c r="HA196" s="145"/>
      <c r="HB196" s="145"/>
      <c r="HC196" s="145"/>
      <c r="HD196" s="145"/>
      <c r="HE196" s="145"/>
      <c r="HF196" s="145"/>
    </row>
    <row r="197" spans="2:214" ht="15.75">
      <c r="B197" s="154"/>
      <c r="C197" s="154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  <c r="BQ197" s="145"/>
      <c r="BR197" s="145"/>
      <c r="BS197" s="145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5"/>
      <c r="CD197" s="145"/>
      <c r="CE197" s="145"/>
      <c r="CF197" s="145"/>
      <c r="CG197" s="145"/>
      <c r="CH197" s="145"/>
      <c r="CI197" s="145"/>
      <c r="CJ197" s="145"/>
      <c r="CK197" s="145"/>
      <c r="CL197" s="145"/>
      <c r="CM197" s="145"/>
      <c r="CN197" s="145"/>
      <c r="CO197" s="145"/>
      <c r="CP197" s="145"/>
      <c r="CQ197" s="145"/>
      <c r="CR197" s="145"/>
      <c r="CS197" s="145"/>
      <c r="CT197" s="145"/>
      <c r="CU197" s="145"/>
      <c r="CV197" s="145"/>
      <c r="CW197" s="145"/>
      <c r="CX197" s="145"/>
      <c r="CY197" s="145"/>
      <c r="CZ197" s="145"/>
      <c r="DA197" s="145"/>
      <c r="DB197" s="145"/>
      <c r="DC197" s="145"/>
      <c r="DD197" s="145"/>
      <c r="DE197" s="145"/>
      <c r="DF197" s="145"/>
      <c r="DG197" s="145"/>
      <c r="DH197" s="145"/>
      <c r="DI197" s="145"/>
      <c r="DJ197" s="145"/>
      <c r="DK197" s="145"/>
      <c r="DL197" s="145"/>
      <c r="DM197" s="145"/>
      <c r="DN197" s="145"/>
      <c r="DO197" s="145"/>
      <c r="DP197" s="145"/>
      <c r="DQ197" s="145"/>
      <c r="DR197" s="145"/>
      <c r="DS197" s="145"/>
      <c r="DT197" s="145"/>
      <c r="DU197" s="145"/>
      <c r="DV197" s="145"/>
      <c r="DW197" s="145"/>
      <c r="DX197" s="145"/>
      <c r="DY197" s="145"/>
      <c r="DZ197" s="145"/>
      <c r="EA197" s="145"/>
      <c r="EB197" s="145"/>
      <c r="EC197" s="145"/>
      <c r="ED197" s="145"/>
      <c r="EE197" s="145"/>
      <c r="EF197" s="145"/>
      <c r="EG197" s="145"/>
      <c r="EH197" s="145"/>
      <c r="EI197" s="145"/>
      <c r="EJ197" s="145"/>
      <c r="EK197" s="145"/>
      <c r="EL197" s="145"/>
      <c r="EM197" s="145"/>
      <c r="EN197" s="145"/>
      <c r="EO197" s="145"/>
      <c r="EP197" s="145"/>
      <c r="EQ197" s="145"/>
      <c r="ER197" s="145"/>
      <c r="ES197" s="145"/>
      <c r="ET197" s="145"/>
      <c r="EU197" s="145"/>
      <c r="EV197" s="145"/>
      <c r="EW197" s="145"/>
      <c r="EX197" s="145"/>
      <c r="EY197" s="145"/>
      <c r="EZ197" s="145"/>
      <c r="FA197" s="145"/>
      <c r="FB197" s="145"/>
      <c r="FC197" s="145"/>
      <c r="FD197" s="145"/>
      <c r="FE197" s="145"/>
      <c r="FF197" s="145"/>
      <c r="FG197" s="145"/>
      <c r="FH197" s="145"/>
      <c r="FI197" s="145"/>
      <c r="FJ197" s="145"/>
      <c r="FK197" s="145"/>
      <c r="FL197" s="145"/>
      <c r="FM197" s="145"/>
      <c r="FN197" s="145"/>
      <c r="FO197" s="145"/>
      <c r="FP197" s="145"/>
      <c r="FQ197" s="145"/>
      <c r="FR197" s="145"/>
      <c r="FS197" s="145"/>
      <c r="FT197" s="145"/>
      <c r="FU197" s="145"/>
      <c r="FV197" s="145"/>
      <c r="FW197" s="145"/>
      <c r="FX197" s="145"/>
      <c r="FY197" s="145"/>
      <c r="FZ197" s="145"/>
      <c r="GA197" s="145"/>
      <c r="GB197" s="145"/>
      <c r="GC197" s="145"/>
      <c r="GD197" s="145"/>
      <c r="GE197" s="145"/>
      <c r="GF197" s="145"/>
      <c r="GG197" s="145"/>
      <c r="GH197" s="145"/>
      <c r="GI197" s="145"/>
      <c r="GJ197" s="145"/>
      <c r="GK197" s="145"/>
      <c r="GL197" s="145"/>
      <c r="GM197" s="145"/>
      <c r="GN197" s="145"/>
      <c r="GO197" s="145"/>
      <c r="GP197" s="145"/>
      <c r="GQ197" s="145"/>
      <c r="GR197" s="145"/>
      <c r="GS197" s="145"/>
      <c r="GT197" s="145"/>
      <c r="GU197" s="145"/>
      <c r="GV197" s="145"/>
      <c r="GW197" s="145"/>
      <c r="GX197" s="145"/>
      <c r="GY197" s="145"/>
      <c r="GZ197" s="145"/>
      <c r="HA197" s="145"/>
      <c r="HB197" s="145"/>
      <c r="HC197" s="145"/>
      <c r="HD197" s="145"/>
      <c r="HE197" s="145"/>
      <c r="HF197" s="145"/>
    </row>
    <row r="198" spans="2:214" ht="15.75">
      <c r="B198" s="154"/>
      <c r="C198" s="154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5"/>
      <c r="DA198" s="145"/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5"/>
      <c r="DL198" s="145"/>
      <c r="DM198" s="145"/>
      <c r="DN198" s="145"/>
      <c r="DO198" s="145"/>
      <c r="DP198" s="145"/>
      <c r="DQ198" s="145"/>
      <c r="DR198" s="145"/>
      <c r="DS198" s="145"/>
      <c r="DT198" s="145"/>
      <c r="DU198" s="145"/>
      <c r="DV198" s="145"/>
      <c r="DW198" s="145"/>
      <c r="DX198" s="145"/>
      <c r="DY198" s="145"/>
      <c r="DZ198" s="145"/>
      <c r="EA198" s="145"/>
      <c r="EB198" s="145"/>
      <c r="EC198" s="145"/>
      <c r="ED198" s="145"/>
      <c r="EE198" s="145"/>
      <c r="EF198" s="145"/>
      <c r="EG198" s="145"/>
      <c r="EH198" s="145"/>
      <c r="EI198" s="145"/>
      <c r="EJ198" s="145"/>
      <c r="EK198" s="145"/>
      <c r="EL198" s="145"/>
      <c r="EM198" s="145"/>
      <c r="EN198" s="145"/>
      <c r="EO198" s="145"/>
      <c r="EP198" s="145"/>
      <c r="EQ198" s="145"/>
      <c r="ER198" s="145"/>
      <c r="ES198" s="145"/>
      <c r="ET198" s="145"/>
      <c r="EU198" s="145"/>
      <c r="EV198" s="145"/>
      <c r="EW198" s="145"/>
      <c r="EX198" s="145"/>
      <c r="EY198" s="145"/>
      <c r="EZ198" s="145"/>
      <c r="FA198" s="145"/>
      <c r="FB198" s="145"/>
      <c r="FC198" s="145"/>
      <c r="FD198" s="145"/>
      <c r="FE198" s="145"/>
      <c r="FF198" s="145"/>
      <c r="FG198" s="145"/>
      <c r="FH198" s="145"/>
      <c r="FI198" s="145"/>
      <c r="FJ198" s="145"/>
      <c r="FK198" s="145"/>
      <c r="FL198" s="145"/>
      <c r="FM198" s="145"/>
      <c r="FN198" s="145"/>
      <c r="FO198" s="145"/>
      <c r="FP198" s="145"/>
      <c r="FQ198" s="145"/>
      <c r="FR198" s="145"/>
      <c r="FS198" s="145"/>
      <c r="FT198" s="145"/>
      <c r="FU198" s="145"/>
      <c r="FV198" s="145"/>
      <c r="FW198" s="145"/>
      <c r="FX198" s="145"/>
      <c r="FY198" s="145"/>
      <c r="FZ198" s="145"/>
      <c r="GA198" s="145"/>
      <c r="GB198" s="145"/>
      <c r="GC198" s="145"/>
      <c r="GD198" s="145"/>
      <c r="GE198" s="145"/>
      <c r="GF198" s="145"/>
      <c r="GG198" s="145"/>
      <c r="GH198" s="145"/>
      <c r="GI198" s="145"/>
      <c r="GJ198" s="145"/>
      <c r="GK198" s="145"/>
      <c r="GL198" s="145"/>
      <c r="GM198" s="145"/>
      <c r="GN198" s="145"/>
      <c r="GO198" s="145"/>
      <c r="GP198" s="145"/>
      <c r="GQ198" s="145"/>
      <c r="GR198" s="145"/>
      <c r="GS198" s="145"/>
      <c r="GT198" s="145"/>
      <c r="GU198" s="145"/>
      <c r="GV198" s="145"/>
      <c r="GW198" s="145"/>
      <c r="GX198" s="145"/>
      <c r="GY198" s="145"/>
      <c r="GZ198" s="145"/>
      <c r="HA198" s="145"/>
      <c r="HB198" s="145"/>
      <c r="HC198" s="145"/>
      <c r="HD198" s="145"/>
      <c r="HE198" s="145"/>
      <c r="HF198" s="145"/>
    </row>
    <row r="199" spans="2:214" ht="15.75">
      <c r="B199" s="154"/>
      <c r="C199" s="154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5"/>
      <c r="DE199" s="145"/>
      <c r="DF199" s="145"/>
      <c r="DG199" s="145"/>
      <c r="DH199" s="145"/>
      <c r="DI199" s="145"/>
      <c r="DJ199" s="145"/>
      <c r="DK199" s="145"/>
      <c r="DL199" s="145"/>
      <c r="DM199" s="145"/>
      <c r="DN199" s="145"/>
      <c r="DO199" s="145"/>
      <c r="DP199" s="145"/>
      <c r="DQ199" s="145"/>
      <c r="DR199" s="145"/>
      <c r="DS199" s="145"/>
      <c r="DT199" s="145"/>
      <c r="DU199" s="145"/>
      <c r="DV199" s="145"/>
      <c r="DW199" s="145"/>
      <c r="DX199" s="145"/>
      <c r="DY199" s="145"/>
      <c r="DZ199" s="145"/>
      <c r="EA199" s="145"/>
      <c r="EB199" s="145"/>
      <c r="EC199" s="145"/>
      <c r="ED199" s="145"/>
      <c r="EE199" s="145"/>
      <c r="EF199" s="145"/>
      <c r="EG199" s="145"/>
      <c r="EH199" s="145"/>
      <c r="EI199" s="145"/>
      <c r="EJ199" s="145"/>
      <c r="EK199" s="145"/>
      <c r="EL199" s="145"/>
      <c r="EM199" s="145"/>
      <c r="EN199" s="145"/>
      <c r="EO199" s="145"/>
      <c r="EP199" s="145"/>
      <c r="EQ199" s="145"/>
      <c r="ER199" s="145"/>
      <c r="ES199" s="145"/>
      <c r="ET199" s="145"/>
      <c r="EU199" s="145"/>
      <c r="EV199" s="145"/>
      <c r="EW199" s="145"/>
      <c r="EX199" s="145"/>
      <c r="EY199" s="145"/>
      <c r="EZ199" s="145"/>
      <c r="FA199" s="145"/>
      <c r="FB199" s="145"/>
      <c r="FC199" s="145"/>
      <c r="FD199" s="145"/>
      <c r="FE199" s="145"/>
      <c r="FF199" s="145"/>
      <c r="FG199" s="145"/>
      <c r="FH199" s="145"/>
      <c r="FI199" s="145"/>
      <c r="FJ199" s="145"/>
      <c r="FK199" s="145"/>
      <c r="FL199" s="145"/>
      <c r="FM199" s="145"/>
      <c r="FN199" s="145"/>
      <c r="FO199" s="145"/>
      <c r="FP199" s="145"/>
      <c r="FQ199" s="145"/>
      <c r="FR199" s="145"/>
      <c r="FS199" s="145"/>
      <c r="FT199" s="145"/>
      <c r="FU199" s="145"/>
      <c r="FV199" s="145"/>
      <c r="FW199" s="145"/>
      <c r="FX199" s="145"/>
      <c r="FY199" s="145"/>
      <c r="FZ199" s="145"/>
      <c r="GA199" s="145"/>
      <c r="GB199" s="145"/>
      <c r="GC199" s="145"/>
      <c r="GD199" s="145"/>
      <c r="GE199" s="145"/>
      <c r="GF199" s="145"/>
      <c r="GG199" s="145"/>
      <c r="GH199" s="145"/>
      <c r="GI199" s="145"/>
      <c r="GJ199" s="145"/>
      <c r="GK199" s="145"/>
      <c r="GL199" s="145"/>
      <c r="GM199" s="145"/>
      <c r="GN199" s="145"/>
      <c r="GO199" s="145"/>
      <c r="GP199" s="145"/>
      <c r="GQ199" s="145"/>
      <c r="GR199" s="145"/>
      <c r="GS199" s="145"/>
      <c r="GT199" s="145"/>
      <c r="GU199" s="145"/>
      <c r="GV199" s="145"/>
      <c r="GW199" s="145"/>
      <c r="GX199" s="145"/>
      <c r="GY199" s="145"/>
      <c r="GZ199" s="145"/>
      <c r="HA199" s="145"/>
      <c r="HB199" s="145"/>
      <c r="HC199" s="145"/>
      <c r="HD199" s="145"/>
      <c r="HE199" s="145"/>
      <c r="HF199" s="145"/>
    </row>
    <row r="200" spans="2:214" ht="15.75">
      <c r="B200" s="154"/>
      <c r="C200" s="154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145"/>
      <c r="CQ200" s="145"/>
      <c r="CR200" s="145"/>
      <c r="CS200" s="145"/>
      <c r="CT200" s="145"/>
      <c r="CU200" s="145"/>
      <c r="CV200" s="145"/>
      <c r="CW200" s="145"/>
      <c r="CX200" s="145"/>
      <c r="CY200" s="145"/>
      <c r="CZ200" s="145"/>
      <c r="DA200" s="145"/>
      <c r="DB200" s="145"/>
      <c r="DC200" s="145"/>
      <c r="DD200" s="145"/>
      <c r="DE200" s="145"/>
      <c r="DF200" s="145"/>
      <c r="DG200" s="145"/>
      <c r="DH200" s="145"/>
      <c r="DI200" s="145"/>
      <c r="DJ200" s="145"/>
      <c r="DK200" s="145"/>
      <c r="DL200" s="145"/>
      <c r="DM200" s="145"/>
      <c r="DN200" s="145"/>
      <c r="DO200" s="145"/>
      <c r="DP200" s="145"/>
      <c r="DQ200" s="145"/>
      <c r="DR200" s="145"/>
      <c r="DS200" s="145"/>
      <c r="DT200" s="145"/>
      <c r="DU200" s="145"/>
      <c r="DV200" s="145"/>
      <c r="DW200" s="145"/>
      <c r="DX200" s="145"/>
      <c r="DY200" s="145"/>
      <c r="DZ200" s="145"/>
      <c r="EA200" s="145"/>
      <c r="EB200" s="145"/>
      <c r="EC200" s="145"/>
      <c r="ED200" s="145"/>
      <c r="EE200" s="145"/>
      <c r="EF200" s="145"/>
      <c r="EG200" s="145"/>
      <c r="EH200" s="145"/>
      <c r="EI200" s="145"/>
      <c r="EJ200" s="145"/>
      <c r="EK200" s="145"/>
      <c r="EL200" s="145"/>
      <c r="EM200" s="145"/>
      <c r="EN200" s="145"/>
      <c r="EO200" s="145"/>
      <c r="EP200" s="145"/>
      <c r="EQ200" s="145"/>
      <c r="ER200" s="145"/>
      <c r="ES200" s="145"/>
      <c r="ET200" s="145"/>
      <c r="EU200" s="145"/>
      <c r="EV200" s="145"/>
      <c r="EW200" s="145"/>
      <c r="EX200" s="145"/>
      <c r="EY200" s="145"/>
      <c r="EZ200" s="145"/>
      <c r="FA200" s="145"/>
      <c r="FB200" s="145"/>
      <c r="FC200" s="145"/>
      <c r="FD200" s="145"/>
      <c r="FE200" s="145"/>
      <c r="FF200" s="145"/>
      <c r="FG200" s="145"/>
      <c r="FH200" s="145"/>
      <c r="FI200" s="145"/>
      <c r="FJ200" s="145"/>
      <c r="FK200" s="145"/>
      <c r="FL200" s="145"/>
      <c r="FM200" s="145"/>
      <c r="FN200" s="145"/>
      <c r="FO200" s="145"/>
      <c r="FP200" s="145"/>
      <c r="FQ200" s="145"/>
      <c r="FR200" s="145"/>
      <c r="FS200" s="145"/>
      <c r="FT200" s="145"/>
      <c r="FU200" s="145"/>
      <c r="FV200" s="145"/>
      <c r="FW200" s="145"/>
      <c r="FX200" s="145"/>
      <c r="FY200" s="145"/>
      <c r="FZ200" s="145"/>
      <c r="GA200" s="145"/>
      <c r="GB200" s="145"/>
      <c r="GC200" s="145"/>
      <c r="GD200" s="145"/>
      <c r="GE200" s="145"/>
      <c r="GF200" s="145"/>
      <c r="GG200" s="145"/>
      <c r="GH200" s="145"/>
      <c r="GI200" s="145"/>
      <c r="GJ200" s="145"/>
      <c r="GK200" s="145"/>
      <c r="GL200" s="145"/>
      <c r="GM200" s="145"/>
      <c r="GN200" s="145"/>
      <c r="GO200" s="145"/>
      <c r="GP200" s="145"/>
      <c r="GQ200" s="145"/>
      <c r="GR200" s="145"/>
      <c r="GS200" s="145"/>
      <c r="GT200" s="145"/>
      <c r="GU200" s="145"/>
      <c r="GV200" s="145"/>
      <c r="GW200" s="145"/>
      <c r="GX200" s="145"/>
      <c r="GY200" s="145"/>
      <c r="GZ200" s="145"/>
      <c r="HA200" s="145"/>
      <c r="HB200" s="145"/>
      <c r="HC200" s="145"/>
      <c r="HD200" s="145"/>
      <c r="HE200" s="145"/>
      <c r="HF200" s="145"/>
    </row>
    <row r="201" spans="2:214" ht="15.75">
      <c r="B201" s="154"/>
      <c r="C201" s="154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5"/>
      <c r="CY201" s="145"/>
      <c r="CZ201" s="145"/>
      <c r="DA201" s="145"/>
      <c r="DB201" s="145"/>
      <c r="DC201" s="145"/>
      <c r="DD201" s="145"/>
      <c r="DE201" s="145"/>
      <c r="DF201" s="145"/>
      <c r="DG201" s="145"/>
      <c r="DH201" s="145"/>
      <c r="DI201" s="145"/>
      <c r="DJ201" s="145"/>
      <c r="DK201" s="145"/>
      <c r="DL201" s="145"/>
      <c r="DM201" s="145"/>
      <c r="DN201" s="145"/>
      <c r="DO201" s="145"/>
      <c r="DP201" s="145"/>
      <c r="DQ201" s="145"/>
      <c r="DR201" s="145"/>
      <c r="DS201" s="145"/>
      <c r="DT201" s="145"/>
      <c r="DU201" s="145"/>
      <c r="DV201" s="145"/>
      <c r="DW201" s="145"/>
      <c r="DX201" s="145"/>
      <c r="DY201" s="145"/>
      <c r="DZ201" s="145"/>
      <c r="EA201" s="145"/>
      <c r="EB201" s="145"/>
      <c r="EC201" s="145"/>
      <c r="ED201" s="145"/>
      <c r="EE201" s="145"/>
      <c r="EF201" s="145"/>
      <c r="EG201" s="145"/>
      <c r="EH201" s="145"/>
      <c r="EI201" s="145"/>
      <c r="EJ201" s="145"/>
      <c r="EK201" s="145"/>
      <c r="EL201" s="145"/>
      <c r="EM201" s="145"/>
      <c r="EN201" s="145"/>
      <c r="EO201" s="145"/>
      <c r="EP201" s="145"/>
      <c r="EQ201" s="145"/>
      <c r="ER201" s="145"/>
      <c r="ES201" s="145"/>
      <c r="ET201" s="145"/>
      <c r="EU201" s="145"/>
      <c r="EV201" s="145"/>
      <c r="EW201" s="145"/>
      <c r="EX201" s="145"/>
      <c r="EY201" s="145"/>
      <c r="EZ201" s="145"/>
      <c r="FA201" s="145"/>
      <c r="FB201" s="145"/>
      <c r="FC201" s="145"/>
      <c r="FD201" s="145"/>
      <c r="FE201" s="145"/>
      <c r="FF201" s="145"/>
      <c r="FG201" s="145"/>
      <c r="FH201" s="145"/>
      <c r="FI201" s="145"/>
      <c r="FJ201" s="145"/>
      <c r="FK201" s="145"/>
      <c r="FL201" s="145"/>
      <c r="FM201" s="145"/>
      <c r="FN201" s="145"/>
      <c r="FO201" s="145"/>
      <c r="FP201" s="145"/>
      <c r="FQ201" s="145"/>
      <c r="FR201" s="145"/>
      <c r="FS201" s="145"/>
      <c r="FT201" s="145"/>
      <c r="FU201" s="145"/>
      <c r="FV201" s="145"/>
      <c r="FW201" s="145"/>
      <c r="FX201" s="145"/>
      <c r="FY201" s="145"/>
      <c r="FZ201" s="145"/>
      <c r="GA201" s="145"/>
      <c r="GB201" s="145"/>
      <c r="GC201" s="145"/>
      <c r="GD201" s="145"/>
      <c r="GE201" s="145"/>
      <c r="GF201" s="145"/>
      <c r="GG201" s="145"/>
      <c r="GH201" s="145"/>
      <c r="GI201" s="145"/>
      <c r="GJ201" s="145"/>
      <c r="GK201" s="145"/>
      <c r="GL201" s="145"/>
      <c r="GM201" s="145"/>
      <c r="GN201" s="145"/>
      <c r="GO201" s="145"/>
      <c r="GP201" s="145"/>
      <c r="GQ201" s="145"/>
      <c r="GR201" s="145"/>
      <c r="GS201" s="145"/>
      <c r="GT201" s="145"/>
      <c r="GU201" s="145"/>
      <c r="GV201" s="145"/>
      <c r="GW201" s="145"/>
      <c r="GX201" s="145"/>
      <c r="GY201" s="145"/>
      <c r="GZ201" s="145"/>
      <c r="HA201" s="145"/>
      <c r="HB201" s="145"/>
      <c r="HC201" s="145"/>
      <c r="HD201" s="145"/>
      <c r="HE201" s="145"/>
      <c r="HF201" s="145"/>
    </row>
    <row r="202" spans="2:214" ht="15.75">
      <c r="B202" s="154"/>
      <c r="C202" s="154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  <c r="BQ202" s="145"/>
      <c r="BR202" s="145"/>
      <c r="BS202" s="145"/>
      <c r="BT202" s="145"/>
      <c r="BU202" s="145"/>
      <c r="BV202" s="145"/>
      <c r="BW202" s="145"/>
      <c r="BX202" s="145"/>
      <c r="BY202" s="145"/>
      <c r="BZ202" s="145"/>
      <c r="CA202" s="145"/>
      <c r="CB202" s="145"/>
      <c r="CC202" s="145"/>
      <c r="CD202" s="145"/>
      <c r="CE202" s="145"/>
      <c r="CF202" s="145"/>
      <c r="CG202" s="145"/>
      <c r="CH202" s="145"/>
      <c r="CI202" s="145"/>
      <c r="CJ202" s="145"/>
      <c r="CK202" s="145"/>
      <c r="CL202" s="145"/>
      <c r="CM202" s="145"/>
      <c r="CN202" s="145"/>
      <c r="CO202" s="145"/>
      <c r="CP202" s="145"/>
      <c r="CQ202" s="145"/>
      <c r="CR202" s="145"/>
      <c r="CS202" s="145"/>
      <c r="CT202" s="145"/>
      <c r="CU202" s="145"/>
      <c r="CV202" s="145"/>
      <c r="CW202" s="145"/>
      <c r="CX202" s="145"/>
      <c r="CY202" s="145"/>
      <c r="CZ202" s="145"/>
      <c r="DA202" s="145"/>
      <c r="DB202" s="145"/>
      <c r="DC202" s="145"/>
      <c r="DD202" s="145"/>
      <c r="DE202" s="145"/>
      <c r="DF202" s="145"/>
      <c r="DG202" s="145"/>
      <c r="DH202" s="145"/>
      <c r="DI202" s="145"/>
      <c r="DJ202" s="145"/>
      <c r="DK202" s="145"/>
      <c r="DL202" s="145"/>
      <c r="DM202" s="145"/>
      <c r="DN202" s="145"/>
      <c r="DO202" s="145"/>
      <c r="DP202" s="145"/>
      <c r="DQ202" s="145"/>
      <c r="DR202" s="145"/>
      <c r="DS202" s="145"/>
      <c r="DT202" s="145"/>
      <c r="DU202" s="145"/>
      <c r="DV202" s="145"/>
      <c r="DW202" s="145"/>
      <c r="DX202" s="145"/>
      <c r="DY202" s="145"/>
      <c r="DZ202" s="145"/>
      <c r="EA202" s="145"/>
      <c r="EB202" s="145"/>
      <c r="EC202" s="145"/>
      <c r="ED202" s="145"/>
      <c r="EE202" s="145"/>
      <c r="EF202" s="145"/>
      <c r="EG202" s="145"/>
      <c r="EH202" s="145"/>
      <c r="EI202" s="145"/>
      <c r="EJ202" s="145"/>
      <c r="EK202" s="145"/>
      <c r="EL202" s="145"/>
      <c r="EM202" s="145"/>
      <c r="EN202" s="145"/>
      <c r="EO202" s="145"/>
      <c r="EP202" s="145"/>
      <c r="EQ202" s="145"/>
      <c r="ER202" s="145"/>
      <c r="ES202" s="145"/>
      <c r="ET202" s="145"/>
      <c r="EU202" s="145"/>
      <c r="EV202" s="145"/>
      <c r="EW202" s="145"/>
      <c r="EX202" s="145"/>
      <c r="EY202" s="145"/>
      <c r="EZ202" s="145"/>
      <c r="FA202" s="145"/>
      <c r="FB202" s="145"/>
      <c r="FC202" s="145"/>
      <c r="FD202" s="145"/>
      <c r="FE202" s="145"/>
      <c r="FF202" s="145"/>
      <c r="FG202" s="145"/>
      <c r="FH202" s="145"/>
      <c r="FI202" s="145"/>
      <c r="FJ202" s="145"/>
      <c r="FK202" s="145"/>
      <c r="FL202" s="145"/>
      <c r="FM202" s="145"/>
      <c r="FN202" s="145"/>
      <c r="FO202" s="145"/>
      <c r="FP202" s="145"/>
      <c r="FQ202" s="145"/>
      <c r="FR202" s="145"/>
      <c r="FS202" s="145"/>
      <c r="FT202" s="145"/>
      <c r="FU202" s="145"/>
      <c r="FV202" s="145"/>
      <c r="FW202" s="145"/>
      <c r="FX202" s="145"/>
      <c r="FY202" s="145"/>
      <c r="FZ202" s="145"/>
      <c r="GA202" s="145"/>
      <c r="GB202" s="145"/>
      <c r="GC202" s="145"/>
      <c r="GD202" s="145"/>
      <c r="GE202" s="145"/>
      <c r="GF202" s="145"/>
      <c r="GG202" s="145"/>
      <c r="GH202" s="145"/>
      <c r="GI202" s="145"/>
      <c r="GJ202" s="145"/>
      <c r="GK202" s="145"/>
      <c r="GL202" s="145"/>
      <c r="GM202" s="145"/>
      <c r="GN202" s="145"/>
      <c r="GO202" s="145"/>
      <c r="GP202" s="145"/>
      <c r="GQ202" s="145"/>
      <c r="GR202" s="145"/>
      <c r="GS202" s="145"/>
      <c r="GT202" s="145"/>
      <c r="GU202" s="145"/>
      <c r="GV202" s="145"/>
      <c r="GW202" s="145"/>
      <c r="GX202" s="145"/>
      <c r="GY202" s="145"/>
      <c r="GZ202" s="145"/>
      <c r="HA202" s="145"/>
      <c r="HB202" s="145"/>
      <c r="HC202" s="145"/>
      <c r="HD202" s="145"/>
      <c r="HE202" s="145"/>
      <c r="HF202" s="145"/>
    </row>
    <row r="203" spans="2:214" ht="15.75">
      <c r="B203" s="154"/>
      <c r="C203" s="154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45"/>
      <c r="CD203" s="145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  <c r="CQ203" s="145"/>
      <c r="CR203" s="145"/>
      <c r="CS203" s="145"/>
      <c r="CT203" s="145"/>
      <c r="CU203" s="145"/>
      <c r="CV203" s="145"/>
      <c r="CW203" s="145"/>
      <c r="CX203" s="145"/>
      <c r="CY203" s="145"/>
      <c r="CZ203" s="145"/>
      <c r="DA203" s="145"/>
      <c r="DB203" s="145"/>
      <c r="DC203" s="145"/>
      <c r="DD203" s="145"/>
      <c r="DE203" s="145"/>
      <c r="DF203" s="145"/>
      <c r="DG203" s="145"/>
      <c r="DH203" s="145"/>
      <c r="DI203" s="145"/>
      <c r="DJ203" s="145"/>
      <c r="DK203" s="145"/>
      <c r="DL203" s="145"/>
      <c r="DM203" s="145"/>
      <c r="DN203" s="145"/>
      <c r="DO203" s="145"/>
      <c r="DP203" s="145"/>
      <c r="DQ203" s="145"/>
      <c r="DR203" s="145"/>
      <c r="DS203" s="145"/>
      <c r="DT203" s="145"/>
      <c r="DU203" s="145"/>
      <c r="DV203" s="145"/>
      <c r="DW203" s="145"/>
      <c r="DX203" s="145"/>
      <c r="DY203" s="145"/>
      <c r="DZ203" s="145"/>
      <c r="EA203" s="145"/>
      <c r="EB203" s="145"/>
      <c r="EC203" s="145"/>
      <c r="ED203" s="145"/>
      <c r="EE203" s="145"/>
      <c r="EF203" s="145"/>
      <c r="EG203" s="145"/>
      <c r="EH203" s="145"/>
      <c r="EI203" s="145"/>
      <c r="EJ203" s="145"/>
      <c r="EK203" s="145"/>
      <c r="EL203" s="145"/>
      <c r="EM203" s="145"/>
      <c r="EN203" s="145"/>
      <c r="EO203" s="145"/>
      <c r="EP203" s="145"/>
      <c r="EQ203" s="145"/>
      <c r="ER203" s="145"/>
      <c r="ES203" s="145"/>
      <c r="ET203" s="145"/>
      <c r="EU203" s="145"/>
      <c r="EV203" s="145"/>
      <c r="EW203" s="145"/>
      <c r="EX203" s="145"/>
      <c r="EY203" s="145"/>
      <c r="EZ203" s="145"/>
      <c r="FA203" s="145"/>
      <c r="FB203" s="145"/>
      <c r="FC203" s="145"/>
      <c r="FD203" s="145"/>
      <c r="FE203" s="145"/>
      <c r="FF203" s="145"/>
      <c r="FG203" s="145"/>
      <c r="FH203" s="145"/>
      <c r="FI203" s="145"/>
      <c r="FJ203" s="145"/>
      <c r="FK203" s="145"/>
      <c r="FL203" s="145"/>
      <c r="FM203" s="145"/>
      <c r="FN203" s="145"/>
      <c r="FO203" s="145"/>
      <c r="FP203" s="145"/>
      <c r="FQ203" s="145"/>
      <c r="FR203" s="145"/>
      <c r="FS203" s="145"/>
      <c r="FT203" s="145"/>
      <c r="FU203" s="145"/>
      <c r="FV203" s="145"/>
      <c r="FW203" s="145"/>
      <c r="FX203" s="145"/>
      <c r="FY203" s="145"/>
      <c r="FZ203" s="145"/>
      <c r="GA203" s="145"/>
      <c r="GB203" s="145"/>
      <c r="GC203" s="145"/>
      <c r="GD203" s="145"/>
      <c r="GE203" s="145"/>
      <c r="GF203" s="145"/>
      <c r="GG203" s="145"/>
      <c r="GH203" s="145"/>
      <c r="GI203" s="145"/>
      <c r="GJ203" s="145"/>
      <c r="GK203" s="145"/>
      <c r="GL203" s="145"/>
      <c r="GM203" s="145"/>
      <c r="GN203" s="145"/>
      <c r="GO203" s="145"/>
      <c r="GP203" s="145"/>
      <c r="GQ203" s="145"/>
      <c r="GR203" s="145"/>
      <c r="GS203" s="145"/>
      <c r="GT203" s="145"/>
      <c r="GU203" s="145"/>
      <c r="GV203" s="145"/>
      <c r="GW203" s="145"/>
      <c r="GX203" s="145"/>
      <c r="GY203" s="145"/>
      <c r="GZ203" s="145"/>
      <c r="HA203" s="145"/>
      <c r="HB203" s="145"/>
      <c r="HC203" s="145"/>
      <c r="HD203" s="145"/>
      <c r="HE203" s="145"/>
      <c r="HF203" s="145"/>
    </row>
    <row r="204" spans="2:214" ht="15.75">
      <c r="B204" s="154"/>
      <c r="C204" s="154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  <c r="BU204" s="145"/>
      <c r="BV204" s="145"/>
      <c r="BW204" s="145"/>
      <c r="BX204" s="145"/>
      <c r="BY204" s="145"/>
      <c r="BZ204" s="145"/>
      <c r="CA204" s="145"/>
      <c r="CB204" s="145"/>
      <c r="CC204" s="145"/>
      <c r="CD204" s="145"/>
      <c r="CE204" s="145"/>
      <c r="CF204" s="145"/>
      <c r="CG204" s="145"/>
      <c r="CH204" s="145"/>
      <c r="CI204" s="145"/>
      <c r="CJ204" s="145"/>
      <c r="CK204" s="145"/>
      <c r="CL204" s="145"/>
      <c r="CM204" s="145"/>
      <c r="CN204" s="145"/>
      <c r="CO204" s="145"/>
      <c r="CP204" s="145"/>
      <c r="CQ204" s="145"/>
      <c r="CR204" s="145"/>
      <c r="CS204" s="145"/>
      <c r="CT204" s="145"/>
      <c r="CU204" s="145"/>
      <c r="CV204" s="145"/>
      <c r="CW204" s="145"/>
      <c r="CX204" s="145"/>
      <c r="CY204" s="145"/>
      <c r="CZ204" s="145"/>
      <c r="DA204" s="145"/>
      <c r="DB204" s="145"/>
      <c r="DC204" s="145"/>
      <c r="DD204" s="145"/>
      <c r="DE204" s="145"/>
      <c r="DF204" s="145"/>
      <c r="DG204" s="145"/>
      <c r="DH204" s="145"/>
      <c r="DI204" s="145"/>
      <c r="DJ204" s="145"/>
      <c r="DK204" s="145"/>
      <c r="DL204" s="145"/>
      <c r="DM204" s="145"/>
      <c r="DN204" s="145"/>
      <c r="DO204" s="145"/>
      <c r="DP204" s="145"/>
      <c r="DQ204" s="145"/>
      <c r="DR204" s="145"/>
      <c r="DS204" s="145"/>
      <c r="DT204" s="145"/>
      <c r="DU204" s="145"/>
      <c r="DV204" s="145"/>
      <c r="DW204" s="145"/>
      <c r="DX204" s="145"/>
      <c r="DY204" s="145"/>
      <c r="DZ204" s="145"/>
      <c r="EA204" s="145"/>
      <c r="EB204" s="145"/>
      <c r="EC204" s="145"/>
      <c r="ED204" s="145"/>
      <c r="EE204" s="145"/>
      <c r="EF204" s="145"/>
      <c r="EG204" s="145"/>
      <c r="EH204" s="145"/>
      <c r="EI204" s="145"/>
      <c r="EJ204" s="145"/>
      <c r="EK204" s="145"/>
      <c r="EL204" s="145"/>
      <c r="EM204" s="145"/>
      <c r="EN204" s="145"/>
      <c r="EO204" s="145"/>
      <c r="EP204" s="145"/>
      <c r="EQ204" s="145"/>
      <c r="ER204" s="145"/>
      <c r="ES204" s="145"/>
      <c r="ET204" s="145"/>
      <c r="EU204" s="145"/>
      <c r="EV204" s="145"/>
      <c r="EW204" s="145"/>
      <c r="EX204" s="145"/>
      <c r="EY204" s="145"/>
      <c r="EZ204" s="145"/>
      <c r="FA204" s="145"/>
      <c r="FB204" s="145"/>
      <c r="FC204" s="145"/>
      <c r="FD204" s="145"/>
      <c r="FE204" s="145"/>
      <c r="FF204" s="145"/>
      <c r="FG204" s="145"/>
      <c r="FH204" s="145"/>
      <c r="FI204" s="145"/>
      <c r="FJ204" s="145"/>
      <c r="FK204" s="145"/>
      <c r="FL204" s="145"/>
      <c r="FM204" s="145"/>
      <c r="FN204" s="145"/>
      <c r="FO204" s="145"/>
      <c r="FP204" s="145"/>
      <c r="FQ204" s="145"/>
      <c r="FR204" s="145"/>
      <c r="FS204" s="145"/>
      <c r="FT204" s="145"/>
      <c r="FU204" s="145"/>
      <c r="FV204" s="145"/>
      <c r="FW204" s="145"/>
      <c r="FX204" s="145"/>
      <c r="FY204" s="145"/>
      <c r="FZ204" s="145"/>
      <c r="GA204" s="145"/>
      <c r="GB204" s="145"/>
      <c r="GC204" s="145"/>
      <c r="GD204" s="145"/>
      <c r="GE204" s="145"/>
      <c r="GF204" s="145"/>
      <c r="GG204" s="145"/>
      <c r="GH204" s="145"/>
      <c r="GI204" s="145"/>
      <c r="GJ204" s="145"/>
      <c r="GK204" s="145"/>
      <c r="GL204" s="145"/>
      <c r="GM204" s="145"/>
      <c r="GN204" s="145"/>
      <c r="GO204" s="145"/>
      <c r="GP204" s="145"/>
      <c r="GQ204" s="145"/>
      <c r="GR204" s="145"/>
      <c r="GS204" s="145"/>
      <c r="GT204" s="145"/>
      <c r="GU204" s="145"/>
      <c r="GV204" s="145"/>
      <c r="GW204" s="145"/>
      <c r="GX204" s="145"/>
      <c r="GY204" s="145"/>
      <c r="GZ204" s="145"/>
      <c r="HA204" s="145"/>
      <c r="HB204" s="145"/>
      <c r="HC204" s="145"/>
      <c r="HD204" s="145"/>
      <c r="HE204" s="145"/>
      <c r="HF204" s="145"/>
    </row>
    <row r="205" spans="2:214" ht="15.75">
      <c r="B205" s="154"/>
      <c r="C205" s="154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  <c r="BQ205" s="145"/>
      <c r="BR205" s="145"/>
      <c r="BS205" s="145"/>
      <c r="BT205" s="145"/>
      <c r="BU205" s="145"/>
      <c r="BV205" s="145"/>
      <c r="BW205" s="145"/>
      <c r="BX205" s="145"/>
      <c r="BY205" s="145"/>
      <c r="BZ205" s="145"/>
      <c r="CA205" s="145"/>
      <c r="CB205" s="145"/>
      <c r="CC205" s="145"/>
      <c r="CD205" s="145"/>
      <c r="CE205" s="145"/>
      <c r="CF205" s="145"/>
      <c r="CG205" s="145"/>
      <c r="CH205" s="145"/>
      <c r="CI205" s="145"/>
      <c r="CJ205" s="145"/>
      <c r="CK205" s="145"/>
      <c r="CL205" s="145"/>
      <c r="CM205" s="145"/>
      <c r="CN205" s="145"/>
      <c r="CO205" s="145"/>
      <c r="CP205" s="145"/>
      <c r="CQ205" s="145"/>
      <c r="CR205" s="145"/>
      <c r="CS205" s="145"/>
      <c r="CT205" s="145"/>
      <c r="CU205" s="145"/>
      <c r="CV205" s="145"/>
      <c r="CW205" s="145"/>
      <c r="CX205" s="145"/>
      <c r="CY205" s="145"/>
      <c r="CZ205" s="145"/>
      <c r="DA205" s="145"/>
      <c r="DB205" s="145"/>
      <c r="DC205" s="145"/>
      <c r="DD205" s="145"/>
      <c r="DE205" s="145"/>
      <c r="DF205" s="145"/>
      <c r="DG205" s="145"/>
      <c r="DH205" s="145"/>
      <c r="DI205" s="145"/>
      <c r="DJ205" s="145"/>
      <c r="DK205" s="145"/>
      <c r="DL205" s="145"/>
      <c r="DM205" s="145"/>
      <c r="DN205" s="145"/>
      <c r="DO205" s="145"/>
      <c r="DP205" s="145"/>
      <c r="DQ205" s="145"/>
      <c r="DR205" s="145"/>
      <c r="DS205" s="145"/>
      <c r="DT205" s="145"/>
      <c r="DU205" s="145"/>
      <c r="DV205" s="145"/>
      <c r="DW205" s="145"/>
      <c r="DX205" s="145"/>
      <c r="DY205" s="145"/>
      <c r="DZ205" s="145"/>
      <c r="EA205" s="145"/>
      <c r="EB205" s="145"/>
      <c r="EC205" s="145"/>
      <c r="ED205" s="145"/>
      <c r="EE205" s="145"/>
      <c r="EF205" s="145"/>
      <c r="EG205" s="145"/>
      <c r="EH205" s="145"/>
      <c r="EI205" s="145"/>
      <c r="EJ205" s="145"/>
      <c r="EK205" s="145"/>
      <c r="EL205" s="145"/>
      <c r="EM205" s="145"/>
      <c r="EN205" s="145"/>
      <c r="EO205" s="145"/>
      <c r="EP205" s="145"/>
      <c r="EQ205" s="145"/>
      <c r="ER205" s="145"/>
      <c r="ES205" s="145"/>
      <c r="ET205" s="145"/>
      <c r="EU205" s="145"/>
      <c r="EV205" s="145"/>
      <c r="EW205" s="145"/>
      <c r="EX205" s="145"/>
      <c r="EY205" s="145"/>
      <c r="EZ205" s="145"/>
      <c r="FA205" s="145"/>
      <c r="FB205" s="145"/>
      <c r="FC205" s="145"/>
      <c r="FD205" s="145"/>
      <c r="FE205" s="145"/>
      <c r="FF205" s="145"/>
      <c r="FG205" s="145"/>
      <c r="FH205" s="145"/>
      <c r="FI205" s="145"/>
      <c r="FJ205" s="145"/>
      <c r="FK205" s="145"/>
      <c r="FL205" s="145"/>
      <c r="FM205" s="145"/>
      <c r="FN205" s="145"/>
      <c r="FO205" s="145"/>
      <c r="FP205" s="145"/>
      <c r="FQ205" s="145"/>
      <c r="FR205" s="145"/>
      <c r="FS205" s="145"/>
      <c r="FT205" s="145"/>
      <c r="FU205" s="145"/>
      <c r="FV205" s="145"/>
      <c r="FW205" s="145"/>
      <c r="FX205" s="145"/>
      <c r="FY205" s="145"/>
      <c r="FZ205" s="145"/>
      <c r="GA205" s="145"/>
      <c r="GB205" s="145"/>
      <c r="GC205" s="145"/>
      <c r="GD205" s="145"/>
      <c r="GE205" s="145"/>
      <c r="GF205" s="145"/>
      <c r="GG205" s="145"/>
      <c r="GH205" s="145"/>
      <c r="GI205" s="145"/>
      <c r="GJ205" s="145"/>
      <c r="GK205" s="145"/>
      <c r="GL205" s="145"/>
      <c r="GM205" s="145"/>
      <c r="GN205" s="145"/>
      <c r="GO205" s="145"/>
      <c r="GP205" s="145"/>
      <c r="GQ205" s="145"/>
      <c r="GR205" s="145"/>
      <c r="GS205" s="145"/>
      <c r="GT205" s="145"/>
      <c r="GU205" s="145"/>
      <c r="GV205" s="145"/>
      <c r="GW205" s="145"/>
      <c r="GX205" s="145"/>
      <c r="GY205" s="145"/>
      <c r="GZ205" s="145"/>
      <c r="HA205" s="145"/>
      <c r="HB205" s="145"/>
      <c r="HC205" s="145"/>
      <c r="HD205" s="145"/>
      <c r="HE205" s="145"/>
      <c r="HF205" s="145"/>
    </row>
    <row r="206" spans="2:214" ht="15.75">
      <c r="B206" s="154"/>
      <c r="C206" s="154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45"/>
      <c r="BS206" s="145"/>
      <c r="BT206" s="145"/>
      <c r="BU206" s="145"/>
      <c r="BV206" s="145"/>
      <c r="BW206" s="145"/>
      <c r="BX206" s="145"/>
      <c r="BY206" s="145"/>
      <c r="BZ206" s="145"/>
      <c r="CA206" s="145"/>
      <c r="CB206" s="145"/>
      <c r="CC206" s="145"/>
      <c r="CD206" s="145"/>
      <c r="CE206" s="145"/>
      <c r="CF206" s="145"/>
      <c r="CG206" s="145"/>
      <c r="CH206" s="145"/>
      <c r="CI206" s="145"/>
      <c r="CJ206" s="145"/>
      <c r="CK206" s="145"/>
      <c r="CL206" s="145"/>
      <c r="CM206" s="145"/>
      <c r="CN206" s="145"/>
      <c r="CO206" s="145"/>
      <c r="CP206" s="145"/>
      <c r="CQ206" s="145"/>
      <c r="CR206" s="145"/>
      <c r="CS206" s="145"/>
      <c r="CT206" s="145"/>
      <c r="CU206" s="145"/>
      <c r="CV206" s="145"/>
      <c r="CW206" s="145"/>
      <c r="CX206" s="145"/>
      <c r="CY206" s="145"/>
      <c r="CZ206" s="145"/>
      <c r="DA206" s="145"/>
      <c r="DB206" s="145"/>
      <c r="DC206" s="145"/>
      <c r="DD206" s="145"/>
      <c r="DE206" s="145"/>
      <c r="DF206" s="145"/>
      <c r="DG206" s="145"/>
      <c r="DH206" s="145"/>
      <c r="DI206" s="145"/>
      <c r="DJ206" s="145"/>
      <c r="DK206" s="145"/>
      <c r="DL206" s="145"/>
      <c r="DM206" s="145"/>
      <c r="DN206" s="145"/>
      <c r="DO206" s="145"/>
      <c r="DP206" s="145"/>
      <c r="DQ206" s="145"/>
      <c r="DR206" s="145"/>
      <c r="DS206" s="145"/>
      <c r="DT206" s="145"/>
      <c r="DU206" s="145"/>
      <c r="DV206" s="145"/>
      <c r="DW206" s="145"/>
      <c r="DX206" s="145"/>
      <c r="DY206" s="145"/>
      <c r="DZ206" s="145"/>
      <c r="EA206" s="145"/>
      <c r="EB206" s="145"/>
      <c r="EC206" s="145"/>
      <c r="ED206" s="145"/>
      <c r="EE206" s="145"/>
      <c r="EF206" s="145"/>
      <c r="EG206" s="145"/>
      <c r="EH206" s="145"/>
      <c r="EI206" s="145"/>
      <c r="EJ206" s="145"/>
      <c r="EK206" s="145"/>
      <c r="EL206" s="145"/>
      <c r="EM206" s="145"/>
      <c r="EN206" s="145"/>
      <c r="EO206" s="145"/>
      <c r="EP206" s="145"/>
      <c r="EQ206" s="145"/>
      <c r="ER206" s="145"/>
      <c r="ES206" s="145"/>
      <c r="ET206" s="145"/>
      <c r="EU206" s="145"/>
      <c r="EV206" s="145"/>
      <c r="EW206" s="145"/>
      <c r="EX206" s="145"/>
      <c r="EY206" s="145"/>
      <c r="EZ206" s="145"/>
      <c r="FA206" s="145"/>
      <c r="FB206" s="145"/>
      <c r="FC206" s="145"/>
      <c r="FD206" s="145"/>
      <c r="FE206" s="145"/>
      <c r="FF206" s="145"/>
      <c r="FG206" s="145"/>
      <c r="FH206" s="145"/>
      <c r="FI206" s="145"/>
      <c r="FJ206" s="145"/>
      <c r="FK206" s="145"/>
      <c r="FL206" s="145"/>
      <c r="FM206" s="145"/>
      <c r="FN206" s="145"/>
      <c r="FO206" s="145"/>
      <c r="FP206" s="145"/>
      <c r="FQ206" s="145"/>
      <c r="FR206" s="145"/>
      <c r="FS206" s="145"/>
      <c r="FT206" s="145"/>
      <c r="FU206" s="145"/>
      <c r="FV206" s="145"/>
      <c r="FW206" s="145"/>
      <c r="FX206" s="145"/>
      <c r="FY206" s="145"/>
      <c r="FZ206" s="145"/>
      <c r="GA206" s="145"/>
      <c r="GB206" s="145"/>
      <c r="GC206" s="145"/>
      <c r="GD206" s="145"/>
      <c r="GE206" s="145"/>
      <c r="GF206" s="145"/>
      <c r="GG206" s="145"/>
      <c r="GH206" s="145"/>
      <c r="GI206" s="145"/>
      <c r="GJ206" s="145"/>
      <c r="GK206" s="145"/>
      <c r="GL206" s="145"/>
      <c r="GM206" s="145"/>
      <c r="GN206" s="145"/>
      <c r="GO206" s="145"/>
      <c r="GP206" s="145"/>
      <c r="GQ206" s="145"/>
      <c r="GR206" s="145"/>
      <c r="GS206" s="145"/>
      <c r="GT206" s="145"/>
      <c r="GU206" s="145"/>
      <c r="GV206" s="145"/>
      <c r="GW206" s="145"/>
      <c r="GX206" s="145"/>
      <c r="GY206" s="145"/>
      <c r="GZ206" s="145"/>
      <c r="HA206" s="145"/>
      <c r="HB206" s="145"/>
      <c r="HC206" s="145"/>
      <c r="HD206" s="145"/>
      <c r="HE206" s="145"/>
      <c r="HF206" s="145"/>
    </row>
    <row r="207" spans="2:214" ht="15.75">
      <c r="B207" s="154"/>
      <c r="C207" s="154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  <c r="BQ207" s="145"/>
      <c r="BR207" s="145"/>
      <c r="BS207" s="145"/>
      <c r="BT207" s="145"/>
      <c r="BU207" s="145"/>
      <c r="BV207" s="145"/>
      <c r="BW207" s="145"/>
      <c r="BX207" s="145"/>
      <c r="BY207" s="145"/>
      <c r="BZ207" s="145"/>
      <c r="CA207" s="145"/>
      <c r="CB207" s="145"/>
      <c r="CC207" s="145"/>
      <c r="CD207" s="145"/>
      <c r="CE207" s="145"/>
      <c r="CF207" s="145"/>
      <c r="CG207" s="145"/>
      <c r="CH207" s="145"/>
      <c r="CI207" s="145"/>
      <c r="CJ207" s="145"/>
      <c r="CK207" s="145"/>
      <c r="CL207" s="145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  <c r="CW207" s="145"/>
      <c r="CX207" s="145"/>
      <c r="CY207" s="145"/>
      <c r="CZ207" s="145"/>
      <c r="DA207" s="145"/>
      <c r="DB207" s="145"/>
      <c r="DC207" s="145"/>
      <c r="DD207" s="145"/>
      <c r="DE207" s="145"/>
      <c r="DF207" s="145"/>
      <c r="DG207" s="145"/>
      <c r="DH207" s="145"/>
      <c r="DI207" s="145"/>
      <c r="DJ207" s="145"/>
      <c r="DK207" s="145"/>
      <c r="DL207" s="145"/>
      <c r="DM207" s="145"/>
      <c r="DN207" s="145"/>
      <c r="DO207" s="145"/>
      <c r="DP207" s="145"/>
      <c r="DQ207" s="145"/>
      <c r="DR207" s="145"/>
      <c r="DS207" s="145"/>
      <c r="DT207" s="145"/>
      <c r="DU207" s="145"/>
      <c r="DV207" s="145"/>
      <c r="DW207" s="145"/>
      <c r="DX207" s="145"/>
      <c r="DY207" s="145"/>
      <c r="DZ207" s="145"/>
      <c r="EA207" s="145"/>
      <c r="EB207" s="145"/>
      <c r="EC207" s="145"/>
      <c r="ED207" s="145"/>
      <c r="EE207" s="145"/>
      <c r="EF207" s="145"/>
      <c r="EG207" s="145"/>
      <c r="EH207" s="145"/>
      <c r="EI207" s="145"/>
      <c r="EJ207" s="145"/>
      <c r="EK207" s="145"/>
      <c r="EL207" s="145"/>
      <c r="EM207" s="145"/>
      <c r="EN207" s="145"/>
      <c r="EO207" s="145"/>
      <c r="EP207" s="145"/>
      <c r="EQ207" s="145"/>
      <c r="ER207" s="145"/>
      <c r="ES207" s="145"/>
      <c r="ET207" s="145"/>
      <c r="EU207" s="145"/>
      <c r="EV207" s="145"/>
      <c r="EW207" s="145"/>
      <c r="EX207" s="145"/>
      <c r="EY207" s="145"/>
      <c r="EZ207" s="145"/>
      <c r="FA207" s="145"/>
      <c r="FB207" s="145"/>
      <c r="FC207" s="145"/>
      <c r="FD207" s="145"/>
      <c r="FE207" s="145"/>
      <c r="FF207" s="145"/>
      <c r="FG207" s="145"/>
      <c r="FH207" s="145"/>
      <c r="FI207" s="145"/>
      <c r="FJ207" s="145"/>
      <c r="FK207" s="145"/>
      <c r="FL207" s="145"/>
      <c r="FM207" s="145"/>
      <c r="FN207" s="145"/>
      <c r="FO207" s="145"/>
      <c r="FP207" s="145"/>
      <c r="FQ207" s="145"/>
      <c r="FR207" s="145"/>
      <c r="FS207" s="145"/>
      <c r="FT207" s="145"/>
      <c r="FU207" s="145"/>
      <c r="FV207" s="145"/>
      <c r="FW207" s="145"/>
      <c r="FX207" s="145"/>
      <c r="FY207" s="145"/>
      <c r="FZ207" s="145"/>
      <c r="GA207" s="145"/>
      <c r="GB207" s="145"/>
      <c r="GC207" s="145"/>
      <c r="GD207" s="145"/>
      <c r="GE207" s="145"/>
      <c r="GF207" s="145"/>
      <c r="GG207" s="145"/>
      <c r="GH207" s="145"/>
      <c r="GI207" s="145"/>
      <c r="GJ207" s="145"/>
      <c r="GK207" s="145"/>
      <c r="GL207" s="145"/>
      <c r="GM207" s="145"/>
      <c r="GN207" s="145"/>
      <c r="GO207" s="145"/>
      <c r="GP207" s="145"/>
      <c r="GQ207" s="145"/>
      <c r="GR207" s="145"/>
      <c r="GS207" s="145"/>
      <c r="GT207" s="145"/>
      <c r="GU207" s="145"/>
      <c r="GV207" s="145"/>
      <c r="GW207" s="145"/>
      <c r="GX207" s="145"/>
      <c r="GY207" s="145"/>
      <c r="GZ207" s="145"/>
      <c r="HA207" s="145"/>
      <c r="HB207" s="145"/>
      <c r="HC207" s="145"/>
      <c r="HD207" s="145"/>
      <c r="HE207" s="145"/>
      <c r="HF207" s="145"/>
    </row>
    <row r="208" spans="2:214" ht="15.75">
      <c r="B208" s="154"/>
      <c r="C208" s="154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  <c r="BQ208" s="145"/>
      <c r="BR208" s="145"/>
      <c r="BS208" s="145"/>
      <c r="BT208" s="145"/>
      <c r="BU208" s="145"/>
      <c r="BV208" s="145"/>
      <c r="BW208" s="145"/>
      <c r="BX208" s="145"/>
      <c r="BY208" s="145"/>
      <c r="BZ208" s="145"/>
      <c r="CA208" s="145"/>
      <c r="CB208" s="145"/>
      <c r="CC208" s="145"/>
      <c r="CD208" s="145"/>
      <c r="CE208" s="145"/>
      <c r="CF208" s="145"/>
      <c r="CG208" s="145"/>
      <c r="CH208" s="145"/>
      <c r="CI208" s="145"/>
      <c r="CJ208" s="145"/>
      <c r="CK208" s="145"/>
      <c r="CL208" s="145"/>
      <c r="CM208" s="145"/>
      <c r="CN208" s="145"/>
      <c r="CO208" s="145"/>
      <c r="CP208" s="145"/>
      <c r="CQ208" s="145"/>
      <c r="CR208" s="145"/>
      <c r="CS208" s="145"/>
      <c r="CT208" s="145"/>
      <c r="CU208" s="145"/>
      <c r="CV208" s="145"/>
      <c r="CW208" s="145"/>
      <c r="CX208" s="145"/>
      <c r="CY208" s="145"/>
      <c r="CZ208" s="145"/>
      <c r="DA208" s="145"/>
      <c r="DB208" s="145"/>
      <c r="DC208" s="145"/>
      <c r="DD208" s="145"/>
      <c r="DE208" s="145"/>
      <c r="DF208" s="145"/>
      <c r="DG208" s="145"/>
      <c r="DH208" s="145"/>
      <c r="DI208" s="145"/>
      <c r="DJ208" s="145"/>
      <c r="DK208" s="145"/>
      <c r="DL208" s="145"/>
      <c r="DM208" s="145"/>
      <c r="DN208" s="145"/>
      <c r="DO208" s="145"/>
      <c r="DP208" s="145"/>
      <c r="DQ208" s="145"/>
      <c r="DR208" s="145"/>
      <c r="DS208" s="145"/>
      <c r="DT208" s="145"/>
      <c r="DU208" s="145"/>
      <c r="DV208" s="145"/>
      <c r="DW208" s="145"/>
      <c r="DX208" s="145"/>
      <c r="DY208" s="145"/>
      <c r="DZ208" s="145"/>
      <c r="EA208" s="145"/>
      <c r="EB208" s="145"/>
      <c r="EC208" s="145"/>
      <c r="ED208" s="145"/>
      <c r="EE208" s="145"/>
      <c r="EF208" s="145"/>
      <c r="EG208" s="145"/>
      <c r="EH208" s="145"/>
      <c r="EI208" s="145"/>
      <c r="EJ208" s="145"/>
      <c r="EK208" s="145"/>
      <c r="EL208" s="145"/>
      <c r="EM208" s="145"/>
      <c r="EN208" s="145"/>
      <c r="EO208" s="145"/>
      <c r="EP208" s="145"/>
      <c r="EQ208" s="145"/>
      <c r="ER208" s="145"/>
      <c r="ES208" s="145"/>
      <c r="ET208" s="145"/>
      <c r="EU208" s="145"/>
      <c r="EV208" s="145"/>
      <c r="EW208" s="145"/>
      <c r="EX208" s="145"/>
      <c r="EY208" s="145"/>
      <c r="EZ208" s="145"/>
      <c r="FA208" s="145"/>
      <c r="FB208" s="145"/>
      <c r="FC208" s="145"/>
      <c r="FD208" s="145"/>
      <c r="FE208" s="145"/>
      <c r="FF208" s="145"/>
      <c r="FG208" s="145"/>
      <c r="FH208" s="145"/>
      <c r="FI208" s="145"/>
      <c r="FJ208" s="145"/>
      <c r="FK208" s="145"/>
      <c r="FL208" s="145"/>
      <c r="FM208" s="145"/>
      <c r="FN208" s="145"/>
      <c r="FO208" s="145"/>
      <c r="FP208" s="145"/>
      <c r="FQ208" s="145"/>
      <c r="FR208" s="145"/>
      <c r="FS208" s="145"/>
      <c r="FT208" s="145"/>
      <c r="FU208" s="145"/>
      <c r="FV208" s="145"/>
      <c r="FW208" s="145"/>
      <c r="FX208" s="145"/>
      <c r="FY208" s="145"/>
      <c r="FZ208" s="145"/>
      <c r="GA208" s="145"/>
      <c r="GB208" s="145"/>
      <c r="GC208" s="145"/>
      <c r="GD208" s="145"/>
      <c r="GE208" s="145"/>
      <c r="GF208" s="145"/>
      <c r="GG208" s="145"/>
      <c r="GH208" s="145"/>
      <c r="GI208" s="145"/>
      <c r="GJ208" s="145"/>
      <c r="GK208" s="145"/>
      <c r="GL208" s="145"/>
      <c r="GM208" s="145"/>
      <c r="GN208" s="145"/>
      <c r="GO208" s="145"/>
      <c r="GP208" s="145"/>
      <c r="GQ208" s="145"/>
      <c r="GR208" s="145"/>
      <c r="GS208" s="145"/>
      <c r="GT208" s="145"/>
      <c r="GU208" s="145"/>
      <c r="GV208" s="145"/>
      <c r="GW208" s="145"/>
      <c r="GX208" s="145"/>
      <c r="GY208" s="145"/>
      <c r="GZ208" s="145"/>
      <c r="HA208" s="145"/>
      <c r="HB208" s="145"/>
      <c r="HC208" s="145"/>
      <c r="HD208" s="145"/>
      <c r="HE208" s="145"/>
      <c r="HF208" s="145"/>
    </row>
    <row r="209" spans="2:214" ht="15.75">
      <c r="B209" s="154"/>
      <c r="C209" s="154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  <c r="BQ209" s="145"/>
      <c r="BR209" s="145"/>
      <c r="BS209" s="145"/>
      <c r="BT209" s="145"/>
      <c r="BU209" s="145"/>
      <c r="BV209" s="145"/>
      <c r="BW209" s="145"/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5"/>
      <c r="CH209" s="145"/>
      <c r="CI209" s="145"/>
      <c r="CJ209" s="145"/>
      <c r="CK209" s="145"/>
      <c r="CL209" s="145"/>
      <c r="CM209" s="145"/>
      <c r="CN209" s="145"/>
      <c r="CO209" s="145"/>
      <c r="CP209" s="145"/>
      <c r="CQ209" s="145"/>
      <c r="CR209" s="145"/>
      <c r="CS209" s="145"/>
      <c r="CT209" s="145"/>
      <c r="CU209" s="145"/>
      <c r="CV209" s="145"/>
      <c r="CW209" s="145"/>
      <c r="CX209" s="145"/>
      <c r="CY209" s="145"/>
      <c r="CZ209" s="145"/>
      <c r="DA209" s="145"/>
      <c r="DB209" s="145"/>
      <c r="DC209" s="145"/>
      <c r="DD209" s="145"/>
      <c r="DE209" s="145"/>
      <c r="DF209" s="145"/>
      <c r="DG209" s="145"/>
      <c r="DH209" s="145"/>
      <c r="DI209" s="145"/>
      <c r="DJ209" s="145"/>
      <c r="DK209" s="145"/>
      <c r="DL209" s="145"/>
      <c r="DM209" s="145"/>
      <c r="DN209" s="145"/>
      <c r="DO209" s="145"/>
      <c r="DP209" s="145"/>
      <c r="DQ209" s="145"/>
      <c r="DR209" s="145"/>
      <c r="DS209" s="145"/>
      <c r="DT209" s="145"/>
      <c r="DU209" s="145"/>
      <c r="DV209" s="145"/>
      <c r="DW209" s="145"/>
      <c r="DX209" s="145"/>
      <c r="DY209" s="145"/>
      <c r="DZ209" s="145"/>
      <c r="EA209" s="145"/>
      <c r="EB209" s="145"/>
      <c r="EC209" s="145"/>
      <c r="ED209" s="145"/>
      <c r="EE209" s="145"/>
      <c r="EF209" s="145"/>
      <c r="EG209" s="145"/>
      <c r="EH209" s="145"/>
      <c r="EI209" s="145"/>
      <c r="EJ209" s="145"/>
      <c r="EK209" s="145"/>
      <c r="EL209" s="145"/>
      <c r="EM209" s="145"/>
      <c r="EN209" s="145"/>
      <c r="EO209" s="145"/>
      <c r="EP209" s="145"/>
      <c r="EQ209" s="145"/>
      <c r="ER209" s="145"/>
      <c r="ES209" s="145"/>
      <c r="ET209" s="145"/>
      <c r="EU209" s="145"/>
      <c r="EV209" s="145"/>
      <c r="EW209" s="145"/>
      <c r="EX209" s="145"/>
      <c r="EY209" s="145"/>
      <c r="EZ209" s="145"/>
      <c r="FA209" s="145"/>
      <c r="FB209" s="145"/>
      <c r="FC209" s="145"/>
      <c r="FD209" s="145"/>
      <c r="FE209" s="145"/>
      <c r="FF209" s="145"/>
      <c r="FG209" s="145"/>
      <c r="FH209" s="145"/>
      <c r="FI209" s="145"/>
      <c r="FJ209" s="145"/>
      <c r="FK209" s="145"/>
      <c r="FL209" s="145"/>
      <c r="FM209" s="145"/>
      <c r="FN209" s="145"/>
      <c r="FO209" s="145"/>
      <c r="FP209" s="145"/>
      <c r="FQ209" s="145"/>
      <c r="FR209" s="145"/>
      <c r="FS209" s="145"/>
      <c r="FT209" s="145"/>
      <c r="FU209" s="145"/>
      <c r="FV209" s="145"/>
      <c r="FW209" s="145"/>
      <c r="FX209" s="145"/>
      <c r="FY209" s="145"/>
      <c r="FZ209" s="145"/>
      <c r="GA209" s="145"/>
      <c r="GB209" s="145"/>
      <c r="GC209" s="145"/>
      <c r="GD209" s="145"/>
      <c r="GE209" s="145"/>
      <c r="GF209" s="145"/>
      <c r="GG209" s="145"/>
      <c r="GH209" s="145"/>
      <c r="GI209" s="145"/>
      <c r="GJ209" s="145"/>
      <c r="GK209" s="145"/>
      <c r="GL209" s="145"/>
      <c r="GM209" s="145"/>
      <c r="GN209" s="145"/>
      <c r="GO209" s="145"/>
      <c r="GP209" s="145"/>
      <c r="GQ209" s="145"/>
      <c r="GR209" s="145"/>
      <c r="GS209" s="145"/>
      <c r="GT209" s="145"/>
      <c r="GU209" s="145"/>
      <c r="GV209" s="145"/>
      <c r="GW209" s="145"/>
      <c r="GX209" s="145"/>
      <c r="GY209" s="145"/>
      <c r="GZ209" s="145"/>
      <c r="HA209" s="145"/>
      <c r="HB209" s="145"/>
      <c r="HC209" s="145"/>
      <c r="HD209" s="145"/>
      <c r="HE209" s="145"/>
      <c r="HF209" s="145"/>
    </row>
    <row r="210" spans="2:214" ht="15.75">
      <c r="B210" s="154"/>
      <c r="C210" s="154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5"/>
      <c r="CK210" s="145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5"/>
      <c r="DE210" s="145"/>
      <c r="DF210" s="145"/>
      <c r="DG210" s="145"/>
      <c r="DH210" s="145"/>
      <c r="DI210" s="145"/>
      <c r="DJ210" s="145"/>
      <c r="DK210" s="145"/>
      <c r="DL210" s="145"/>
      <c r="DM210" s="145"/>
      <c r="DN210" s="145"/>
      <c r="DO210" s="145"/>
      <c r="DP210" s="145"/>
      <c r="DQ210" s="145"/>
      <c r="DR210" s="145"/>
      <c r="DS210" s="145"/>
      <c r="DT210" s="145"/>
      <c r="DU210" s="145"/>
      <c r="DV210" s="145"/>
      <c r="DW210" s="145"/>
      <c r="DX210" s="145"/>
      <c r="DY210" s="145"/>
      <c r="DZ210" s="145"/>
      <c r="EA210" s="145"/>
      <c r="EB210" s="145"/>
      <c r="EC210" s="145"/>
      <c r="ED210" s="145"/>
      <c r="EE210" s="145"/>
      <c r="EF210" s="145"/>
      <c r="EG210" s="145"/>
      <c r="EH210" s="145"/>
      <c r="EI210" s="145"/>
      <c r="EJ210" s="145"/>
      <c r="EK210" s="145"/>
      <c r="EL210" s="145"/>
      <c r="EM210" s="145"/>
      <c r="EN210" s="145"/>
      <c r="EO210" s="145"/>
      <c r="EP210" s="145"/>
      <c r="EQ210" s="145"/>
      <c r="ER210" s="145"/>
      <c r="ES210" s="145"/>
      <c r="ET210" s="145"/>
      <c r="EU210" s="145"/>
      <c r="EV210" s="145"/>
      <c r="EW210" s="145"/>
      <c r="EX210" s="145"/>
      <c r="EY210" s="145"/>
      <c r="EZ210" s="145"/>
      <c r="FA210" s="145"/>
      <c r="FB210" s="145"/>
      <c r="FC210" s="145"/>
      <c r="FD210" s="145"/>
      <c r="FE210" s="145"/>
      <c r="FF210" s="145"/>
      <c r="FG210" s="145"/>
      <c r="FH210" s="145"/>
      <c r="FI210" s="145"/>
      <c r="FJ210" s="145"/>
      <c r="FK210" s="145"/>
      <c r="FL210" s="145"/>
      <c r="FM210" s="145"/>
      <c r="FN210" s="145"/>
      <c r="FO210" s="145"/>
      <c r="FP210" s="145"/>
      <c r="FQ210" s="145"/>
      <c r="FR210" s="145"/>
      <c r="FS210" s="145"/>
      <c r="FT210" s="145"/>
      <c r="FU210" s="145"/>
      <c r="FV210" s="145"/>
      <c r="FW210" s="145"/>
      <c r="FX210" s="145"/>
      <c r="FY210" s="145"/>
      <c r="FZ210" s="145"/>
      <c r="GA210" s="145"/>
      <c r="GB210" s="145"/>
      <c r="GC210" s="145"/>
      <c r="GD210" s="145"/>
      <c r="GE210" s="145"/>
      <c r="GF210" s="145"/>
      <c r="GG210" s="145"/>
      <c r="GH210" s="145"/>
      <c r="GI210" s="145"/>
      <c r="GJ210" s="145"/>
      <c r="GK210" s="145"/>
      <c r="GL210" s="145"/>
      <c r="GM210" s="145"/>
      <c r="GN210" s="145"/>
      <c r="GO210" s="145"/>
      <c r="GP210" s="145"/>
      <c r="GQ210" s="145"/>
      <c r="GR210" s="145"/>
      <c r="GS210" s="145"/>
      <c r="GT210" s="145"/>
      <c r="GU210" s="145"/>
      <c r="GV210" s="145"/>
      <c r="GW210" s="145"/>
      <c r="GX210" s="145"/>
      <c r="GY210" s="145"/>
      <c r="GZ210" s="145"/>
      <c r="HA210" s="145"/>
      <c r="HB210" s="145"/>
      <c r="HC210" s="145"/>
      <c r="HD210" s="145"/>
      <c r="HE210" s="145"/>
      <c r="HF210" s="145"/>
    </row>
    <row r="211" spans="10:214" ht="15.75"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  <c r="DC211" s="154"/>
      <c r="DD211" s="154"/>
      <c r="DE211" s="154"/>
      <c r="DF211" s="154"/>
      <c r="DG211" s="154"/>
      <c r="DH211" s="154"/>
      <c r="DI211" s="154"/>
      <c r="DJ211" s="154"/>
      <c r="DK211" s="154"/>
      <c r="DL211" s="154"/>
      <c r="DM211" s="154"/>
      <c r="DN211" s="154"/>
      <c r="DO211" s="154"/>
      <c r="DP211" s="154"/>
      <c r="DQ211" s="154"/>
      <c r="DR211" s="154"/>
      <c r="DS211" s="154"/>
      <c r="DT211" s="154"/>
      <c r="DU211" s="154"/>
      <c r="DV211" s="154"/>
      <c r="DW211" s="154"/>
      <c r="DX211" s="154"/>
      <c r="DY211" s="154"/>
      <c r="DZ211" s="154"/>
      <c r="EA211" s="154"/>
      <c r="EB211" s="154"/>
      <c r="EC211" s="154"/>
      <c r="ED211" s="154"/>
      <c r="EE211" s="154"/>
      <c r="EF211" s="154"/>
      <c r="EG211" s="154"/>
      <c r="EH211" s="154"/>
      <c r="EI211" s="154"/>
      <c r="EJ211" s="154"/>
      <c r="EK211" s="154"/>
      <c r="EL211" s="154"/>
      <c r="EM211" s="154"/>
      <c r="EN211" s="154"/>
      <c r="EO211" s="154"/>
      <c r="EP211" s="154"/>
      <c r="EQ211" s="154"/>
      <c r="ER211" s="154"/>
      <c r="ES211" s="154"/>
      <c r="ET211" s="154"/>
      <c r="EU211" s="154"/>
      <c r="EV211" s="154"/>
      <c r="EW211" s="154"/>
      <c r="EX211" s="154"/>
      <c r="EY211" s="154"/>
      <c r="EZ211" s="154"/>
      <c r="FA211" s="154"/>
      <c r="FB211" s="154"/>
      <c r="FC211" s="154"/>
      <c r="FD211" s="154"/>
      <c r="FE211" s="154"/>
      <c r="FF211" s="154"/>
      <c r="FG211" s="154"/>
      <c r="FH211" s="154"/>
      <c r="FI211" s="154"/>
      <c r="FJ211" s="154"/>
      <c r="FK211" s="154"/>
      <c r="FL211" s="154"/>
      <c r="FM211" s="154"/>
      <c r="FN211" s="154"/>
      <c r="FO211" s="154"/>
      <c r="FP211" s="154"/>
      <c r="FQ211" s="154"/>
      <c r="FR211" s="154"/>
      <c r="FS211" s="154"/>
      <c r="FT211" s="154"/>
      <c r="FU211" s="154"/>
      <c r="FV211" s="154"/>
      <c r="FW211" s="154"/>
      <c r="FX211" s="154"/>
      <c r="FY211" s="154"/>
      <c r="FZ211" s="154"/>
      <c r="GA211" s="154"/>
      <c r="GB211" s="154"/>
      <c r="GC211" s="154"/>
      <c r="GD211" s="154"/>
      <c r="GE211" s="154"/>
      <c r="GF211" s="154"/>
      <c r="GG211" s="154"/>
      <c r="GH211" s="154"/>
      <c r="GI211" s="154"/>
      <c r="GJ211" s="154"/>
      <c r="GK211" s="154"/>
      <c r="GL211" s="154"/>
      <c r="GM211" s="154"/>
      <c r="GN211" s="154"/>
      <c r="GO211" s="154"/>
      <c r="GP211" s="154"/>
      <c r="GQ211" s="154"/>
      <c r="GR211" s="154"/>
      <c r="GS211" s="154"/>
      <c r="GT211" s="154"/>
      <c r="GU211" s="154"/>
      <c r="GV211" s="154"/>
      <c r="GW211" s="154"/>
      <c r="GX211" s="154"/>
      <c r="GY211" s="154"/>
      <c r="GZ211" s="154"/>
      <c r="HA211" s="154"/>
      <c r="HB211" s="154"/>
      <c r="HC211" s="154"/>
      <c r="HD211" s="154"/>
      <c r="HE211" s="154"/>
      <c r="HF211" s="154"/>
    </row>
    <row r="212" spans="10:214" ht="15.75"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4"/>
      <c r="DF212" s="154"/>
      <c r="DG212" s="154"/>
      <c r="DH212" s="154"/>
      <c r="DI212" s="154"/>
      <c r="DJ212" s="154"/>
      <c r="DK212" s="154"/>
      <c r="DL212" s="154"/>
      <c r="DM212" s="154"/>
      <c r="DN212" s="154"/>
      <c r="DO212" s="154"/>
      <c r="DP212" s="154"/>
      <c r="DQ212" s="154"/>
      <c r="DR212" s="154"/>
      <c r="DS212" s="154"/>
      <c r="DT212" s="154"/>
      <c r="DU212" s="154"/>
      <c r="DV212" s="154"/>
      <c r="DW212" s="154"/>
      <c r="DX212" s="154"/>
      <c r="DY212" s="154"/>
      <c r="DZ212" s="154"/>
      <c r="EA212" s="154"/>
      <c r="EB212" s="154"/>
      <c r="EC212" s="154"/>
      <c r="ED212" s="154"/>
      <c r="EE212" s="154"/>
      <c r="EF212" s="154"/>
      <c r="EG212" s="154"/>
      <c r="EH212" s="154"/>
      <c r="EI212" s="154"/>
      <c r="EJ212" s="154"/>
      <c r="EK212" s="154"/>
      <c r="EL212" s="154"/>
      <c r="EM212" s="154"/>
      <c r="EN212" s="154"/>
      <c r="EO212" s="154"/>
      <c r="EP212" s="154"/>
      <c r="EQ212" s="154"/>
      <c r="ER212" s="154"/>
      <c r="ES212" s="154"/>
      <c r="ET212" s="154"/>
      <c r="EU212" s="154"/>
      <c r="EV212" s="154"/>
      <c r="EW212" s="154"/>
      <c r="EX212" s="154"/>
      <c r="EY212" s="154"/>
      <c r="EZ212" s="154"/>
      <c r="FA212" s="154"/>
      <c r="FB212" s="154"/>
      <c r="FC212" s="154"/>
      <c r="FD212" s="154"/>
      <c r="FE212" s="154"/>
      <c r="FF212" s="154"/>
      <c r="FG212" s="154"/>
      <c r="FH212" s="154"/>
      <c r="FI212" s="154"/>
      <c r="FJ212" s="154"/>
      <c r="FK212" s="154"/>
      <c r="FL212" s="154"/>
      <c r="FM212" s="154"/>
      <c r="FN212" s="154"/>
      <c r="FO212" s="154"/>
      <c r="FP212" s="154"/>
      <c r="FQ212" s="154"/>
      <c r="FR212" s="154"/>
      <c r="FS212" s="154"/>
      <c r="FT212" s="154"/>
      <c r="FU212" s="154"/>
      <c r="FV212" s="154"/>
      <c r="FW212" s="154"/>
      <c r="FX212" s="154"/>
      <c r="FY212" s="154"/>
      <c r="FZ212" s="154"/>
      <c r="GA212" s="154"/>
      <c r="GB212" s="154"/>
      <c r="GC212" s="154"/>
      <c r="GD212" s="154"/>
      <c r="GE212" s="154"/>
      <c r="GF212" s="154"/>
      <c r="GG212" s="154"/>
      <c r="GH212" s="154"/>
      <c r="GI212" s="154"/>
      <c r="GJ212" s="154"/>
      <c r="GK212" s="154"/>
      <c r="GL212" s="154"/>
      <c r="GM212" s="154"/>
      <c r="GN212" s="154"/>
      <c r="GO212" s="154"/>
      <c r="GP212" s="154"/>
      <c r="GQ212" s="154"/>
      <c r="GR212" s="154"/>
      <c r="GS212" s="154"/>
      <c r="GT212" s="154"/>
      <c r="GU212" s="154"/>
      <c r="GV212" s="154"/>
      <c r="GW212" s="154"/>
      <c r="GX212" s="154"/>
      <c r="GY212" s="154"/>
      <c r="GZ212" s="154"/>
      <c r="HA212" s="154"/>
      <c r="HB212" s="154"/>
      <c r="HC212" s="154"/>
      <c r="HD212" s="154"/>
      <c r="HE212" s="154"/>
      <c r="HF212" s="154"/>
    </row>
    <row r="213" spans="10:214" ht="15.75"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  <c r="DC213" s="154"/>
      <c r="DD213" s="154"/>
      <c r="DE213" s="154"/>
      <c r="DF213" s="154"/>
      <c r="DG213" s="154"/>
      <c r="DH213" s="154"/>
      <c r="DI213" s="154"/>
      <c r="DJ213" s="154"/>
      <c r="DK213" s="154"/>
      <c r="DL213" s="154"/>
      <c r="DM213" s="154"/>
      <c r="DN213" s="154"/>
      <c r="DO213" s="154"/>
      <c r="DP213" s="154"/>
      <c r="DQ213" s="154"/>
      <c r="DR213" s="154"/>
      <c r="DS213" s="154"/>
      <c r="DT213" s="154"/>
      <c r="DU213" s="154"/>
      <c r="DV213" s="154"/>
      <c r="DW213" s="154"/>
      <c r="DX213" s="154"/>
      <c r="DY213" s="154"/>
      <c r="DZ213" s="154"/>
      <c r="EA213" s="154"/>
      <c r="EB213" s="154"/>
      <c r="EC213" s="154"/>
      <c r="ED213" s="154"/>
      <c r="EE213" s="154"/>
      <c r="EF213" s="154"/>
      <c r="EG213" s="154"/>
      <c r="EH213" s="154"/>
      <c r="EI213" s="154"/>
      <c r="EJ213" s="154"/>
      <c r="EK213" s="154"/>
      <c r="EL213" s="154"/>
      <c r="EM213" s="154"/>
      <c r="EN213" s="154"/>
      <c r="EO213" s="154"/>
      <c r="EP213" s="154"/>
      <c r="EQ213" s="154"/>
      <c r="ER213" s="154"/>
      <c r="ES213" s="154"/>
      <c r="ET213" s="154"/>
      <c r="EU213" s="154"/>
      <c r="EV213" s="154"/>
      <c r="EW213" s="154"/>
      <c r="EX213" s="154"/>
      <c r="EY213" s="154"/>
      <c r="EZ213" s="154"/>
      <c r="FA213" s="154"/>
      <c r="FB213" s="154"/>
      <c r="FC213" s="154"/>
      <c r="FD213" s="154"/>
      <c r="FE213" s="154"/>
      <c r="FF213" s="154"/>
      <c r="FG213" s="154"/>
      <c r="FH213" s="154"/>
      <c r="FI213" s="154"/>
      <c r="FJ213" s="154"/>
      <c r="FK213" s="154"/>
      <c r="FL213" s="154"/>
      <c r="FM213" s="154"/>
      <c r="FN213" s="154"/>
      <c r="FO213" s="154"/>
      <c r="FP213" s="154"/>
      <c r="FQ213" s="154"/>
      <c r="FR213" s="154"/>
      <c r="FS213" s="154"/>
      <c r="FT213" s="154"/>
      <c r="FU213" s="154"/>
      <c r="FV213" s="154"/>
      <c r="FW213" s="154"/>
      <c r="FX213" s="154"/>
      <c r="FY213" s="154"/>
      <c r="FZ213" s="154"/>
      <c r="GA213" s="154"/>
      <c r="GB213" s="154"/>
      <c r="GC213" s="154"/>
      <c r="GD213" s="154"/>
      <c r="GE213" s="154"/>
      <c r="GF213" s="154"/>
      <c r="GG213" s="154"/>
      <c r="GH213" s="154"/>
      <c r="GI213" s="154"/>
      <c r="GJ213" s="154"/>
      <c r="GK213" s="154"/>
      <c r="GL213" s="154"/>
      <c r="GM213" s="154"/>
      <c r="GN213" s="154"/>
      <c r="GO213" s="154"/>
      <c r="GP213" s="154"/>
      <c r="GQ213" s="154"/>
      <c r="GR213" s="154"/>
      <c r="GS213" s="154"/>
      <c r="GT213" s="154"/>
      <c r="GU213" s="154"/>
      <c r="GV213" s="154"/>
      <c r="GW213" s="154"/>
      <c r="GX213" s="154"/>
      <c r="GY213" s="154"/>
      <c r="GZ213" s="154"/>
      <c r="HA213" s="154"/>
      <c r="HB213" s="154"/>
      <c r="HC213" s="154"/>
      <c r="HD213" s="154"/>
      <c r="HE213" s="154"/>
      <c r="HF213" s="154"/>
    </row>
    <row r="214" spans="10:214" ht="15.75"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4"/>
      <c r="DF214" s="154"/>
      <c r="DG214" s="154"/>
      <c r="DH214" s="154"/>
      <c r="DI214" s="154"/>
      <c r="DJ214" s="154"/>
      <c r="DK214" s="154"/>
      <c r="DL214" s="154"/>
      <c r="DM214" s="154"/>
      <c r="DN214" s="154"/>
      <c r="DO214" s="154"/>
      <c r="DP214" s="154"/>
      <c r="DQ214" s="154"/>
      <c r="DR214" s="154"/>
      <c r="DS214" s="154"/>
      <c r="DT214" s="154"/>
      <c r="DU214" s="154"/>
      <c r="DV214" s="154"/>
      <c r="DW214" s="154"/>
      <c r="DX214" s="154"/>
      <c r="DY214" s="154"/>
      <c r="DZ214" s="154"/>
      <c r="EA214" s="154"/>
      <c r="EB214" s="154"/>
      <c r="EC214" s="154"/>
      <c r="ED214" s="154"/>
      <c r="EE214" s="154"/>
      <c r="EF214" s="154"/>
      <c r="EG214" s="154"/>
      <c r="EH214" s="154"/>
      <c r="EI214" s="154"/>
      <c r="EJ214" s="154"/>
      <c r="EK214" s="154"/>
      <c r="EL214" s="154"/>
      <c r="EM214" s="154"/>
      <c r="EN214" s="154"/>
      <c r="EO214" s="154"/>
      <c r="EP214" s="154"/>
      <c r="EQ214" s="154"/>
      <c r="ER214" s="154"/>
      <c r="ES214" s="154"/>
      <c r="ET214" s="154"/>
      <c r="EU214" s="154"/>
      <c r="EV214" s="154"/>
      <c r="EW214" s="154"/>
      <c r="EX214" s="154"/>
      <c r="EY214" s="154"/>
      <c r="EZ214" s="154"/>
      <c r="FA214" s="154"/>
      <c r="FB214" s="154"/>
      <c r="FC214" s="154"/>
      <c r="FD214" s="154"/>
      <c r="FE214" s="154"/>
      <c r="FF214" s="154"/>
      <c r="FG214" s="154"/>
      <c r="FH214" s="154"/>
      <c r="FI214" s="154"/>
      <c r="FJ214" s="154"/>
      <c r="FK214" s="154"/>
      <c r="FL214" s="154"/>
      <c r="FM214" s="154"/>
      <c r="FN214" s="154"/>
      <c r="FO214" s="154"/>
      <c r="FP214" s="154"/>
      <c r="FQ214" s="154"/>
      <c r="FR214" s="154"/>
      <c r="FS214" s="154"/>
      <c r="FT214" s="154"/>
      <c r="FU214" s="154"/>
      <c r="FV214" s="154"/>
      <c r="FW214" s="154"/>
      <c r="FX214" s="154"/>
      <c r="FY214" s="154"/>
      <c r="FZ214" s="154"/>
      <c r="GA214" s="154"/>
      <c r="GB214" s="154"/>
      <c r="GC214" s="154"/>
      <c r="GD214" s="154"/>
      <c r="GE214" s="154"/>
      <c r="GF214" s="154"/>
      <c r="GG214" s="154"/>
      <c r="GH214" s="154"/>
      <c r="GI214" s="154"/>
      <c r="GJ214" s="154"/>
      <c r="GK214" s="154"/>
      <c r="GL214" s="154"/>
      <c r="GM214" s="154"/>
      <c r="GN214" s="154"/>
      <c r="GO214" s="154"/>
      <c r="GP214" s="154"/>
      <c r="GQ214" s="154"/>
      <c r="GR214" s="154"/>
      <c r="GS214" s="154"/>
      <c r="GT214" s="154"/>
      <c r="GU214" s="154"/>
      <c r="GV214" s="154"/>
      <c r="GW214" s="154"/>
      <c r="GX214" s="154"/>
      <c r="GY214" s="154"/>
      <c r="GZ214" s="154"/>
      <c r="HA214" s="154"/>
      <c r="HB214" s="154"/>
      <c r="HC214" s="154"/>
      <c r="HD214" s="154"/>
      <c r="HE214" s="154"/>
      <c r="HF214" s="154"/>
    </row>
    <row r="215" spans="10:214" ht="15.75"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4"/>
      <c r="DF215" s="154"/>
      <c r="DG215" s="154"/>
      <c r="DH215" s="154"/>
      <c r="DI215" s="154"/>
      <c r="DJ215" s="154"/>
      <c r="DK215" s="154"/>
      <c r="DL215" s="154"/>
      <c r="DM215" s="154"/>
      <c r="DN215" s="154"/>
      <c r="DO215" s="154"/>
      <c r="DP215" s="154"/>
      <c r="DQ215" s="154"/>
      <c r="DR215" s="154"/>
      <c r="DS215" s="154"/>
      <c r="DT215" s="154"/>
      <c r="DU215" s="154"/>
      <c r="DV215" s="154"/>
      <c r="DW215" s="154"/>
      <c r="DX215" s="154"/>
      <c r="DY215" s="154"/>
      <c r="DZ215" s="154"/>
      <c r="EA215" s="154"/>
      <c r="EB215" s="154"/>
      <c r="EC215" s="154"/>
      <c r="ED215" s="154"/>
      <c r="EE215" s="154"/>
      <c r="EF215" s="154"/>
      <c r="EG215" s="154"/>
      <c r="EH215" s="154"/>
      <c r="EI215" s="154"/>
      <c r="EJ215" s="154"/>
      <c r="EK215" s="154"/>
      <c r="EL215" s="154"/>
      <c r="EM215" s="154"/>
      <c r="EN215" s="154"/>
      <c r="EO215" s="154"/>
      <c r="EP215" s="154"/>
      <c r="EQ215" s="154"/>
      <c r="ER215" s="154"/>
      <c r="ES215" s="154"/>
      <c r="ET215" s="154"/>
      <c r="EU215" s="154"/>
      <c r="EV215" s="154"/>
      <c r="EW215" s="154"/>
      <c r="EX215" s="154"/>
      <c r="EY215" s="154"/>
      <c r="EZ215" s="154"/>
      <c r="FA215" s="154"/>
      <c r="FB215" s="154"/>
      <c r="FC215" s="154"/>
      <c r="FD215" s="154"/>
      <c r="FE215" s="154"/>
      <c r="FF215" s="154"/>
      <c r="FG215" s="154"/>
      <c r="FH215" s="154"/>
      <c r="FI215" s="154"/>
      <c r="FJ215" s="154"/>
      <c r="FK215" s="154"/>
      <c r="FL215" s="154"/>
      <c r="FM215" s="154"/>
      <c r="FN215" s="154"/>
      <c r="FO215" s="154"/>
      <c r="FP215" s="154"/>
      <c r="FQ215" s="154"/>
      <c r="FR215" s="154"/>
      <c r="FS215" s="154"/>
      <c r="FT215" s="154"/>
      <c r="FU215" s="154"/>
      <c r="FV215" s="154"/>
      <c r="FW215" s="154"/>
      <c r="FX215" s="154"/>
      <c r="FY215" s="154"/>
      <c r="FZ215" s="154"/>
      <c r="GA215" s="154"/>
      <c r="GB215" s="154"/>
      <c r="GC215" s="154"/>
      <c r="GD215" s="154"/>
      <c r="GE215" s="154"/>
      <c r="GF215" s="154"/>
      <c r="GG215" s="154"/>
      <c r="GH215" s="154"/>
      <c r="GI215" s="154"/>
      <c r="GJ215" s="154"/>
      <c r="GK215" s="154"/>
      <c r="GL215" s="154"/>
      <c r="GM215" s="154"/>
      <c r="GN215" s="154"/>
      <c r="GO215" s="154"/>
      <c r="GP215" s="154"/>
      <c r="GQ215" s="154"/>
      <c r="GR215" s="154"/>
      <c r="GS215" s="154"/>
      <c r="GT215" s="154"/>
      <c r="GU215" s="154"/>
      <c r="GV215" s="154"/>
      <c r="GW215" s="154"/>
      <c r="GX215" s="154"/>
      <c r="GY215" s="154"/>
      <c r="GZ215" s="154"/>
      <c r="HA215" s="154"/>
      <c r="HB215" s="154"/>
      <c r="HC215" s="154"/>
      <c r="HD215" s="154"/>
      <c r="HE215" s="154"/>
      <c r="HF215" s="154"/>
    </row>
    <row r="216" spans="10:214" ht="15.75"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4"/>
      <c r="DF216" s="154"/>
      <c r="DG216" s="154"/>
      <c r="DH216" s="154"/>
      <c r="DI216" s="154"/>
      <c r="DJ216" s="154"/>
      <c r="DK216" s="154"/>
      <c r="DL216" s="154"/>
      <c r="DM216" s="154"/>
      <c r="DN216" s="154"/>
      <c r="DO216" s="154"/>
      <c r="DP216" s="154"/>
      <c r="DQ216" s="154"/>
      <c r="DR216" s="154"/>
      <c r="DS216" s="154"/>
      <c r="DT216" s="154"/>
      <c r="DU216" s="154"/>
      <c r="DV216" s="154"/>
      <c r="DW216" s="154"/>
      <c r="DX216" s="154"/>
      <c r="DY216" s="154"/>
      <c r="DZ216" s="154"/>
      <c r="EA216" s="154"/>
      <c r="EB216" s="154"/>
      <c r="EC216" s="154"/>
      <c r="ED216" s="154"/>
      <c r="EE216" s="154"/>
      <c r="EF216" s="154"/>
      <c r="EG216" s="154"/>
      <c r="EH216" s="154"/>
      <c r="EI216" s="154"/>
      <c r="EJ216" s="154"/>
      <c r="EK216" s="154"/>
      <c r="EL216" s="154"/>
      <c r="EM216" s="154"/>
      <c r="EN216" s="154"/>
      <c r="EO216" s="154"/>
      <c r="EP216" s="154"/>
      <c r="EQ216" s="154"/>
      <c r="ER216" s="154"/>
      <c r="ES216" s="154"/>
      <c r="ET216" s="154"/>
      <c r="EU216" s="154"/>
      <c r="EV216" s="154"/>
      <c r="EW216" s="154"/>
      <c r="EX216" s="154"/>
      <c r="EY216" s="154"/>
      <c r="EZ216" s="154"/>
      <c r="FA216" s="154"/>
      <c r="FB216" s="154"/>
      <c r="FC216" s="154"/>
      <c r="FD216" s="154"/>
      <c r="FE216" s="154"/>
      <c r="FF216" s="154"/>
      <c r="FG216" s="154"/>
      <c r="FH216" s="154"/>
      <c r="FI216" s="154"/>
      <c r="FJ216" s="154"/>
      <c r="FK216" s="154"/>
      <c r="FL216" s="154"/>
      <c r="FM216" s="154"/>
      <c r="FN216" s="154"/>
      <c r="FO216" s="154"/>
      <c r="FP216" s="154"/>
      <c r="FQ216" s="154"/>
      <c r="FR216" s="154"/>
      <c r="FS216" s="154"/>
      <c r="FT216" s="154"/>
      <c r="FU216" s="154"/>
      <c r="FV216" s="154"/>
      <c r="FW216" s="154"/>
      <c r="FX216" s="154"/>
      <c r="FY216" s="154"/>
      <c r="FZ216" s="154"/>
      <c r="GA216" s="154"/>
      <c r="GB216" s="154"/>
      <c r="GC216" s="154"/>
      <c r="GD216" s="154"/>
      <c r="GE216" s="154"/>
      <c r="GF216" s="154"/>
      <c r="GG216" s="154"/>
      <c r="GH216" s="154"/>
      <c r="GI216" s="154"/>
      <c r="GJ216" s="154"/>
      <c r="GK216" s="154"/>
      <c r="GL216" s="154"/>
      <c r="GM216" s="154"/>
      <c r="GN216" s="154"/>
      <c r="GO216" s="154"/>
      <c r="GP216" s="154"/>
      <c r="GQ216" s="154"/>
      <c r="GR216" s="154"/>
      <c r="GS216" s="154"/>
      <c r="GT216" s="154"/>
      <c r="GU216" s="154"/>
      <c r="GV216" s="154"/>
      <c r="GW216" s="154"/>
      <c r="GX216" s="154"/>
      <c r="GY216" s="154"/>
      <c r="GZ216" s="154"/>
      <c r="HA216" s="154"/>
      <c r="HB216" s="154"/>
      <c r="HC216" s="154"/>
      <c r="HD216" s="154"/>
      <c r="HE216" s="154"/>
      <c r="HF216" s="154"/>
    </row>
    <row r="217" spans="10:214" ht="15.75"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54"/>
      <c r="DI217" s="154"/>
      <c r="DJ217" s="154"/>
      <c r="DK217" s="154"/>
      <c r="DL217" s="154"/>
      <c r="DM217" s="154"/>
      <c r="DN217" s="154"/>
      <c r="DO217" s="154"/>
      <c r="DP217" s="154"/>
      <c r="DQ217" s="154"/>
      <c r="DR217" s="154"/>
      <c r="DS217" s="154"/>
      <c r="DT217" s="154"/>
      <c r="DU217" s="154"/>
      <c r="DV217" s="154"/>
      <c r="DW217" s="154"/>
      <c r="DX217" s="154"/>
      <c r="DY217" s="154"/>
      <c r="DZ217" s="154"/>
      <c r="EA217" s="154"/>
      <c r="EB217" s="154"/>
      <c r="EC217" s="154"/>
      <c r="ED217" s="154"/>
      <c r="EE217" s="154"/>
      <c r="EF217" s="154"/>
      <c r="EG217" s="154"/>
      <c r="EH217" s="154"/>
      <c r="EI217" s="154"/>
      <c r="EJ217" s="154"/>
      <c r="EK217" s="154"/>
      <c r="EL217" s="154"/>
      <c r="EM217" s="154"/>
      <c r="EN217" s="154"/>
      <c r="EO217" s="154"/>
      <c r="EP217" s="154"/>
      <c r="EQ217" s="154"/>
      <c r="ER217" s="154"/>
      <c r="ES217" s="154"/>
      <c r="ET217" s="154"/>
      <c r="EU217" s="154"/>
      <c r="EV217" s="154"/>
      <c r="EW217" s="154"/>
      <c r="EX217" s="154"/>
      <c r="EY217" s="154"/>
      <c r="EZ217" s="154"/>
      <c r="FA217" s="154"/>
      <c r="FB217" s="154"/>
      <c r="FC217" s="154"/>
      <c r="FD217" s="154"/>
      <c r="FE217" s="154"/>
      <c r="FF217" s="154"/>
      <c r="FG217" s="154"/>
      <c r="FH217" s="154"/>
      <c r="FI217" s="154"/>
      <c r="FJ217" s="154"/>
      <c r="FK217" s="154"/>
      <c r="FL217" s="154"/>
      <c r="FM217" s="154"/>
      <c r="FN217" s="154"/>
      <c r="FO217" s="154"/>
      <c r="FP217" s="154"/>
      <c r="FQ217" s="154"/>
      <c r="FR217" s="154"/>
      <c r="FS217" s="154"/>
      <c r="FT217" s="154"/>
      <c r="FU217" s="154"/>
      <c r="FV217" s="154"/>
      <c r="FW217" s="154"/>
      <c r="FX217" s="154"/>
      <c r="FY217" s="154"/>
      <c r="FZ217" s="154"/>
      <c r="GA217" s="154"/>
      <c r="GB217" s="154"/>
      <c r="GC217" s="154"/>
      <c r="GD217" s="154"/>
      <c r="GE217" s="154"/>
      <c r="GF217" s="154"/>
      <c r="GG217" s="154"/>
      <c r="GH217" s="154"/>
      <c r="GI217" s="154"/>
      <c r="GJ217" s="154"/>
      <c r="GK217" s="154"/>
      <c r="GL217" s="154"/>
      <c r="GM217" s="154"/>
      <c r="GN217" s="154"/>
      <c r="GO217" s="154"/>
      <c r="GP217" s="154"/>
      <c r="GQ217" s="154"/>
      <c r="GR217" s="154"/>
      <c r="GS217" s="154"/>
      <c r="GT217" s="154"/>
      <c r="GU217" s="154"/>
      <c r="GV217" s="154"/>
      <c r="GW217" s="154"/>
      <c r="GX217" s="154"/>
      <c r="GY217" s="154"/>
      <c r="GZ217" s="154"/>
      <c r="HA217" s="154"/>
      <c r="HB217" s="154"/>
      <c r="HC217" s="154"/>
      <c r="HD217" s="154"/>
      <c r="HE217" s="154"/>
      <c r="HF217" s="154"/>
    </row>
    <row r="218" spans="10:214" ht="15.75"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  <c r="DA218" s="154"/>
      <c r="DB218" s="154"/>
      <c r="DC218" s="154"/>
      <c r="DD218" s="154"/>
      <c r="DE218" s="154"/>
      <c r="DF218" s="154"/>
      <c r="DG218" s="154"/>
      <c r="DH218" s="154"/>
      <c r="DI218" s="154"/>
      <c r="DJ218" s="154"/>
      <c r="DK218" s="154"/>
      <c r="DL218" s="154"/>
      <c r="DM218" s="154"/>
      <c r="DN218" s="154"/>
      <c r="DO218" s="154"/>
      <c r="DP218" s="154"/>
      <c r="DQ218" s="154"/>
      <c r="DR218" s="154"/>
      <c r="DS218" s="154"/>
      <c r="DT218" s="154"/>
      <c r="DU218" s="154"/>
      <c r="DV218" s="154"/>
      <c r="DW218" s="154"/>
      <c r="DX218" s="154"/>
      <c r="DY218" s="154"/>
      <c r="DZ218" s="154"/>
      <c r="EA218" s="154"/>
      <c r="EB218" s="154"/>
      <c r="EC218" s="154"/>
      <c r="ED218" s="154"/>
      <c r="EE218" s="154"/>
      <c r="EF218" s="154"/>
      <c r="EG218" s="154"/>
      <c r="EH218" s="154"/>
      <c r="EI218" s="154"/>
      <c r="EJ218" s="154"/>
      <c r="EK218" s="154"/>
      <c r="EL218" s="154"/>
      <c r="EM218" s="154"/>
      <c r="EN218" s="154"/>
      <c r="EO218" s="154"/>
      <c r="EP218" s="154"/>
      <c r="EQ218" s="154"/>
      <c r="ER218" s="154"/>
      <c r="ES218" s="154"/>
      <c r="ET218" s="154"/>
      <c r="EU218" s="154"/>
      <c r="EV218" s="154"/>
      <c r="EW218" s="154"/>
      <c r="EX218" s="154"/>
      <c r="EY218" s="154"/>
      <c r="EZ218" s="154"/>
      <c r="FA218" s="154"/>
      <c r="FB218" s="154"/>
      <c r="FC218" s="154"/>
      <c r="FD218" s="154"/>
      <c r="FE218" s="154"/>
      <c r="FF218" s="154"/>
      <c r="FG218" s="154"/>
      <c r="FH218" s="154"/>
      <c r="FI218" s="154"/>
      <c r="FJ218" s="154"/>
      <c r="FK218" s="154"/>
      <c r="FL218" s="154"/>
      <c r="FM218" s="154"/>
      <c r="FN218" s="154"/>
      <c r="FO218" s="154"/>
      <c r="FP218" s="154"/>
      <c r="FQ218" s="154"/>
      <c r="FR218" s="154"/>
      <c r="FS218" s="154"/>
      <c r="FT218" s="154"/>
      <c r="FU218" s="154"/>
      <c r="FV218" s="154"/>
      <c r="FW218" s="154"/>
      <c r="FX218" s="154"/>
      <c r="FY218" s="154"/>
      <c r="FZ218" s="154"/>
      <c r="GA218" s="154"/>
      <c r="GB218" s="154"/>
      <c r="GC218" s="154"/>
      <c r="GD218" s="154"/>
      <c r="GE218" s="154"/>
      <c r="GF218" s="154"/>
      <c r="GG218" s="154"/>
      <c r="GH218" s="154"/>
      <c r="GI218" s="154"/>
      <c r="GJ218" s="154"/>
      <c r="GK218" s="154"/>
      <c r="GL218" s="154"/>
      <c r="GM218" s="154"/>
      <c r="GN218" s="154"/>
      <c r="GO218" s="154"/>
      <c r="GP218" s="154"/>
      <c r="GQ218" s="154"/>
      <c r="GR218" s="154"/>
      <c r="GS218" s="154"/>
      <c r="GT218" s="154"/>
      <c r="GU218" s="154"/>
      <c r="GV218" s="154"/>
      <c r="GW218" s="154"/>
      <c r="GX218" s="154"/>
      <c r="GY218" s="154"/>
      <c r="GZ218" s="154"/>
      <c r="HA218" s="154"/>
      <c r="HB218" s="154"/>
      <c r="HC218" s="154"/>
      <c r="HD218" s="154"/>
      <c r="HE218" s="154"/>
      <c r="HF218" s="154"/>
    </row>
    <row r="219" spans="10:214" ht="15.75"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  <c r="DI219" s="154"/>
      <c r="DJ219" s="154"/>
      <c r="DK219" s="154"/>
      <c r="DL219" s="154"/>
      <c r="DM219" s="154"/>
      <c r="DN219" s="154"/>
      <c r="DO219" s="154"/>
      <c r="DP219" s="154"/>
      <c r="DQ219" s="154"/>
      <c r="DR219" s="154"/>
      <c r="DS219" s="154"/>
      <c r="DT219" s="154"/>
      <c r="DU219" s="154"/>
      <c r="DV219" s="154"/>
      <c r="DW219" s="154"/>
      <c r="DX219" s="154"/>
      <c r="DY219" s="154"/>
      <c r="DZ219" s="154"/>
      <c r="EA219" s="154"/>
      <c r="EB219" s="154"/>
      <c r="EC219" s="154"/>
      <c r="ED219" s="154"/>
      <c r="EE219" s="154"/>
      <c r="EF219" s="154"/>
      <c r="EG219" s="154"/>
      <c r="EH219" s="154"/>
      <c r="EI219" s="154"/>
      <c r="EJ219" s="154"/>
      <c r="EK219" s="154"/>
      <c r="EL219" s="154"/>
      <c r="EM219" s="154"/>
      <c r="EN219" s="154"/>
      <c r="EO219" s="154"/>
      <c r="EP219" s="154"/>
      <c r="EQ219" s="154"/>
      <c r="ER219" s="154"/>
      <c r="ES219" s="154"/>
      <c r="ET219" s="154"/>
      <c r="EU219" s="154"/>
      <c r="EV219" s="154"/>
      <c r="EW219" s="154"/>
      <c r="EX219" s="154"/>
      <c r="EY219" s="154"/>
      <c r="EZ219" s="154"/>
      <c r="FA219" s="154"/>
      <c r="FB219" s="154"/>
      <c r="FC219" s="154"/>
      <c r="FD219" s="154"/>
      <c r="FE219" s="154"/>
      <c r="FF219" s="154"/>
      <c r="FG219" s="154"/>
      <c r="FH219" s="154"/>
      <c r="FI219" s="154"/>
      <c r="FJ219" s="154"/>
      <c r="FK219" s="154"/>
      <c r="FL219" s="154"/>
      <c r="FM219" s="154"/>
      <c r="FN219" s="154"/>
      <c r="FO219" s="154"/>
      <c r="FP219" s="154"/>
      <c r="FQ219" s="154"/>
      <c r="FR219" s="154"/>
      <c r="FS219" s="154"/>
      <c r="FT219" s="154"/>
      <c r="FU219" s="154"/>
      <c r="FV219" s="154"/>
      <c r="FW219" s="154"/>
      <c r="FX219" s="154"/>
      <c r="FY219" s="154"/>
      <c r="FZ219" s="154"/>
      <c r="GA219" s="154"/>
      <c r="GB219" s="154"/>
      <c r="GC219" s="154"/>
      <c r="GD219" s="154"/>
      <c r="GE219" s="154"/>
      <c r="GF219" s="154"/>
      <c r="GG219" s="154"/>
      <c r="GH219" s="154"/>
      <c r="GI219" s="154"/>
      <c r="GJ219" s="154"/>
      <c r="GK219" s="154"/>
      <c r="GL219" s="154"/>
      <c r="GM219" s="154"/>
      <c r="GN219" s="154"/>
      <c r="GO219" s="154"/>
      <c r="GP219" s="154"/>
      <c r="GQ219" s="154"/>
      <c r="GR219" s="154"/>
      <c r="GS219" s="154"/>
      <c r="GT219" s="154"/>
      <c r="GU219" s="154"/>
      <c r="GV219" s="154"/>
      <c r="GW219" s="154"/>
      <c r="GX219" s="154"/>
      <c r="GY219" s="154"/>
      <c r="GZ219" s="154"/>
      <c r="HA219" s="154"/>
      <c r="HB219" s="154"/>
      <c r="HC219" s="154"/>
      <c r="HD219" s="154"/>
      <c r="HE219" s="154"/>
      <c r="HF219" s="154"/>
    </row>
    <row r="220" spans="10:214" ht="15.75"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  <c r="DC220" s="154"/>
      <c r="DD220" s="154"/>
      <c r="DE220" s="154"/>
      <c r="DF220" s="154"/>
      <c r="DG220" s="154"/>
      <c r="DH220" s="154"/>
      <c r="DI220" s="154"/>
      <c r="DJ220" s="154"/>
      <c r="DK220" s="154"/>
      <c r="DL220" s="154"/>
      <c r="DM220" s="154"/>
      <c r="DN220" s="154"/>
      <c r="DO220" s="154"/>
      <c r="DP220" s="154"/>
      <c r="DQ220" s="154"/>
      <c r="DR220" s="154"/>
      <c r="DS220" s="154"/>
      <c r="DT220" s="154"/>
      <c r="DU220" s="154"/>
      <c r="DV220" s="154"/>
      <c r="DW220" s="154"/>
      <c r="DX220" s="154"/>
      <c r="DY220" s="154"/>
      <c r="DZ220" s="154"/>
      <c r="EA220" s="154"/>
      <c r="EB220" s="154"/>
      <c r="EC220" s="154"/>
      <c r="ED220" s="154"/>
      <c r="EE220" s="154"/>
      <c r="EF220" s="154"/>
      <c r="EG220" s="154"/>
      <c r="EH220" s="154"/>
      <c r="EI220" s="154"/>
      <c r="EJ220" s="154"/>
      <c r="EK220" s="154"/>
      <c r="EL220" s="154"/>
      <c r="EM220" s="154"/>
      <c r="EN220" s="154"/>
      <c r="EO220" s="154"/>
      <c r="EP220" s="154"/>
      <c r="EQ220" s="154"/>
      <c r="ER220" s="154"/>
      <c r="ES220" s="154"/>
      <c r="ET220" s="154"/>
      <c r="EU220" s="154"/>
      <c r="EV220" s="154"/>
      <c r="EW220" s="154"/>
      <c r="EX220" s="154"/>
      <c r="EY220" s="154"/>
      <c r="EZ220" s="154"/>
      <c r="FA220" s="154"/>
      <c r="FB220" s="154"/>
      <c r="FC220" s="154"/>
      <c r="FD220" s="154"/>
      <c r="FE220" s="154"/>
      <c r="FF220" s="154"/>
      <c r="FG220" s="154"/>
      <c r="FH220" s="154"/>
      <c r="FI220" s="154"/>
      <c r="FJ220" s="154"/>
      <c r="FK220" s="154"/>
      <c r="FL220" s="154"/>
      <c r="FM220" s="154"/>
      <c r="FN220" s="154"/>
      <c r="FO220" s="154"/>
      <c r="FP220" s="154"/>
      <c r="FQ220" s="154"/>
      <c r="FR220" s="154"/>
      <c r="FS220" s="154"/>
      <c r="FT220" s="154"/>
      <c r="FU220" s="154"/>
      <c r="FV220" s="154"/>
      <c r="FW220" s="154"/>
      <c r="FX220" s="154"/>
      <c r="FY220" s="154"/>
      <c r="FZ220" s="154"/>
      <c r="GA220" s="154"/>
      <c r="GB220" s="154"/>
      <c r="GC220" s="154"/>
      <c r="GD220" s="154"/>
      <c r="GE220" s="154"/>
      <c r="GF220" s="154"/>
      <c r="GG220" s="154"/>
      <c r="GH220" s="154"/>
      <c r="GI220" s="154"/>
      <c r="GJ220" s="154"/>
      <c r="GK220" s="154"/>
      <c r="GL220" s="154"/>
      <c r="GM220" s="154"/>
      <c r="GN220" s="154"/>
      <c r="GO220" s="154"/>
      <c r="GP220" s="154"/>
      <c r="GQ220" s="154"/>
      <c r="GR220" s="154"/>
      <c r="GS220" s="154"/>
      <c r="GT220" s="154"/>
      <c r="GU220" s="154"/>
      <c r="GV220" s="154"/>
      <c r="GW220" s="154"/>
      <c r="GX220" s="154"/>
      <c r="GY220" s="154"/>
      <c r="GZ220" s="154"/>
      <c r="HA220" s="154"/>
      <c r="HB220" s="154"/>
      <c r="HC220" s="154"/>
      <c r="HD220" s="154"/>
      <c r="HE220" s="154"/>
      <c r="HF220" s="154"/>
    </row>
    <row r="221" spans="10:214" ht="15.75"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  <c r="DI221" s="154"/>
      <c r="DJ221" s="154"/>
      <c r="DK221" s="154"/>
      <c r="DL221" s="154"/>
      <c r="DM221" s="154"/>
      <c r="DN221" s="154"/>
      <c r="DO221" s="154"/>
      <c r="DP221" s="154"/>
      <c r="DQ221" s="154"/>
      <c r="DR221" s="154"/>
      <c r="DS221" s="154"/>
      <c r="DT221" s="154"/>
      <c r="DU221" s="154"/>
      <c r="DV221" s="154"/>
      <c r="DW221" s="154"/>
      <c r="DX221" s="154"/>
      <c r="DY221" s="154"/>
      <c r="DZ221" s="154"/>
      <c r="EA221" s="154"/>
      <c r="EB221" s="154"/>
      <c r="EC221" s="154"/>
      <c r="ED221" s="154"/>
      <c r="EE221" s="154"/>
      <c r="EF221" s="154"/>
      <c r="EG221" s="154"/>
      <c r="EH221" s="154"/>
      <c r="EI221" s="154"/>
      <c r="EJ221" s="154"/>
      <c r="EK221" s="154"/>
      <c r="EL221" s="154"/>
      <c r="EM221" s="154"/>
      <c r="EN221" s="154"/>
      <c r="EO221" s="154"/>
      <c r="EP221" s="154"/>
      <c r="EQ221" s="154"/>
      <c r="ER221" s="154"/>
      <c r="ES221" s="154"/>
      <c r="ET221" s="154"/>
      <c r="EU221" s="154"/>
      <c r="EV221" s="154"/>
      <c r="EW221" s="154"/>
      <c r="EX221" s="154"/>
      <c r="EY221" s="154"/>
      <c r="EZ221" s="154"/>
      <c r="FA221" s="154"/>
      <c r="FB221" s="154"/>
      <c r="FC221" s="154"/>
      <c r="FD221" s="154"/>
      <c r="FE221" s="154"/>
      <c r="FF221" s="154"/>
      <c r="FG221" s="154"/>
      <c r="FH221" s="154"/>
      <c r="FI221" s="154"/>
      <c r="FJ221" s="154"/>
      <c r="FK221" s="154"/>
      <c r="FL221" s="154"/>
      <c r="FM221" s="154"/>
      <c r="FN221" s="154"/>
      <c r="FO221" s="154"/>
      <c r="FP221" s="154"/>
      <c r="FQ221" s="154"/>
      <c r="FR221" s="154"/>
      <c r="FS221" s="154"/>
      <c r="FT221" s="154"/>
      <c r="FU221" s="154"/>
      <c r="FV221" s="154"/>
      <c r="FW221" s="154"/>
      <c r="FX221" s="154"/>
      <c r="FY221" s="154"/>
      <c r="FZ221" s="154"/>
      <c r="GA221" s="154"/>
      <c r="GB221" s="154"/>
      <c r="GC221" s="154"/>
      <c r="GD221" s="154"/>
      <c r="GE221" s="154"/>
      <c r="GF221" s="154"/>
      <c r="GG221" s="154"/>
      <c r="GH221" s="154"/>
      <c r="GI221" s="154"/>
      <c r="GJ221" s="154"/>
      <c r="GK221" s="154"/>
      <c r="GL221" s="154"/>
      <c r="GM221" s="154"/>
      <c r="GN221" s="154"/>
      <c r="GO221" s="154"/>
      <c r="GP221" s="154"/>
      <c r="GQ221" s="154"/>
      <c r="GR221" s="154"/>
      <c r="GS221" s="154"/>
      <c r="GT221" s="154"/>
      <c r="GU221" s="154"/>
      <c r="GV221" s="154"/>
      <c r="GW221" s="154"/>
      <c r="GX221" s="154"/>
      <c r="GY221" s="154"/>
      <c r="GZ221" s="154"/>
      <c r="HA221" s="154"/>
      <c r="HB221" s="154"/>
      <c r="HC221" s="154"/>
      <c r="HD221" s="154"/>
      <c r="HE221" s="154"/>
      <c r="HF221" s="154"/>
    </row>
    <row r="222" spans="10:214" ht="15.75"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  <c r="DC222" s="154"/>
      <c r="DD222" s="154"/>
      <c r="DE222" s="154"/>
      <c r="DF222" s="154"/>
      <c r="DG222" s="154"/>
      <c r="DH222" s="154"/>
      <c r="DI222" s="154"/>
      <c r="DJ222" s="154"/>
      <c r="DK222" s="154"/>
      <c r="DL222" s="154"/>
      <c r="DM222" s="154"/>
      <c r="DN222" s="154"/>
      <c r="DO222" s="154"/>
      <c r="DP222" s="154"/>
      <c r="DQ222" s="154"/>
      <c r="DR222" s="154"/>
      <c r="DS222" s="154"/>
      <c r="DT222" s="154"/>
      <c r="DU222" s="154"/>
      <c r="DV222" s="154"/>
      <c r="DW222" s="154"/>
      <c r="DX222" s="154"/>
      <c r="DY222" s="154"/>
      <c r="DZ222" s="154"/>
      <c r="EA222" s="154"/>
      <c r="EB222" s="154"/>
      <c r="EC222" s="154"/>
      <c r="ED222" s="154"/>
      <c r="EE222" s="154"/>
      <c r="EF222" s="154"/>
      <c r="EG222" s="154"/>
      <c r="EH222" s="154"/>
      <c r="EI222" s="154"/>
      <c r="EJ222" s="154"/>
      <c r="EK222" s="154"/>
      <c r="EL222" s="154"/>
      <c r="EM222" s="154"/>
      <c r="EN222" s="154"/>
      <c r="EO222" s="154"/>
      <c r="EP222" s="154"/>
      <c r="EQ222" s="154"/>
      <c r="ER222" s="154"/>
      <c r="ES222" s="154"/>
      <c r="ET222" s="154"/>
      <c r="EU222" s="154"/>
      <c r="EV222" s="154"/>
      <c r="EW222" s="154"/>
      <c r="EX222" s="154"/>
      <c r="EY222" s="154"/>
      <c r="EZ222" s="154"/>
      <c r="FA222" s="154"/>
      <c r="FB222" s="154"/>
      <c r="FC222" s="154"/>
      <c r="FD222" s="154"/>
      <c r="FE222" s="154"/>
      <c r="FF222" s="154"/>
      <c r="FG222" s="154"/>
      <c r="FH222" s="154"/>
      <c r="FI222" s="154"/>
      <c r="FJ222" s="154"/>
      <c r="FK222" s="154"/>
      <c r="FL222" s="154"/>
      <c r="FM222" s="154"/>
      <c r="FN222" s="154"/>
      <c r="FO222" s="154"/>
      <c r="FP222" s="154"/>
      <c r="FQ222" s="154"/>
      <c r="FR222" s="154"/>
      <c r="FS222" s="154"/>
      <c r="FT222" s="154"/>
      <c r="FU222" s="154"/>
      <c r="FV222" s="154"/>
      <c r="FW222" s="154"/>
      <c r="FX222" s="154"/>
      <c r="FY222" s="154"/>
      <c r="FZ222" s="154"/>
      <c r="GA222" s="154"/>
      <c r="GB222" s="154"/>
      <c r="GC222" s="154"/>
      <c r="GD222" s="154"/>
      <c r="GE222" s="154"/>
      <c r="GF222" s="154"/>
      <c r="GG222" s="154"/>
      <c r="GH222" s="154"/>
      <c r="GI222" s="154"/>
      <c r="GJ222" s="154"/>
      <c r="GK222" s="154"/>
      <c r="GL222" s="154"/>
      <c r="GM222" s="154"/>
      <c r="GN222" s="154"/>
      <c r="GO222" s="154"/>
      <c r="GP222" s="154"/>
      <c r="GQ222" s="154"/>
      <c r="GR222" s="154"/>
      <c r="GS222" s="154"/>
      <c r="GT222" s="154"/>
      <c r="GU222" s="154"/>
      <c r="GV222" s="154"/>
      <c r="GW222" s="154"/>
      <c r="GX222" s="154"/>
      <c r="GY222" s="154"/>
      <c r="GZ222" s="154"/>
      <c r="HA222" s="154"/>
      <c r="HB222" s="154"/>
      <c r="HC222" s="154"/>
      <c r="HD222" s="154"/>
      <c r="HE222" s="154"/>
      <c r="HF222" s="154"/>
    </row>
    <row r="223" spans="10:214" ht="15.75"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  <c r="DP223" s="154"/>
      <c r="DQ223" s="154"/>
      <c r="DR223" s="154"/>
      <c r="DS223" s="154"/>
      <c r="DT223" s="154"/>
      <c r="DU223" s="154"/>
      <c r="DV223" s="154"/>
      <c r="DW223" s="154"/>
      <c r="DX223" s="154"/>
      <c r="DY223" s="154"/>
      <c r="DZ223" s="154"/>
      <c r="EA223" s="154"/>
      <c r="EB223" s="154"/>
      <c r="EC223" s="154"/>
      <c r="ED223" s="154"/>
      <c r="EE223" s="154"/>
      <c r="EF223" s="154"/>
      <c r="EG223" s="154"/>
      <c r="EH223" s="154"/>
      <c r="EI223" s="154"/>
      <c r="EJ223" s="154"/>
      <c r="EK223" s="154"/>
      <c r="EL223" s="154"/>
      <c r="EM223" s="154"/>
      <c r="EN223" s="154"/>
      <c r="EO223" s="154"/>
      <c r="EP223" s="154"/>
      <c r="EQ223" s="154"/>
      <c r="ER223" s="154"/>
      <c r="ES223" s="154"/>
      <c r="ET223" s="154"/>
      <c r="EU223" s="154"/>
      <c r="EV223" s="154"/>
      <c r="EW223" s="154"/>
      <c r="EX223" s="154"/>
      <c r="EY223" s="154"/>
      <c r="EZ223" s="154"/>
      <c r="FA223" s="154"/>
      <c r="FB223" s="154"/>
      <c r="FC223" s="154"/>
      <c r="FD223" s="154"/>
      <c r="FE223" s="154"/>
      <c r="FF223" s="154"/>
      <c r="FG223" s="154"/>
      <c r="FH223" s="154"/>
      <c r="FI223" s="154"/>
      <c r="FJ223" s="154"/>
      <c r="FK223" s="154"/>
      <c r="FL223" s="154"/>
      <c r="FM223" s="154"/>
      <c r="FN223" s="154"/>
      <c r="FO223" s="154"/>
      <c r="FP223" s="154"/>
      <c r="FQ223" s="154"/>
      <c r="FR223" s="154"/>
      <c r="FS223" s="154"/>
      <c r="FT223" s="154"/>
      <c r="FU223" s="154"/>
      <c r="FV223" s="154"/>
      <c r="FW223" s="154"/>
      <c r="FX223" s="154"/>
      <c r="FY223" s="154"/>
      <c r="FZ223" s="154"/>
      <c r="GA223" s="154"/>
      <c r="GB223" s="154"/>
      <c r="GC223" s="154"/>
      <c r="GD223" s="154"/>
      <c r="GE223" s="154"/>
      <c r="GF223" s="154"/>
      <c r="GG223" s="154"/>
      <c r="GH223" s="154"/>
      <c r="GI223" s="154"/>
      <c r="GJ223" s="154"/>
      <c r="GK223" s="154"/>
      <c r="GL223" s="154"/>
      <c r="GM223" s="154"/>
      <c r="GN223" s="154"/>
      <c r="GO223" s="154"/>
      <c r="GP223" s="154"/>
      <c r="GQ223" s="154"/>
      <c r="GR223" s="154"/>
      <c r="GS223" s="154"/>
      <c r="GT223" s="154"/>
      <c r="GU223" s="154"/>
      <c r="GV223" s="154"/>
      <c r="GW223" s="154"/>
      <c r="GX223" s="154"/>
      <c r="GY223" s="154"/>
      <c r="GZ223" s="154"/>
      <c r="HA223" s="154"/>
      <c r="HB223" s="154"/>
      <c r="HC223" s="154"/>
      <c r="HD223" s="154"/>
      <c r="HE223" s="154"/>
      <c r="HF223" s="154"/>
    </row>
    <row r="224" spans="10:214" ht="15.75"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4"/>
      <c r="DE224" s="154"/>
      <c r="DF224" s="154"/>
      <c r="DG224" s="154"/>
      <c r="DH224" s="154"/>
      <c r="DI224" s="154"/>
      <c r="DJ224" s="154"/>
      <c r="DK224" s="154"/>
      <c r="DL224" s="154"/>
      <c r="DM224" s="154"/>
      <c r="DN224" s="154"/>
      <c r="DO224" s="154"/>
      <c r="DP224" s="154"/>
      <c r="DQ224" s="154"/>
      <c r="DR224" s="154"/>
      <c r="DS224" s="154"/>
      <c r="DT224" s="154"/>
      <c r="DU224" s="154"/>
      <c r="DV224" s="154"/>
      <c r="DW224" s="154"/>
      <c r="DX224" s="154"/>
      <c r="DY224" s="154"/>
      <c r="DZ224" s="154"/>
      <c r="EA224" s="154"/>
      <c r="EB224" s="154"/>
      <c r="EC224" s="154"/>
      <c r="ED224" s="154"/>
      <c r="EE224" s="154"/>
      <c r="EF224" s="154"/>
      <c r="EG224" s="154"/>
      <c r="EH224" s="154"/>
      <c r="EI224" s="154"/>
      <c r="EJ224" s="154"/>
      <c r="EK224" s="154"/>
      <c r="EL224" s="154"/>
      <c r="EM224" s="154"/>
      <c r="EN224" s="154"/>
      <c r="EO224" s="154"/>
      <c r="EP224" s="154"/>
      <c r="EQ224" s="154"/>
      <c r="ER224" s="154"/>
      <c r="ES224" s="154"/>
      <c r="ET224" s="154"/>
      <c r="EU224" s="154"/>
      <c r="EV224" s="154"/>
      <c r="EW224" s="154"/>
      <c r="EX224" s="154"/>
      <c r="EY224" s="154"/>
      <c r="EZ224" s="154"/>
      <c r="FA224" s="154"/>
      <c r="FB224" s="154"/>
      <c r="FC224" s="154"/>
      <c r="FD224" s="154"/>
      <c r="FE224" s="154"/>
      <c r="FF224" s="154"/>
      <c r="FG224" s="154"/>
      <c r="FH224" s="154"/>
      <c r="FI224" s="154"/>
      <c r="FJ224" s="154"/>
      <c r="FK224" s="154"/>
      <c r="FL224" s="154"/>
      <c r="FM224" s="154"/>
      <c r="FN224" s="154"/>
      <c r="FO224" s="154"/>
      <c r="FP224" s="154"/>
      <c r="FQ224" s="154"/>
      <c r="FR224" s="154"/>
      <c r="FS224" s="154"/>
      <c r="FT224" s="154"/>
      <c r="FU224" s="154"/>
      <c r="FV224" s="154"/>
      <c r="FW224" s="154"/>
      <c r="FX224" s="154"/>
      <c r="FY224" s="154"/>
      <c r="FZ224" s="154"/>
      <c r="GA224" s="154"/>
      <c r="GB224" s="154"/>
      <c r="GC224" s="154"/>
      <c r="GD224" s="154"/>
      <c r="GE224" s="154"/>
      <c r="GF224" s="154"/>
      <c r="GG224" s="154"/>
      <c r="GH224" s="154"/>
      <c r="GI224" s="154"/>
      <c r="GJ224" s="154"/>
      <c r="GK224" s="154"/>
      <c r="GL224" s="154"/>
      <c r="GM224" s="154"/>
      <c r="GN224" s="154"/>
      <c r="GO224" s="154"/>
      <c r="GP224" s="154"/>
      <c r="GQ224" s="154"/>
      <c r="GR224" s="154"/>
      <c r="GS224" s="154"/>
      <c r="GT224" s="154"/>
      <c r="GU224" s="154"/>
      <c r="GV224" s="154"/>
      <c r="GW224" s="154"/>
      <c r="GX224" s="154"/>
      <c r="GY224" s="154"/>
      <c r="GZ224" s="154"/>
      <c r="HA224" s="154"/>
      <c r="HB224" s="154"/>
      <c r="HC224" s="154"/>
      <c r="HD224" s="154"/>
      <c r="HE224" s="154"/>
      <c r="HF224" s="154"/>
    </row>
    <row r="225" spans="10:214" ht="15.75"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  <c r="DP225" s="154"/>
      <c r="DQ225" s="154"/>
      <c r="DR225" s="154"/>
      <c r="DS225" s="154"/>
      <c r="DT225" s="154"/>
      <c r="DU225" s="154"/>
      <c r="DV225" s="154"/>
      <c r="DW225" s="154"/>
      <c r="DX225" s="154"/>
      <c r="DY225" s="154"/>
      <c r="DZ225" s="154"/>
      <c r="EA225" s="154"/>
      <c r="EB225" s="154"/>
      <c r="EC225" s="154"/>
      <c r="ED225" s="154"/>
      <c r="EE225" s="154"/>
      <c r="EF225" s="154"/>
      <c r="EG225" s="154"/>
      <c r="EH225" s="154"/>
      <c r="EI225" s="154"/>
      <c r="EJ225" s="154"/>
      <c r="EK225" s="154"/>
      <c r="EL225" s="154"/>
      <c r="EM225" s="154"/>
      <c r="EN225" s="154"/>
      <c r="EO225" s="154"/>
      <c r="EP225" s="154"/>
      <c r="EQ225" s="154"/>
      <c r="ER225" s="154"/>
      <c r="ES225" s="154"/>
      <c r="ET225" s="154"/>
      <c r="EU225" s="154"/>
      <c r="EV225" s="154"/>
      <c r="EW225" s="154"/>
      <c r="EX225" s="154"/>
      <c r="EY225" s="154"/>
      <c r="EZ225" s="154"/>
      <c r="FA225" s="154"/>
      <c r="FB225" s="154"/>
      <c r="FC225" s="154"/>
      <c r="FD225" s="154"/>
      <c r="FE225" s="154"/>
      <c r="FF225" s="154"/>
      <c r="FG225" s="154"/>
      <c r="FH225" s="154"/>
      <c r="FI225" s="154"/>
      <c r="FJ225" s="154"/>
      <c r="FK225" s="154"/>
      <c r="FL225" s="154"/>
      <c r="FM225" s="154"/>
      <c r="FN225" s="154"/>
      <c r="FO225" s="154"/>
      <c r="FP225" s="154"/>
      <c r="FQ225" s="154"/>
      <c r="FR225" s="154"/>
      <c r="FS225" s="154"/>
      <c r="FT225" s="154"/>
      <c r="FU225" s="154"/>
      <c r="FV225" s="154"/>
      <c r="FW225" s="154"/>
      <c r="FX225" s="154"/>
      <c r="FY225" s="154"/>
      <c r="FZ225" s="154"/>
      <c r="GA225" s="154"/>
      <c r="GB225" s="154"/>
      <c r="GC225" s="154"/>
      <c r="GD225" s="154"/>
      <c r="GE225" s="154"/>
      <c r="GF225" s="154"/>
      <c r="GG225" s="154"/>
      <c r="GH225" s="154"/>
      <c r="GI225" s="154"/>
      <c r="GJ225" s="154"/>
      <c r="GK225" s="154"/>
      <c r="GL225" s="154"/>
      <c r="GM225" s="154"/>
      <c r="GN225" s="154"/>
      <c r="GO225" s="154"/>
      <c r="GP225" s="154"/>
      <c r="GQ225" s="154"/>
      <c r="GR225" s="154"/>
      <c r="GS225" s="154"/>
      <c r="GT225" s="154"/>
      <c r="GU225" s="154"/>
      <c r="GV225" s="154"/>
      <c r="GW225" s="154"/>
      <c r="GX225" s="154"/>
      <c r="GY225" s="154"/>
      <c r="GZ225" s="154"/>
      <c r="HA225" s="154"/>
      <c r="HB225" s="154"/>
      <c r="HC225" s="154"/>
      <c r="HD225" s="154"/>
      <c r="HE225" s="154"/>
      <c r="HF225" s="154"/>
    </row>
    <row r="226" spans="10:214" ht="15.75"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  <c r="DI226" s="154"/>
      <c r="DJ226" s="154"/>
      <c r="DK226" s="154"/>
      <c r="DL226" s="154"/>
      <c r="DM226" s="154"/>
      <c r="DN226" s="154"/>
      <c r="DO226" s="154"/>
      <c r="DP226" s="154"/>
      <c r="DQ226" s="154"/>
      <c r="DR226" s="154"/>
      <c r="DS226" s="154"/>
      <c r="DT226" s="154"/>
      <c r="DU226" s="154"/>
      <c r="DV226" s="154"/>
      <c r="DW226" s="154"/>
      <c r="DX226" s="154"/>
      <c r="DY226" s="154"/>
      <c r="DZ226" s="154"/>
      <c r="EA226" s="154"/>
      <c r="EB226" s="154"/>
      <c r="EC226" s="154"/>
      <c r="ED226" s="154"/>
      <c r="EE226" s="154"/>
      <c r="EF226" s="154"/>
      <c r="EG226" s="154"/>
      <c r="EH226" s="154"/>
      <c r="EI226" s="154"/>
      <c r="EJ226" s="154"/>
      <c r="EK226" s="154"/>
      <c r="EL226" s="154"/>
      <c r="EM226" s="154"/>
      <c r="EN226" s="154"/>
      <c r="EO226" s="154"/>
      <c r="EP226" s="154"/>
      <c r="EQ226" s="154"/>
      <c r="ER226" s="154"/>
      <c r="ES226" s="154"/>
      <c r="ET226" s="154"/>
      <c r="EU226" s="154"/>
      <c r="EV226" s="154"/>
      <c r="EW226" s="154"/>
      <c r="EX226" s="154"/>
      <c r="EY226" s="154"/>
      <c r="EZ226" s="154"/>
      <c r="FA226" s="154"/>
      <c r="FB226" s="154"/>
      <c r="FC226" s="154"/>
      <c r="FD226" s="154"/>
      <c r="FE226" s="154"/>
      <c r="FF226" s="154"/>
      <c r="FG226" s="154"/>
      <c r="FH226" s="154"/>
      <c r="FI226" s="154"/>
      <c r="FJ226" s="154"/>
      <c r="FK226" s="154"/>
      <c r="FL226" s="154"/>
      <c r="FM226" s="154"/>
      <c r="FN226" s="154"/>
      <c r="FO226" s="154"/>
      <c r="FP226" s="154"/>
      <c r="FQ226" s="154"/>
      <c r="FR226" s="154"/>
      <c r="FS226" s="154"/>
      <c r="FT226" s="154"/>
      <c r="FU226" s="154"/>
      <c r="FV226" s="154"/>
      <c r="FW226" s="154"/>
      <c r="FX226" s="154"/>
      <c r="FY226" s="154"/>
      <c r="FZ226" s="154"/>
      <c r="GA226" s="154"/>
      <c r="GB226" s="154"/>
      <c r="GC226" s="154"/>
      <c r="GD226" s="154"/>
      <c r="GE226" s="154"/>
      <c r="GF226" s="154"/>
      <c r="GG226" s="154"/>
      <c r="GH226" s="154"/>
      <c r="GI226" s="154"/>
      <c r="GJ226" s="154"/>
      <c r="GK226" s="154"/>
      <c r="GL226" s="154"/>
      <c r="GM226" s="154"/>
      <c r="GN226" s="154"/>
      <c r="GO226" s="154"/>
      <c r="GP226" s="154"/>
      <c r="GQ226" s="154"/>
      <c r="GR226" s="154"/>
      <c r="GS226" s="154"/>
      <c r="GT226" s="154"/>
      <c r="GU226" s="154"/>
      <c r="GV226" s="154"/>
      <c r="GW226" s="154"/>
      <c r="GX226" s="154"/>
      <c r="GY226" s="154"/>
      <c r="GZ226" s="154"/>
      <c r="HA226" s="154"/>
      <c r="HB226" s="154"/>
      <c r="HC226" s="154"/>
      <c r="HD226" s="154"/>
      <c r="HE226" s="154"/>
      <c r="HF226" s="154"/>
    </row>
    <row r="227" spans="10:214" ht="15.75"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  <c r="DB227" s="154"/>
      <c r="DC227" s="154"/>
      <c r="DD227" s="154"/>
      <c r="DE227" s="154"/>
      <c r="DF227" s="154"/>
      <c r="DG227" s="154"/>
      <c r="DH227" s="154"/>
      <c r="DI227" s="154"/>
      <c r="DJ227" s="154"/>
      <c r="DK227" s="154"/>
      <c r="DL227" s="154"/>
      <c r="DM227" s="154"/>
      <c r="DN227" s="154"/>
      <c r="DO227" s="154"/>
      <c r="DP227" s="154"/>
      <c r="DQ227" s="154"/>
      <c r="DR227" s="154"/>
      <c r="DS227" s="154"/>
      <c r="DT227" s="154"/>
      <c r="DU227" s="154"/>
      <c r="DV227" s="154"/>
      <c r="DW227" s="154"/>
      <c r="DX227" s="154"/>
      <c r="DY227" s="154"/>
      <c r="DZ227" s="154"/>
      <c r="EA227" s="154"/>
      <c r="EB227" s="154"/>
      <c r="EC227" s="154"/>
      <c r="ED227" s="154"/>
      <c r="EE227" s="154"/>
      <c r="EF227" s="154"/>
      <c r="EG227" s="154"/>
      <c r="EH227" s="154"/>
      <c r="EI227" s="154"/>
      <c r="EJ227" s="154"/>
      <c r="EK227" s="154"/>
      <c r="EL227" s="154"/>
      <c r="EM227" s="154"/>
      <c r="EN227" s="154"/>
      <c r="EO227" s="154"/>
      <c r="EP227" s="154"/>
      <c r="EQ227" s="154"/>
      <c r="ER227" s="154"/>
      <c r="ES227" s="154"/>
      <c r="ET227" s="154"/>
      <c r="EU227" s="154"/>
      <c r="EV227" s="154"/>
      <c r="EW227" s="154"/>
      <c r="EX227" s="154"/>
      <c r="EY227" s="154"/>
      <c r="EZ227" s="154"/>
      <c r="FA227" s="154"/>
      <c r="FB227" s="154"/>
      <c r="FC227" s="154"/>
      <c r="FD227" s="154"/>
      <c r="FE227" s="154"/>
      <c r="FF227" s="154"/>
      <c r="FG227" s="154"/>
      <c r="FH227" s="154"/>
      <c r="FI227" s="154"/>
      <c r="FJ227" s="154"/>
      <c r="FK227" s="154"/>
      <c r="FL227" s="154"/>
      <c r="FM227" s="154"/>
      <c r="FN227" s="154"/>
      <c r="FO227" s="154"/>
      <c r="FP227" s="154"/>
      <c r="FQ227" s="154"/>
      <c r="FR227" s="154"/>
      <c r="FS227" s="154"/>
      <c r="FT227" s="154"/>
      <c r="FU227" s="154"/>
      <c r="FV227" s="154"/>
      <c r="FW227" s="154"/>
      <c r="FX227" s="154"/>
      <c r="FY227" s="154"/>
      <c r="FZ227" s="154"/>
      <c r="GA227" s="154"/>
      <c r="GB227" s="154"/>
      <c r="GC227" s="154"/>
      <c r="GD227" s="154"/>
      <c r="GE227" s="154"/>
      <c r="GF227" s="154"/>
      <c r="GG227" s="154"/>
      <c r="GH227" s="154"/>
      <c r="GI227" s="154"/>
      <c r="GJ227" s="154"/>
      <c r="GK227" s="154"/>
      <c r="GL227" s="154"/>
      <c r="GM227" s="154"/>
      <c r="GN227" s="154"/>
      <c r="GO227" s="154"/>
      <c r="GP227" s="154"/>
      <c r="GQ227" s="154"/>
      <c r="GR227" s="154"/>
      <c r="GS227" s="154"/>
      <c r="GT227" s="154"/>
      <c r="GU227" s="154"/>
      <c r="GV227" s="154"/>
      <c r="GW227" s="154"/>
      <c r="GX227" s="154"/>
      <c r="GY227" s="154"/>
      <c r="GZ227" s="154"/>
      <c r="HA227" s="154"/>
      <c r="HB227" s="154"/>
      <c r="HC227" s="154"/>
      <c r="HD227" s="154"/>
      <c r="HE227" s="154"/>
      <c r="HF227" s="154"/>
    </row>
    <row r="228" spans="10:214" ht="15.75"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  <c r="DC228" s="154"/>
      <c r="DD228" s="154"/>
      <c r="DE228" s="154"/>
      <c r="DF228" s="154"/>
      <c r="DG228" s="154"/>
      <c r="DH228" s="154"/>
      <c r="DI228" s="154"/>
      <c r="DJ228" s="154"/>
      <c r="DK228" s="154"/>
      <c r="DL228" s="154"/>
      <c r="DM228" s="154"/>
      <c r="DN228" s="154"/>
      <c r="DO228" s="154"/>
      <c r="DP228" s="154"/>
      <c r="DQ228" s="154"/>
      <c r="DR228" s="154"/>
      <c r="DS228" s="154"/>
      <c r="DT228" s="154"/>
      <c r="DU228" s="154"/>
      <c r="DV228" s="154"/>
      <c r="DW228" s="154"/>
      <c r="DX228" s="154"/>
      <c r="DY228" s="154"/>
      <c r="DZ228" s="154"/>
      <c r="EA228" s="154"/>
      <c r="EB228" s="154"/>
      <c r="EC228" s="154"/>
      <c r="ED228" s="154"/>
      <c r="EE228" s="154"/>
      <c r="EF228" s="154"/>
      <c r="EG228" s="154"/>
      <c r="EH228" s="154"/>
      <c r="EI228" s="154"/>
      <c r="EJ228" s="154"/>
      <c r="EK228" s="154"/>
      <c r="EL228" s="154"/>
      <c r="EM228" s="154"/>
      <c r="EN228" s="154"/>
      <c r="EO228" s="154"/>
      <c r="EP228" s="154"/>
      <c r="EQ228" s="154"/>
      <c r="ER228" s="154"/>
      <c r="ES228" s="154"/>
      <c r="ET228" s="154"/>
      <c r="EU228" s="154"/>
      <c r="EV228" s="154"/>
      <c r="EW228" s="154"/>
      <c r="EX228" s="154"/>
      <c r="EY228" s="154"/>
      <c r="EZ228" s="154"/>
      <c r="FA228" s="154"/>
      <c r="FB228" s="154"/>
      <c r="FC228" s="154"/>
      <c r="FD228" s="154"/>
      <c r="FE228" s="154"/>
      <c r="FF228" s="154"/>
      <c r="FG228" s="154"/>
      <c r="FH228" s="154"/>
      <c r="FI228" s="154"/>
      <c r="FJ228" s="154"/>
      <c r="FK228" s="154"/>
      <c r="FL228" s="154"/>
      <c r="FM228" s="154"/>
      <c r="FN228" s="154"/>
      <c r="FO228" s="154"/>
      <c r="FP228" s="154"/>
      <c r="FQ228" s="154"/>
      <c r="FR228" s="154"/>
      <c r="FS228" s="154"/>
      <c r="FT228" s="154"/>
      <c r="FU228" s="154"/>
      <c r="FV228" s="154"/>
      <c r="FW228" s="154"/>
      <c r="FX228" s="154"/>
      <c r="FY228" s="154"/>
      <c r="FZ228" s="154"/>
      <c r="GA228" s="154"/>
      <c r="GB228" s="154"/>
      <c r="GC228" s="154"/>
      <c r="GD228" s="154"/>
      <c r="GE228" s="154"/>
      <c r="GF228" s="154"/>
      <c r="GG228" s="154"/>
      <c r="GH228" s="154"/>
      <c r="GI228" s="154"/>
      <c r="GJ228" s="154"/>
      <c r="GK228" s="154"/>
      <c r="GL228" s="154"/>
      <c r="GM228" s="154"/>
      <c r="GN228" s="154"/>
      <c r="GO228" s="154"/>
      <c r="GP228" s="154"/>
      <c r="GQ228" s="154"/>
      <c r="GR228" s="154"/>
      <c r="GS228" s="154"/>
      <c r="GT228" s="154"/>
      <c r="GU228" s="154"/>
      <c r="GV228" s="154"/>
      <c r="GW228" s="154"/>
      <c r="GX228" s="154"/>
      <c r="GY228" s="154"/>
      <c r="GZ228" s="154"/>
      <c r="HA228" s="154"/>
      <c r="HB228" s="154"/>
      <c r="HC228" s="154"/>
      <c r="HD228" s="154"/>
      <c r="HE228" s="154"/>
      <c r="HF228" s="154"/>
    </row>
    <row r="229" spans="10:214" ht="15.75"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  <c r="DC229" s="154"/>
      <c r="DD229" s="154"/>
      <c r="DE229" s="154"/>
      <c r="DF229" s="154"/>
      <c r="DG229" s="154"/>
      <c r="DH229" s="154"/>
      <c r="DI229" s="154"/>
      <c r="DJ229" s="154"/>
      <c r="DK229" s="154"/>
      <c r="DL229" s="154"/>
      <c r="DM229" s="154"/>
      <c r="DN229" s="154"/>
      <c r="DO229" s="154"/>
      <c r="DP229" s="154"/>
      <c r="DQ229" s="154"/>
      <c r="DR229" s="154"/>
      <c r="DS229" s="154"/>
      <c r="DT229" s="154"/>
      <c r="DU229" s="154"/>
      <c r="DV229" s="154"/>
      <c r="DW229" s="154"/>
      <c r="DX229" s="154"/>
      <c r="DY229" s="154"/>
      <c r="DZ229" s="154"/>
      <c r="EA229" s="154"/>
      <c r="EB229" s="154"/>
      <c r="EC229" s="154"/>
      <c r="ED229" s="154"/>
      <c r="EE229" s="154"/>
      <c r="EF229" s="154"/>
      <c r="EG229" s="154"/>
      <c r="EH229" s="154"/>
      <c r="EI229" s="154"/>
      <c r="EJ229" s="154"/>
      <c r="EK229" s="154"/>
      <c r="EL229" s="154"/>
      <c r="EM229" s="154"/>
      <c r="EN229" s="154"/>
      <c r="EO229" s="154"/>
      <c r="EP229" s="154"/>
      <c r="EQ229" s="154"/>
      <c r="ER229" s="154"/>
      <c r="ES229" s="154"/>
      <c r="ET229" s="154"/>
      <c r="EU229" s="154"/>
      <c r="EV229" s="154"/>
      <c r="EW229" s="154"/>
      <c r="EX229" s="154"/>
      <c r="EY229" s="154"/>
      <c r="EZ229" s="154"/>
      <c r="FA229" s="154"/>
      <c r="FB229" s="154"/>
      <c r="FC229" s="154"/>
      <c r="FD229" s="154"/>
      <c r="FE229" s="154"/>
      <c r="FF229" s="154"/>
      <c r="FG229" s="154"/>
      <c r="FH229" s="154"/>
      <c r="FI229" s="154"/>
      <c r="FJ229" s="154"/>
      <c r="FK229" s="154"/>
      <c r="FL229" s="154"/>
      <c r="FM229" s="154"/>
      <c r="FN229" s="154"/>
      <c r="FO229" s="154"/>
      <c r="FP229" s="154"/>
      <c r="FQ229" s="154"/>
      <c r="FR229" s="154"/>
      <c r="FS229" s="154"/>
      <c r="FT229" s="154"/>
      <c r="FU229" s="154"/>
      <c r="FV229" s="154"/>
      <c r="FW229" s="154"/>
      <c r="FX229" s="154"/>
      <c r="FY229" s="154"/>
      <c r="FZ229" s="154"/>
      <c r="GA229" s="154"/>
      <c r="GB229" s="154"/>
      <c r="GC229" s="154"/>
      <c r="GD229" s="154"/>
      <c r="GE229" s="154"/>
      <c r="GF229" s="154"/>
      <c r="GG229" s="154"/>
      <c r="GH229" s="154"/>
      <c r="GI229" s="154"/>
      <c r="GJ229" s="154"/>
      <c r="GK229" s="154"/>
      <c r="GL229" s="154"/>
      <c r="GM229" s="154"/>
      <c r="GN229" s="154"/>
      <c r="GO229" s="154"/>
      <c r="GP229" s="154"/>
      <c r="GQ229" s="154"/>
      <c r="GR229" s="154"/>
      <c r="GS229" s="154"/>
      <c r="GT229" s="154"/>
      <c r="GU229" s="154"/>
      <c r="GV229" s="154"/>
      <c r="GW229" s="154"/>
      <c r="GX229" s="154"/>
      <c r="GY229" s="154"/>
      <c r="GZ229" s="154"/>
      <c r="HA229" s="154"/>
      <c r="HB229" s="154"/>
      <c r="HC229" s="154"/>
      <c r="HD229" s="154"/>
      <c r="HE229" s="154"/>
      <c r="HF229" s="154"/>
    </row>
    <row r="230" spans="10:214" ht="15.75"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  <c r="DC230" s="154"/>
      <c r="DD230" s="154"/>
      <c r="DE230" s="154"/>
      <c r="DF230" s="154"/>
      <c r="DG230" s="154"/>
      <c r="DH230" s="154"/>
      <c r="DI230" s="154"/>
      <c r="DJ230" s="154"/>
      <c r="DK230" s="154"/>
      <c r="DL230" s="154"/>
      <c r="DM230" s="154"/>
      <c r="DN230" s="154"/>
      <c r="DO230" s="154"/>
      <c r="DP230" s="154"/>
      <c r="DQ230" s="154"/>
      <c r="DR230" s="154"/>
      <c r="DS230" s="154"/>
      <c r="DT230" s="154"/>
      <c r="DU230" s="154"/>
      <c r="DV230" s="154"/>
      <c r="DW230" s="154"/>
      <c r="DX230" s="154"/>
      <c r="DY230" s="154"/>
      <c r="DZ230" s="154"/>
      <c r="EA230" s="154"/>
      <c r="EB230" s="154"/>
      <c r="EC230" s="154"/>
      <c r="ED230" s="154"/>
      <c r="EE230" s="154"/>
      <c r="EF230" s="154"/>
      <c r="EG230" s="154"/>
      <c r="EH230" s="154"/>
      <c r="EI230" s="154"/>
      <c r="EJ230" s="154"/>
      <c r="EK230" s="154"/>
      <c r="EL230" s="154"/>
      <c r="EM230" s="154"/>
      <c r="EN230" s="154"/>
      <c r="EO230" s="154"/>
      <c r="EP230" s="154"/>
      <c r="EQ230" s="154"/>
      <c r="ER230" s="154"/>
      <c r="ES230" s="154"/>
      <c r="ET230" s="154"/>
      <c r="EU230" s="154"/>
      <c r="EV230" s="154"/>
      <c r="EW230" s="154"/>
      <c r="EX230" s="154"/>
      <c r="EY230" s="154"/>
      <c r="EZ230" s="154"/>
      <c r="FA230" s="154"/>
      <c r="FB230" s="154"/>
      <c r="FC230" s="154"/>
      <c r="FD230" s="154"/>
      <c r="FE230" s="154"/>
      <c r="FF230" s="154"/>
      <c r="FG230" s="154"/>
      <c r="FH230" s="154"/>
      <c r="FI230" s="154"/>
      <c r="FJ230" s="154"/>
      <c r="FK230" s="154"/>
      <c r="FL230" s="154"/>
      <c r="FM230" s="154"/>
      <c r="FN230" s="154"/>
      <c r="FO230" s="154"/>
      <c r="FP230" s="154"/>
      <c r="FQ230" s="154"/>
      <c r="FR230" s="154"/>
      <c r="FS230" s="154"/>
      <c r="FT230" s="154"/>
      <c r="FU230" s="154"/>
      <c r="FV230" s="154"/>
      <c r="FW230" s="154"/>
      <c r="FX230" s="154"/>
      <c r="FY230" s="154"/>
      <c r="FZ230" s="154"/>
      <c r="GA230" s="154"/>
      <c r="GB230" s="154"/>
      <c r="GC230" s="154"/>
      <c r="GD230" s="154"/>
      <c r="GE230" s="154"/>
      <c r="GF230" s="154"/>
      <c r="GG230" s="154"/>
      <c r="GH230" s="154"/>
      <c r="GI230" s="154"/>
      <c r="GJ230" s="154"/>
      <c r="GK230" s="154"/>
      <c r="GL230" s="154"/>
      <c r="GM230" s="154"/>
      <c r="GN230" s="154"/>
      <c r="GO230" s="154"/>
      <c r="GP230" s="154"/>
      <c r="GQ230" s="154"/>
      <c r="GR230" s="154"/>
      <c r="GS230" s="154"/>
      <c r="GT230" s="154"/>
      <c r="GU230" s="154"/>
      <c r="GV230" s="154"/>
      <c r="GW230" s="154"/>
      <c r="GX230" s="154"/>
      <c r="GY230" s="154"/>
      <c r="GZ230" s="154"/>
      <c r="HA230" s="154"/>
      <c r="HB230" s="154"/>
      <c r="HC230" s="154"/>
      <c r="HD230" s="154"/>
      <c r="HE230" s="154"/>
      <c r="HF230" s="154"/>
    </row>
    <row r="231" spans="10:214" ht="15.75"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  <c r="DC231" s="154"/>
      <c r="DD231" s="154"/>
      <c r="DE231" s="154"/>
      <c r="DF231" s="154"/>
      <c r="DG231" s="154"/>
      <c r="DH231" s="154"/>
      <c r="DI231" s="154"/>
      <c r="DJ231" s="154"/>
      <c r="DK231" s="154"/>
      <c r="DL231" s="154"/>
      <c r="DM231" s="154"/>
      <c r="DN231" s="154"/>
      <c r="DO231" s="154"/>
      <c r="DP231" s="154"/>
      <c r="DQ231" s="154"/>
      <c r="DR231" s="154"/>
      <c r="DS231" s="154"/>
      <c r="DT231" s="154"/>
      <c r="DU231" s="154"/>
      <c r="DV231" s="154"/>
      <c r="DW231" s="154"/>
      <c r="DX231" s="154"/>
      <c r="DY231" s="154"/>
      <c r="DZ231" s="154"/>
      <c r="EA231" s="154"/>
      <c r="EB231" s="154"/>
      <c r="EC231" s="154"/>
      <c r="ED231" s="154"/>
      <c r="EE231" s="154"/>
      <c r="EF231" s="154"/>
      <c r="EG231" s="154"/>
      <c r="EH231" s="154"/>
      <c r="EI231" s="154"/>
      <c r="EJ231" s="154"/>
      <c r="EK231" s="154"/>
      <c r="EL231" s="154"/>
      <c r="EM231" s="154"/>
      <c r="EN231" s="154"/>
      <c r="EO231" s="154"/>
      <c r="EP231" s="154"/>
      <c r="EQ231" s="154"/>
      <c r="ER231" s="154"/>
      <c r="ES231" s="154"/>
      <c r="ET231" s="154"/>
      <c r="EU231" s="154"/>
      <c r="EV231" s="154"/>
      <c r="EW231" s="154"/>
      <c r="EX231" s="154"/>
      <c r="EY231" s="154"/>
      <c r="EZ231" s="154"/>
      <c r="FA231" s="154"/>
      <c r="FB231" s="154"/>
      <c r="FC231" s="154"/>
      <c r="FD231" s="154"/>
      <c r="FE231" s="154"/>
      <c r="FF231" s="154"/>
      <c r="FG231" s="154"/>
      <c r="FH231" s="154"/>
      <c r="FI231" s="154"/>
      <c r="FJ231" s="154"/>
      <c r="FK231" s="154"/>
      <c r="FL231" s="154"/>
      <c r="FM231" s="154"/>
      <c r="FN231" s="154"/>
      <c r="FO231" s="154"/>
      <c r="FP231" s="154"/>
      <c r="FQ231" s="154"/>
      <c r="FR231" s="154"/>
      <c r="FS231" s="154"/>
      <c r="FT231" s="154"/>
      <c r="FU231" s="154"/>
      <c r="FV231" s="154"/>
      <c r="FW231" s="154"/>
      <c r="FX231" s="154"/>
      <c r="FY231" s="154"/>
      <c r="FZ231" s="154"/>
      <c r="GA231" s="154"/>
      <c r="GB231" s="154"/>
      <c r="GC231" s="154"/>
      <c r="GD231" s="154"/>
      <c r="GE231" s="154"/>
      <c r="GF231" s="154"/>
      <c r="GG231" s="154"/>
      <c r="GH231" s="154"/>
      <c r="GI231" s="154"/>
      <c r="GJ231" s="154"/>
      <c r="GK231" s="154"/>
      <c r="GL231" s="154"/>
      <c r="GM231" s="154"/>
      <c r="GN231" s="154"/>
      <c r="GO231" s="154"/>
      <c r="GP231" s="154"/>
      <c r="GQ231" s="154"/>
      <c r="GR231" s="154"/>
      <c r="GS231" s="154"/>
      <c r="GT231" s="154"/>
      <c r="GU231" s="154"/>
      <c r="GV231" s="154"/>
      <c r="GW231" s="154"/>
      <c r="GX231" s="154"/>
      <c r="GY231" s="154"/>
      <c r="GZ231" s="154"/>
      <c r="HA231" s="154"/>
      <c r="HB231" s="154"/>
      <c r="HC231" s="154"/>
      <c r="HD231" s="154"/>
      <c r="HE231" s="154"/>
      <c r="HF231" s="154"/>
    </row>
    <row r="232" spans="10:214" ht="15.75"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4"/>
      <c r="DF232" s="154"/>
      <c r="DG232" s="154"/>
      <c r="DH232" s="154"/>
      <c r="DI232" s="154"/>
      <c r="DJ232" s="154"/>
      <c r="DK232" s="154"/>
      <c r="DL232" s="154"/>
      <c r="DM232" s="154"/>
      <c r="DN232" s="154"/>
      <c r="DO232" s="154"/>
      <c r="DP232" s="154"/>
      <c r="DQ232" s="154"/>
      <c r="DR232" s="154"/>
      <c r="DS232" s="154"/>
      <c r="DT232" s="154"/>
      <c r="DU232" s="154"/>
      <c r="DV232" s="154"/>
      <c r="DW232" s="154"/>
      <c r="DX232" s="154"/>
      <c r="DY232" s="154"/>
      <c r="DZ232" s="154"/>
      <c r="EA232" s="154"/>
      <c r="EB232" s="154"/>
      <c r="EC232" s="154"/>
      <c r="ED232" s="154"/>
      <c r="EE232" s="154"/>
      <c r="EF232" s="154"/>
      <c r="EG232" s="154"/>
      <c r="EH232" s="154"/>
      <c r="EI232" s="154"/>
      <c r="EJ232" s="154"/>
      <c r="EK232" s="154"/>
      <c r="EL232" s="154"/>
      <c r="EM232" s="154"/>
      <c r="EN232" s="154"/>
      <c r="EO232" s="154"/>
      <c r="EP232" s="154"/>
      <c r="EQ232" s="154"/>
      <c r="ER232" s="154"/>
      <c r="ES232" s="154"/>
      <c r="ET232" s="154"/>
      <c r="EU232" s="154"/>
      <c r="EV232" s="154"/>
      <c r="EW232" s="154"/>
      <c r="EX232" s="154"/>
      <c r="EY232" s="154"/>
      <c r="EZ232" s="154"/>
      <c r="FA232" s="154"/>
      <c r="FB232" s="154"/>
      <c r="FC232" s="154"/>
      <c r="FD232" s="154"/>
      <c r="FE232" s="154"/>
      <c r="FF232" s="154"/>
      <c r="FG232" s="154"/>
      <c r="FH232" s="154"/>
      <c r="FI232" s="154"/>
      <c r="FJ232" s="154"/>
      <c r="FK232" s="154"/>
      <c r="FL232" s="154"/>
      <c r="FM232" s="154"/>
      <c r="FN232" s="154"/>
      <c r="FO232" s="154"/>
      <c r="FP232" s="154"/>
      <c r="FQ232" s="154"/>
      <c r="FR232" s="154"/>
      <c r="FS232" s="154"/>
      <c r="FT232" s="154"/>
      <c r="FU232" s="154"/>
      <c r="FV232" s="154"/>
      <c r="FW232" s="154"/>
      <c r="FX232" s="154"/>
      <c r="FY232" s="154"/>
      <c r="FZ232" s="154"/>
      <c r="GA232" s="154"/>
      <c r="GB232" s="154"/>
      <c r="GC232" s="154"/>
      <c r="GD232" s="154"/>
      <c r="GE232" s="154"/>
      <c r="GF232" s="154"/>
      <c r="GG232" s="154"/>
      <c r="GH232" s="154"/>
      <c r="GI232" s="154"/>
      <c r="GJ232" s="154"/>
      <c r="GK232" s="154"/>
      <c r="GL232" s="154"/>
      <c r="GM232" s="154"/>
      <c r="GN232" s="154"/>
      <c r="GO232" s="154"/>
      <c r="GP232" s="154"/>
      <c r="GQ232" s="154"/>
      <c r="GR232" s="154"/>
      <c r="GS232" s="154"/>
      <c r="GT232" s="154"/>
      <c r="GU232" s="154"/>
      <c r="GV232" s="154"/>
      <c r="GW232" s="154"/>
      <c r="GX232" s="154"/>
      <c r="GY232" s="154"/>
      <c r="GZ232" s="154"/>
      <c r="HA232" s="154"/>
      <c r="HB232" s="154"/>
      <c r="HC232" s="154"/>
      <c r="HD232" s="154"/>
      <c r="HE232" s="154"/>
      <c r="HF232" s="154"/>
    </row>
    <row r="233" spans="10:214" ht="15.75"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4"/>
      <c r="DF233" s="154"/>
      <c r="DG233" s="154"/>
      <c r="DH233" s="154"/>
      <c r="DI233" s="154"/>
      <c r="DJ233" s="154"/>
      <c r="DK233" s="154"/>
      <c r="DL233" s="154"/>
      <c r="DM233" s="154"/>
      <c r="DN233" s="154"/>
      <c r="DO233" s="154"/>
      <c r="DP233" s="154"/>
      <c r="DQ233" s="154"/>
      <c r="DR233" s="154"/>
      <c r="DS233" s="154"/>
      <c r="DT233" s="154"/>
      <c r="DU233" s="154"/>
      <c r="DV233" s="154"/>
      <c r="DW233" s="154"/>
      <c r="DX233" s="154"/>
      <c r="DY233" s="154"/>
      <c r="DZ233" s="154"/>
      <c r="EA233" s="154"/>
      <c r="EB233" s="154"/>
      <c r="EC233" s="154"/>
      <c r="ED233" s="154"/>
      <c r="EE233" s="154"/>
      <c r="EF233" s="154"/>
      <c r="EG233" s="154"/>
      <c r="EH233" s="154"/>
      <c r="EI233" s="154"/>
      <c r="EJ233" s="154"/>
      <c r="EK233" s="154"/>
      <c r="EL233" s="154"/>
      <c r="EM233" s="154"/>
      <c r="EN233" s="154"/>
      <c r="EO233" s="154"/>
      <c r="EP233" s="154"/>
      <c r="EQ233" s="154"/>
      <c r="ER233" s="154"/>
      <c r="ES233" s="154"/>
      <c r="ET233" s="154"/>
      <c r="EU233" s="154"/>
      <c r="EV233" s="154"/>
      <c r="EW233" s="154"/>
      <c r="EX233" s="154"/>
      <c r="EY233" s="154"/>
      <c r="EZ233" s="154"/>
      <c r="FA233" s="154"/>
      <c r="FB233" s="154"/>
      <c r="FC233" s="154"/>
      <c r="FD233" s="154"/>
      <c r="FE233" s="154"/>
      <c r="FF233" s="154"/>
      <c r="FG233" s="154"/>
      <c r="FH233" s="154"/>
      <c r="FI233" s="154"/>
      <c r="FJ233" s="154"/>
      <c r="FK233" s="154"/>
      <c r="FL233" s="154"/>
      <c r="FM233" s="154"/>
      <c r="FN233" s="154"/>
      <c r="FO233" s="154"/>
      <c r="FP233" s="154"/>
      <c r="FQ233" s="154"/>
      <c r="FR233" s="154"/>
      <c r="FS233" s="154"/>
      <c r="FT233" s="154"/>
      <c r="FU233" s="154"/>
      <c r="FV233" s="154"/>
      <c r="FW233" s="154"/>
      <c r="FX233" s="154"/>
      <c r="FY233" s="154"/>
      <c r="FZ233" s="154"/>
      <c r="GA233" s="154"/>
      <c r="GB233" s="154"/>
      <c r="GC233" s="154"/>
      <c r="GD233" s="154"/>
      <c r="GE233" s="154"/>
      <c r="GF233" s="154"/>
      <c r="GG233" s="154"/>
      <c r="GH233" s="154"/>
      <c r="GI233" s="154"/>
      <c r="GJ233" s="154"/>
      <c r="GK233" s="154"/>
      <c r="GL233" s="154"/>
      <c r="GM233" s="154"/>
      <c r="GN233" s="154"/>
      <c r="GO233" s="154"/>
      <c r="GP233" s="154"/>
      <c r="GQ233" s="154"/>
      <c r="GR233" s="154"/>
      <c r="GS233" s="154"/>
      <c r="GT233" s="154"/>
      <c r="GU233" s="154"/>
      <c r="GV233" s="154"/>
      <c r="GW233" s="154"/>
      <c r="GX233" s="154"/>
      <c r="GY233" s="154"/>
      <c r="GZ233" s="154"/>
      <c r="HA233" s="154"/>
      <c r="HB233" s="154"/>
      <c r="HC233" s="154"/>
      <c r="HD233" s="154"/>
      <c r="HE233" s="154"/>
      <c r="HF233" s="154"/>
    </row>
    <row r="234" spans="10:214" ht="15.75"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  <c r="DC234" s="154"/>
      <c r="DD234" s="154"/>
      <c r="DE234" s="154"/>
      <c r="DF234" s="154"/>
      <c r="DG234" s="154"/>
      <c r="DH234" s="154"/>
      <c r="DI234" s="154"/>
      <c r="DJ234" s="154"/>
      <c r="DK234" s="154"/>
      <c r="DL234" s="154"/>
      <c r="DM234" s="154"/>
      <c r="DN234" s="154"/>
      <c r="DO234" s="154"/>
      <c r="DP234" s="154"/>
      <c r="DQ234" s="154"/>
      <c r="DR234" s="154"/>
      <c r="DS234" s="154"/>
      <c r="DT234" s="154"/>
      <c r="DU234" s="154"/>
      <c r="DV234" s="154"/>
      <c r="DW234" s="154"/>
      <c r="DX234" s="154"/>
      <c r="DY234" s="154"/>
      <c r="DZ234" s="154"/>
      <c r="EA234" s="154"/>
      <c r="EB234" s="154"/>
      <c r="EC234" s="154"/>
      <c r="ED234" s="154"/>
      <c r="EE234" s="154"/>
      <c r="EF234" s="154"/>
      <c r="EG234" s="154"/>
      <c r="EH234" s="154"/>
      <c r="EI234" s="154"/>
      <c r="EJ234" s="154"/>
      <c r="EK234" s="154"/>
      <c r="EL234" s="154"/>
      <c r="EM234" s="154"/>
      <c r="EN234" s="154"/>
      <c r="EO234" s="154"/>
      <c r="EP234" s="154"/>
      <c r="EQ234" s="154"/>
      <c r="ER234" s="154"/>
      <c r="ES234" s="154"/>
      <c r="ET234" s="154"/>
      <c r="EU234" s="154"/>
      <c r="EV234" s="154"/>
      <c r="EW234" s="154"/>
      <c r="EX234" s="154"/>
      <c r="EY234" s="154"/>
      <c r="EZ234" s="154"/>
      <c r="FA234" s="154"/>
      <c r="FB234" s="154"/>
      <c r="FC234" s="154"/>
      <c r="FD234" s="154"/>
      <c r="FE234" s="154"/>
      <c r="FF234" s="154"/>
      <c r="FG234" s="154"/>
      <c r="FH234" s="154"/>
      <c r="FI234" s="154"/>
      <c r="FJ234" s="154"/>
      <c r="FK234" s="154"/>
      <c r="FL234" s="154"/>
      <c r="FM234" s="154"/>
      <c r="FN234" s="154"/>
      <c r="FO234" s="154"/>
      <c r="FP234" s="154"/>
      <c r="FQ234" s="154"/>
      <c r="FR234" s="154"/>
      <c r="FS234" s="154"/>
      <c r="FT234" s="154"/>
      <c r="FU234" s="154"/>
      <c r="FV234" s="154"/>
      <c r="FW234" s="154"/>
      <c r="FX234" s="154"/>
      <c r="FY234" s="154"/>
      <c r="FZ234" s="154"/>
      <c r="GA234" s="154"/>
      <c r="GB234" s="154"/>
      <c r="GC234" s="154"/>
      <c r="GD234" s="154"/>
      <c r="GE234" s="154"/>
      <c r="GF234" s="154"/>
      <c r="GG234" s="154"/>
      <c r="GH234" s="154"/>
      <c r="GI234" s="154"/>
      <c r="GJ234" s="154"/>
      <c r="GK234" s="154"/>
      <c r="GL234" s="154"/>
      <c r="GM234" s="154"/>
      <c r="GN234" s="154"/>
      <c r="GO234" s="154"/>
      <c r="GP234" s="154"/>
      <c r="GQ234" s="154"/>
      <c r="GR234" s="154"/>
      <c r="GS234" s="154"/>
      <c r="GT234" s="154"/>
      <c r="GU234" s="154"/>
      <c r="GV234" s="154"/>
      <c r="GW234" s="154"/>
      <c r="GX234" s="154"/>
      <c r="GY234" s="154"/>
      <c r="GZ234" s="154"/>
      <c r="HA234" s="154"/>
      <c r="HB234" s="154"/>
      <c r="HC234" s="154"/>
      <c r="HD234" s="154"/>
      <c r="HE234" s="154"/>
      <c r="HF234" s="154"/>
    </row>
    <row r="235" spans="10:214" ht="15.75"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  <c r="DB235" s="154"/>
      <c r="DC235" s="154"/>
      <c r="DD235" s="154"/>
      <c r="DE235" s="154"/>
      <c r="DF235" s="154"/>
      <c r="DG235" s="154"/>
      <c r="DH235" s="154"/>
      <c r="DI235" s="154"/>
      <c r="DJ235" s="154"/>
      <c r="DK235" s="154"/>
      <c r="DL235" s="154"/>
      <c r="DM235" s="154"/>
      <c r="DN235" s="154"/>
      <c r="DO235" s="154"/>
      <c r="DP235" s="154"/>
      <c r="DQ235" s="154"/>
      <c r="DR235" s="154"/>
      <c r="DS235" s="154"/>
      <c r="DT235" s="154"/>
      <c r="DU235" s="154"/>
      <c r="DV235" s="154"/>
      <c r="DW235" s="154"/>
      <c r="DX235" s="154"/>
      <c r="DY235" s="154"/>
      <c r="DZ235" s="154"/>
      <c r="EA235" s="154"/>
      <c r="EB235" s="154"/>
      <c r="EC235" s="154"/>
      <c r="ED235" s="154"/>
      <c r="EE235" s="154"/>
      <c r="EF235" s="154"/>
      <c r="EG235" s="154"/>
      <c r="EH235" s="154"/>
      <c r="EI235" s="154"/>
      <c r="EJ235" s="154"/>
      <c r="EK235" s="154"/>
      <c r="EL235" s="154"/>
      <c r="EM235" s="154"/>
      <c r="EN235" s="154"/>
      <c r="EO235" s="154"/>
      <c r="EP235" s="154"/>
      <c r="EQ235" s="154"/>
      <c r="ER235" s="154"/>
      <c r="ES235" s="154"/>
      <c r="ET235" s="154"/>
      <c r="EU235" s="154"/>
      <c r="EV235" s="154"/>
      <c r="EW235" s="154"/>
      <c r="EX235" s="154"/>
      <c r="EY235" s="154"/>
      <c r="EZ235" s="154"/>
      <c r="FA235" s="154"/>
      <c r="FB235" s="154"/>
      <c r="FC235" s="154"/>
      <c r="FD235" s="154"/>
      <c r="FE235" s="154"/>
      <c r="FF235" s="154"/>
      <c r="FG235" s="154"/>
      <c r="FH235" s="154"/>
      <c r="FI235" s="154"/>
      <c r="FJ235" s="154"/>
      <c r="FK235" s="154"/>
      <c r="FL235" s="154"/>
      <c r="FM235" s="154"/>
      <c r="FN235" s="154"/>
      <c r="FO235" s="154"/>
      <c r="FP235" s="154"/>
      <c r="FQ235" s="154"/>
      <c r="FR235" s="154"/>
      <c r="FS235" s="154"/>
      <c r="FT235" s="154"/>
      <c r="FU235" s="154"/>
      <c r="FV235" s="154"/>
      <c r="FW235" s="154"/>
      <c r="FX235" s="154"/>
      <c r="FY235" s="154"/>
      <c r="FZ235" s="154"/>
      <c r="GA235" s="154"/>
      <c r="GB235" s="154"/>
      <c r="GC235" s="154"/>
      <c r="GD235" s="154"/>
      <c r="GE235" s="154"/>
      <c r="GF235" s="154"/>
      <c r="GG235" s="154"/>
      <c r="GH235" s="154"/>
      <c r="GI235" s="154"/>
      <c r="GJ235" s="154"/>
      <c r="GK235" s="154"/>
      <c r="GL235" s="154"/>
      <c r="GM235" s="154"/>
      <c r="GN235" s="154"/>
      <c r="GO235" s="154"/>
      <c r="GP235" s="154"/>
      <c r="GQ235" s="154"/>
      <c r="GR235" s="154"/>
      <c r="GS235" s="154"/>
      <c r="GT235" s="154"/>
      <c r="GU235" s="154"/>
      <c r="GV235" s="154"/>
      <c r="GW235" s="154"/>
      <c r="GX235" s="154"/>
      <c r="GY235" s="154"/>
      <c r="GZ235" s="154"/>
      <c r="HA235" s="154"/>
      <c r="HB235" s="154"/>
      <c r="HC235" s="154"/>
      <c r="HD235" s="154"/>
      <c r="HE235" s="154"/>
      <c r="HF235" s="154"/>
    </row>
    <row r="236" spans="10:214" ht="15.75"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  <c r="DC236" s="154"/>
      <c r="DD236" s="154"/>
      <c r="DE236" s="154"/>
      <c r="DF236" s="154"/>
      <c r="DG236" s="154"/>
      <c r="DH236" s="154"/>
      <c r="DI236" s="154"/>
      <c r="DJ236" s="154"/>
      <c r="DK236" s="154"/>
      <c r="DL236" s="154"/>
      <c r="DM236" s="154"/>
      <c r="DN236" s="154"/>
      <c r="DO236" s="154"/>
      <c r="DP236" s="154"/>
      <c r="DQ236" s="154"/>
      <c r="DR236" s="154"/>
      <c r="DS236" s="154"/>
      <c r="DT236" s="154"/>
      <c r="DU236" s="154"/>
      <c r="DV236" s="154"/>
      <c r="DW236" s="154"/>
      <c r="DX236" s="154"/>
      <c r="DY236" s="154"/>
      <c r="DZ236" s="154"/>
      <c r="EA236" s="154"/>
      <c r="EB236" s="154"/>
      <c r="EC236" s="154"/>
      <c r="ED236" s="154"/>
      <c r="EE236" s="154"/>
      <c r="EF236" s="154"/>
      <c r="EG236" s="154"/>
      <c r="EH236" s="154"/>
      <c r="EI236" s="154"/>
      <c r="EJ236" s="154"/>
      <c r="EK236" s="154"/>
      <c r="EL236" s="154"/>
      <c r="EM236" s="154"/>
      <c r="EN236" s="154"/>
      <c r="EO236" s="154"/>
      <c r="EP236" s="154"/>
      <c r="EQ236" s="154"/>
      <c r="ER236" s="154"/>
      <c r="ES236" s="154"/>
      <c r="ET236" s="154"/>
      <c r="EU236" s="154"/>
      <c r="EV236" s="154"/>
      <c r="EW236" s="154"/>
      <c r="EX236" s="154"/>
      <c r="EY236" s="154"/>
      <c r="EZ236" s="154"/>
      <c r="FA236" s="154"/>
      <c r="FB236" s="154"/>
      <c r="FC236" s="154"/>
      <c r="FD236" s="154"/>
      <c r="FE236" s="154"/>
      <c r="FF236" s="154"/>
      <c r="FG236" s="154"/>
      <c r="FH236" s="154"/>
      <c r="FI236" s="154"/>
      <c r="FJ236" s="154"/>
      <c r="FK236" s="154"/>
      <c r="FL236" s="154"/>
      <c r="FM236" s="154"/>
      <c r="FN236" s="154"/>
      <c r="FO236" s="154"/>
      <c r="FP236" s="154"/>
      <c r="FQ236" s="154"/>
      <c r="FR236" s="154"/>
      <c r="FS236" s="154"/>
      <c r="FT236" s="154"/>
      <c r="FU236" s="154"/>
      <c r="FV236" s="154"/>
      <c r="FW236" s="154"/>
      <c r="FX236" s="154"/>
      <c r="FY236" s="154"/>
      <c r="FZ236" s="154"/>
      <c r="GA236" s="154"/>
      <c r="GB236" s="154"/>
      <c r="GC236" s="154"/>
      <c r="GD236" s="154"/>
      <c r="GE236" s="154"/>
      <c r="GF236" s="154"/>
      <c r="GG236" s="154"/>
      <c r="GH236" s="154"/>
      <c r="GI236" s="154"/>
      <c r="GJ236" s="154"/>
      <c r="GK236" s="154"/>
      <c r="GL236" s="154"/>
      <c r="GM236" s="154"/>
      <c r="GN236" s="154"/>
      <c r="GO236" s="154"/>
      <c r="GP236" s="154"/>
      <c r="GQ236" s="154"/>
      <c r="GR236" s="154"/>
      <c r="GS236" s="154"/>
      <c r="GT236" s="154"/>
      <c r="GU236" s="154"/>
      <c r="GV236" s="154"/>
      <c r="GW236" s="154"/>
      <c r="GX236" s="154"/>
      <c r="GY236" s="154"/>
      <c r="GZ236" s="154"/>
      <c r="HA236" s="154"/>
      <c r="HB236" s="154"/>
      <c r="HC236" s="154"/>
      <c r="HD236" s="154"/>
      <c r="HE236" s="154"/>
      <c r="HF236" s="154"/>
    </row>
    <row r="237" spans="10:214" ht="15.75"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  <c r="DB237" s="154"/>
      <c r="DC237" s="154"/>
      <c r="DD237" s="154"/>
      <c r="DE237" s="154"/>
      <c r="DF237" s="154"/>
      <c r="DG237" s="154"/>
      <c r="DH237" s="154"/>
      <c r="DI237" s="154"/>
      <c r="DJ237" s="154"/>
      <c r="DK237" s="154"/>
      <c r="DL237" s="154"/>
      <c r="DM237" s="154"/>
      <c r="DN237" s="154"/>
      <c r="DO237" s="154"/>
      <c r="DP237" s="154"/>
      <c r="DQ237" s="154"/>
      <c r="DR237" s="154"/>
      <c r="DS237" s="154"/>
      <c r="DT237" s="154"/>
      <c r="DU237" s="154"/>
      <c r="DV237" s="154"/>
      <c r="DW237" s="154"/>
      <c r="DX237" s="154"/>
      <c r="DY237" s="154"/>
      <c r="DZ237" s="154"/>
      <c r="EA237" s="154"/>
      <c r="EB237" s="154"/>
      <c r="EC237" s="154"/>
      <c r="ED237" s="154"/>
      <c r="EE237" s="154"/>
      <c r="EF237" s="154"/>
      <c r="EG237" s="154"/>
      <c r="EH237" s="154"/>
      <c r="EI237" s="154"/>
      <c r="EJ237" s="154"/>
      <c r="EK237" s="154"/>
      <c r="EL237" s="154"/>
      <c r="EM237" s="154"/>
      <c r="EN237" s="154"/>
      <c r="EO237" s="154"/>
      <c r="EP237" s="154"/>
      <c r="EQ237" s="154"/>
      <c r="ER237" s="154"/>
      <c r="ES237" s="154"/>
      <c r="ET237" s="154"/>
      <c r="EU237" s="154"/>
      <c r="EV237" s="154"/>
      <c r="EW237" s="154"/>
      <c r="EX237" s="154"/>
      <c r="EY237" s="154"/>
      <c r="EZ237" s="154"/>
      <c r="FA237" s="154"/>
      <c r="FB237" s="154"/>
      <c r="FC237" s="154"/>
      <c r="FD237" s="154"/>
      <c r="FE237" s="154"/>
      <c r="FF237" s="154"/>
      <c r="FG237" s="154"/>
      <c r="FH237" s="154"/>
      <c r="FI237" s="154"/>
      <c r="FJ237" s="154"/>
      <c r="FK237" s="154"/>
      <c r="FL237" s="154"/>
      <c r="FM237" s="154"/>
      <c r="FN237" s="154"/>
      <c r="FO237" s="154"/>
      <c r="FP237" s="154"/>
      <c r="FQ237" s="154"/>
      <c r="FR237" s="154"/>
      <c r="FS237" s="154"/>
      <c r="FT237" s="154"/>
      <c r="FU237" s="154"/>
      <c r="FV237" s="154"/>
      <c r="FW237" s="154"/>
      <c r="FX237" s="154"/>
      <c r="FY237" s="154"/>
      <c r="FZ237" s="154"/>
      <c r="GA237" s="154"/>
      <c r="GB237" s="154"/>
      <c r="GC237" s="154"/>
      <c r="GD237" s="154"/>
      <c r="GE237" s="154"/>
      <c r="GF237" s="154"/>
      <c r="GG237" s="154"/>
      <c r="GH237" s="154"/>
      <c r="GI237" s="154"/>
      <c r="GJ237" s="154"/>
      <c r="GK237" s="154"/>
      <c r="GL237" s="154"/>
      <c r="GM237" s="154"/>
      <c r="GN237" s="154"/>
      <c r="GO237" s="154"/>
      <c r="GP237" s="154"/>
      <c r="GQ237" s="154"/>
      <c r="GR237" s="154"/>
      <c r="GS237" s="154"/>
      <c r="GT237" s="154"/>
      <c r="GU237" s="154"/>
      <c r="GV237" s="154"/>
      <c r="GW237" s="154"/>
      <c r="GX237" s="154"/>
      <c r="GY237" s="154"/>
      <c r="GZ237" s="154"/>
      <c r="HA237" s="154"/>
      <c r="HB237" s="154"/>
      <c r="HC237" s="154"/>
      <c r="HD237" s="154"/>
      <c r="HE237" s="154"/>
      <c r="HF237" s="154"/>
    </row>
    <row r="238" spans="10:214" ht="15.75"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  <c r="DB238" s="154"/>
      <c r="DC238" s="154"/>
      <c r="DD238" s="154"/>
      <c r="DE238" s="154"/>
      <c r="DF238" s="154"/>
      <c r="DG238" s="154"/>
      <c r="DH238" s="154"/>
      <c r="DI238" s="154"/>
      <c r="DJ238" s="154"/>
      <c r="DK238" s="154"/>
      <c r="DL238" s="154"/>
      <c r="DM238" s="154"/>
      <c r="DN238" s="154"/>
      <c r="DO238" s="154"/>
      <c r="DP238" s="154"/>
      <c r="DQ238" s="154"/>
      <c r="DR238" s="154"/>
      <c r="DS238" s="154"/>
      <c r="DT238" s="154"/>
      <c r="DU238" s="154"/>
      <c r="DV238" s="154"/>
      <c r="DW238" s="154"/>
      <c r="DX238" s="154"/>
      <c r="DY238" s="154"/>
      <c r="DZ238" s="154"/>
      <c r="EA238" s="154"/>
      <c r="EB238" s="154"/>
      <c r="EC238" s="154"/>
      <c r="ED238" s="154"/>
      <c r="EE238" s="154"/>
      <c r="EF238" s="154"/>
      <c r="EG238" s="154"/>
      <c r="EH238" s="154"/>
      <c r="EI238" s="154"/>
      <c r="EJ238" s="154"/>
      <c r="EK238" s="154"/>
      <c r="EL238" s="154"/>
      <c r="EM238" s="154"/>
      <c r="EN238" s="154"/>
      <c r="EO238" s="154"/>
      <c r="EP238" s="154"/>
      <c r="EQ238" s="154"/>
      <c r="ER238" s="154"/>
      <c r="ES238" s="154"/>
      <c r="ET238" s="154"/>
      <c r="EU238" s="154"/>
      <c r="EV238" s="154"/>
      <c r="EW238" s="154"/>
      <c r="EX238" s="154"/>
      <c r="EY238" s="154"/>
      <c r="EZ238" s="154"/>
      <c r="FA238" s="154"/>
      <c r="FB238" s="154"/>
      <c r="FC238" s="154"/>
      <c r="FD238" s="154"/>
      <c r="FE238" s="154"/>
      <c r="FF238" s="154"/>
      <c r="FG238" s="154"/>
      <c r="FH238" s="154"/>
      <c r="FI238" s="154"/>
      <c r="FJ238" s="154"/>
      <c r="FK238" s="154"/>
      <c r="FL238" s="154"/>
      <c r="FM238" s="154"/>
      <c r="FN238" s="154"/>
      <c r="FO238" s="154"/>
      <c r="FP238" s="154"/>
      <c r="FQ238" s="154"/>
      <c r="FR238" s="154"/>
      <c r="FS238" s="154"/>
      <c r="FT238" s="154"/>
      <c r="FU238" s="154"/>
      <c r="FV238" s="154"/>
      <c r="FW238" s="154"/>
      <c r="FX238" s="154"/>
      <c r="FY238" s="154"/>
      <c r="FZ238" s="154"/>
      <c r="GA238" s="154"/>
      <c r="GB238" s="154"/>
      <c r="GC238" s="154"/>
      <c r="GD238" s="154"/>
      <c r="GE238" s="154"/>
      <c r="GF238" s="154"/>
      <c r="GG238" s="154"/>
      <c r="GH238" s="154"/>
      <c r="GI238" s="154"/>
      <c r="GJ238" s="154"/>
      <c r="GK238" s="154"/>
      <c r="GL238" s="154"/>
      <c r="GM238" s="154"/>
      <c r="GN238" s="154"/>
      <c r="GO238" s="154"/>
      <c r="GP238" s="154"/>
      <c r="GQ238" s="154"/>
      <c r="GR238" s="154"/>
      <c r="GS238" s="154"/>
      <c r="GT238" s="154"/>
      <c r="GU238" s="154"/>
      <c r="GV238" s="154"/>
      <c r="GW238" s="154"/>
      <c r="GX238" s="154"/>
      <c r="GY238" s="154"/>
      <c r="GZ238" s="154"/>
      <c r="HA238" s="154"/>
      <c r="HB238" s="154"/>
      <c r="HC238" s="154"/>
      <c r="HD238" s="154"/>
      <c r="HE238" s="154"/>
      <c r="HF238" s="154"/>
    </row>
    <row r="239" spans="10:214" ht="15.75"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  <c r="DC239" s="154"/>
      <c r="DD239" s="154"/>
      <c r="DE239" s="154"/>
      <c r="DF239" s="154"/>
      <c r="DG239" s="154"/>
      <c r="DH239" s="154"/>
      <c r="DI239" s="154"/>
      <c r="DJ239" s="154"/>
      <c r="DK239" s="154"/>
      <c r="DL239" s="154"/>
      <c r="DM239" s="154"/>
      <c r="DN239" s="154"/>
      <c r="DO239" s="154"/>
      <c r="DP239" s="154"/>
      <c r="DQ239" s="154"/>
      <c r="DR239" s="154"/>
      <c r="DS239" s="154"/>
      <c r="DT239" s="154"/>
      <c r="DU239" s="154"/>
      <c r="DV239" s="154"/>
      <c r="DW239" s="154"/>
      <c r="DX239" s="154"/>
      <c r="DY239" s="154"/>
      <c r="DZ239" s="154"/>
      <c r="EA239" s="154"/>
      <c r="EB239" s="154"/>
      <c r="EC239" s="154"/>
      <c r="ED239" s="154"/>
      <c r="EE239" s="154"/>
      <c r="EF239" s="154"/>
      <c r="EG239" s="154"/>
      <c r="EH239" s="154"/>
      <c r="EI239" s="154"/>
      <c r="EJ239" s="154"/>
      <c r="EK239" s="154"/>
      <c r="EL239" s="154"/>
      <c r="EM239" s="154"/>
      <c r="EN239" s="154"/>
      <c r="EO239" s="154"/>
      <c r="EP239" s="154"/>
      <c r="EQ239" s="154"/>
      <c r="ER239" s="154"/>
      <c r="ES239" s="154"/>
      <c r="ET239" s="154"/>
      <c r="EU239" s="154"/>
      <c r="EV239" s="154"/>
      <c r="EW239" s="154"/>
      <c r="EX239" s="154"/>
      <c r="EY239" s="154"/>
      <c r="EZ239" s="154"/>
      <c r="FA239" s="154"/>
      <c r="FB239" s="154"/>
      <c r="FC239" s="154"/>
      <c r="FD239" s="154"/>
      <c r="FE239" s="154"/>
      <c r="FF239" s="154"/>
      <c r="FG239" s="154"/>
      <c r="FH239" s="154"/>
      <c r="FI239" s="154"/>
      <c r="FJ239" s="154"/>
      <c r="FK239" s="154"/>
      <c r="FL239" s="154"/>
      <c r="FM239" s="154"/>
      <c r="FN239" s="154"/>
      <c r="FO239" s="154"/>
      <c r="FP239" s="154"/>
      <c r="FQ239" s="154"/>
      <c r="FR239" s="154"/>
      <c r="FS239" s="154"/>
      <c r="FT239" s="154"/>
      <c r="FU239" s="154"/>
      <c r="FV239" s="154"/>
      <c r="FW239" s="154"/>
      <c r="FX239" s="154"/>
      <c r="FY239" s="154"/>
      <c r="FZ239" s="154"/>
      <c r="GA239" s="154"/>
      <c r="GB239" s="154"/>
      <c r="GC239" s="154"/>
      <c r="GD239" s="154"/>
      <c r="GE239" s="154"/>
      <c r="GF239" s="154"/>
      <c r="GG239" s="154"/>
      <c r="GH239" s="154"/>
      <c r="GI239" s="154"/>
      <c r="GJ239" s="154"/>
      <c r="GK239" s="154"/>
      <c r="GL239" s="154"/>
      <c r="GM239" s="154"/>
      <c r="GN239" s="154"/>
      <c r="GO239" s="154"/>
      <c r="GP239" s="154"/>
      <c r="GQ239" s="154"/>
      <c r="GR239" s="154"/>
      <c r="GS239" s="154"/>
      <c r="GT239" s="154"/>
      <c r="GU239" s="154"/>
      <c r="GV239" s="154"/>
      <c r="GW239" s="154"/>
      <c r="GX239" s="154"/>
      <c r="GY239" s="154"/>
      <c r="GZ239" s="154"/>
      <c r="HA239" s="154"/>
      <c r="HB239" s="154"/>
      <c r="HC239" s="154"/>
      <c r="HD239" s="154"/>
      <c r="HE239" s="154"/>
      <c r="HF239" s="154"/>
    </row>
    <row r="240" spans="10:214" ht="15.75"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4"/>
      <c r="DE240" s="154"/>
      <c r="DF240" s="154"/>
      <c r="DG240" s="154"/>
      <c r="DH240" s="154"/>
      <c r="DI240" s="154"/>
      <c r="DJ240" s="154"/>
      <c r="DK240" s="154"/>
      <c r="DL240" s="154"/>
      <c r="DM240" s="154"/>
      <c r="DN240" s="154"/>
      <c r="DO240" s="154"/>
      <c r="DP240" s="154"/>
      <c r="DQ240" s="154"/>
      <c r="DR240" s="154"/>
      <c r="DS240" s="154"/>
      <c r="DT240" s="154"/>
      <c r="DU240" s="154"/>
      <c r="DV240" s="154"/>
      <c r="DW240" s="154"/>
      <c r="DX240" s="154"/>
      <c r="DY240" s="154"/>
      <c r="DZ240" s="154"/>
      <c r="EA240" s="154"/>
      <c r="EB240" s="154"/>
      <c r="EC240" s="154"/>
      <c r="ED240" s="154"/>
      <c r="EE240" s="154"/>
      <c r="EF240" s="154"/>
      <c r="EG240" s="154"/>
      <c r="EH240" s="154"/>
      <c r="EI240" s="154"/>
      <c r="EJ240" s="154"/>
      <c r="EK240" s="154"/>
      <c r="EL240" s="154"/>
      <c r="EM240" s="154"/>
      <c r="EN240" s="154"/>
      <c r="EO240" s="154"/>
      <c r="EP240" s="154"/>
      <c r="EQ240" s="154"/>
      <c r="ER240" s="154"/>
      <c r="ES240" s="154"/>
      <c r="ET240" s="154"/>
      <c r="EU240" s="154"/>
      <c r="EV240" s="154"/>
      <c r="EW240" s="154"/>
      <c r="EX240" s="154"/>
      <c r="EY240" s="154"/>
      <c r="EZ240" s="154"/>
      <c r="FA240" s="154"/>
      <c r="FB240" s="154"/>
      <c r="FC240" s="154"/>
      <c r="FD240" s="154"/>
      <c r="FE240" s="154"/>
      <c r="FF240" s="154"/>
      <c r="FG240" s="154"/>
      <c r="FH240" s="154"/>
      <c r="FI240" s="154"/>
      <c r="FJ240" s="154"/>
      <c r="FK240" s="154"/>
      <c r="FL240" s="154"/>
      <c r="FM240" s="154"/>
      <c r="FN240" s="154"/>
      <c r="FO240" s="154"/>
      <c r="FP240" s="154"/>
      <c r="FQ240" s="154"/>
      <c r="FR240" s="154"/>
      <c r="FS240" s="154"/>
      <c r="FT240" s="154"/>
      <c r="FU240" s="154"/>
      <c r="FV240" s="154"/>
      <c r="FW240" s="154"/>
      <c r="FX240" s="154"/>
      <c r="FY240" s="154"/>
      <c r="FZ240" s="154"/>
      <c r="GA240" s="154"/>
      <c r="GB240" s="154"/>
      <c r="GC240" s="154"/>
      <c r="GD240" s="154"/>
      <c r="GE240" s="154"/>
      <c r="GF240" s="154"/>
      <c r="GG240" s="154"/>
      <c r="GH240" s="154"/>
      <c r="GI240" s="154"/>
      <c r="GJ240" s="154"/>
      <c r="GK240" s="154"/>
      <c r="GL240" s="154"/>
      <c r="GM240" s="154"/>
      <c r="GN240" s="154"/>
      <c r="GO240" s="154"/>
      <c r="GP240" s="154"/>
      <c r="GQ240" s="154"/>
      <c r="GR240" s="154"/>
      <c r="GS240" s="154"/>
      <c r="GT240" s="154"/>
      <c r="GU240" s="154"/>
      <c r="GV240" s="154"/>
      <c r="GW240" s="154"/>
      <c r="GX240" s="154"/>
      <c r="GY240" s="154"/>
      <c r="GZ240" s="154"/>
      <c r="HA240" s="154"/>
      <c r="HB240" s="154"/>
      <c r="HC240" s="154"/>
      <c r="HD240" s="154"/>
      <c r="HE240" s="154"/>
      <c r="HF240" s="154"/>
    </row>
    <row r="241" spans="10:214" ht="15.75"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4"/>
      <c r="DF241" s="154"/>
      <c r="DG241" s="154"/>
      <c r="DH241" s="154"/>
      <c r="DI241" s="154"/>
      <c r="DJ241" s="154"/>
      <c r="DK241" s="154"/>
      <c r="DL241" s="154"/>
      <c r="DM241" s="154"/>
      <c r="DN241" s="154"/>
      <c r="DO241" s="154"/>
      <c r="DP241" s="154"/>
      <c r="DQ241" s="154"/>
      <c r="DR241" s="154"/>
      <c r="DS241" s="154"/>
      <c r="DT241" s="154"/>
      <c r="DU241" s="154"/>
      <c r="DV241" s="154"/>
      <c r="DW241" s="154"/>
      <c r="DX241" s="154"/>
      <c r="DY241" s="154"/>
      <c r="DZ241" s="154"/>
      <c r="EA241" s="154"/>
      <c r="EB241" s="154"/>
      <c r="EC241" s="154"/>
      <c r="ED241" s="154"/>
      <c r="EE241" s="154"/>
      <c r="EF241" s="154"/>
      <c r="EG241" s="154"/>
      <c r="EH241" s="154"/>
      <c r="EI241" s="154"/>
      <c r="EJ241" s="154"/>
      <c r="EK241" s="154"/>
      <c r="EL241" s="154"/>
      <c r="EM241" s="154"/>
      <c r="EN241" s="154"/>
      <c r="EO241" s="154"/>
      <c r="EP241" s="154"/>
      <c r="EQ241" s="154"/>
      <c r="ER241" s="154"/>
      <c r="ES241" s="154"/>
      <c r="ET241" s="154"/>
      <c r="EU241" s="154"/>
      <c r="EV241" s="154"/>
      <c r="EW241" s="154"/>
      <c r="EX241" s="154"/>
      <c r="EY241" s="154"/>
      <c r="EZ241" s="154"/>
      <c r="FA241" s="154"/>
      <c r="FB241" s="154"/>
      <c r="FC241" s="154"/>
      <c r="FD241" s="154"/>
      <c r="FE241" s="154"/>
      <c r="FF241" s="154"/>
      <c r="FG241" s="154"/>
      <c r="FH241" s="154"/>
      <c r="FI241" s="154"/>
      <c r="FJ241" s="154"/>
      <c r="FK241" s="154"/>
      <c r="FL241" s="154"/>
      <c r="FM241" s="154"/>
      <c r="FN241" s="154"/>
      <c r="FO241" s="154"/>
      <c r="FP241" s="154"/>
      <c r="FQ241" s="154"/>
      <c r="FR241" s="154"/>
      <c r="FS241" s="154"/>
      <c r="FT241" s="154"/>
      <c r="FU241" s="154"/>
      <c r="FV241" s="154"/>
      <c r="FW241" s="154"/>
      <c r="FX241" s="154"/>
      <c r="FY241" s="154"/>
      <c r="FZ241" s="154"/>
      <c r="GA241" s="154"/>
      <c r="GB241" s="154"/>
      <c r="GC241" s="154"/>
      <c r="GD241" s="154"/>
      <c r="GE241" s="154"/>
      <c r="GF241" s="154"/>
      <c r="GG241" s="154"/>
      <c r="GH241" s="154"/>
      <c r="GI241" s="154"/>
      <c r="GJ241" s="154"/>
      <c r="GK241" s="154"/>
      <c r="GL241" s="154"/>
      <c r="GM241" s="154"/>
      <c r="GN241" s="154"/>
      <c r="GO241" s="154"/>
      <c r="GP241" s="154"/>
      <c r="GQ241" s="154"/>
      <c r="GR241" s="154"/>
      <c r="GS241" s="154"/>
      <c r="GT241" s="154"/>
      <c r="GU241" s="154"/>
      <c r="GV241" s="154"/>
      <c r="GW241" s="154"/>
      <c r="GX241" s="154"/>
      <c r="GY241" s="154"/>
      <c r="GZ241" s="154"/>
      <c r="HA241" s="154"/>
      <c r="HB241" s="154"/>
      <c r="HC241" s="154"/>
      <c r="HD241" s="154"/>
      <c r="HE241" s="154"/>
      <c r="HF241" s="154"/>
    </row>
    <row r="242" spans="10:214" ht="15.75"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  <c r="DC242" s="154"/>
      <c r="DD242" s="154"/>
      <c r="DE242" s="154"/>
      <c r="DF242" s="154"/>
      <c r="DG242" s="154"/>
      <c r="DH242" s="154"/>
      <c r="DI242" s="154"/>
      <c r="DJ242" s="154"/>
      <c r="DK242" s="154"/>
      <c r="DL242" s="154"/>
      <c r="DM242" s="154"/>
      <c r="DN242" s="154"/>
      <c r="DO242" s="154"/>
      <c r="DP242" s="154"/>
      <c r="DQ242" s="154"/>
      <c r="DR242" s="154"/>
      <c r="DS242" s="154"/>
      <c r="DT242" s="154"/>
      <c r="DU242" s="154"/>
      <c r="DV242" s="154"/>
      <c r="DW242" s="154"/>
      <c r="DX242" s="154"/>
      <c r="DY242" s="154"/>
      <c r="DZ242" s="154"/>
      <c r="EA242" s="154"/>
      <c r="EB242" s="154"/>
      <c r="EC242" s="154"/>
      <c r="ED242" s="154"/>
      <c r="EE242" s="154"/>
      <c r="EF242" s="154"/>
      <c r="EG242" s="154"/>
      <c r="EH242" s="154"/>
      <c r="EI242" s="154"/>
      <c r="EJ242" s="154"/>
      <c r="EK242" s="154"/>
      <c r="EL242" s="154"/>
      <c r="EM242" s="154"/>
      <c r="EN242" s="154"/>
      <c r="EO242" s="154"/>
      <c r="EP242" s="154"/>
      <c r="EQ242" s="154"/>
      <c r="ER242" s="154"/>
      <c r="ES242" s="154"/>
      <c r="ET242" s="154"/>
      <c r="EU242" s="154"/>
      <c r="EV242" s="154"/>
      <c r="EW242" s="154"/>
      <c r="EX242" s="154"/>
      <c r="EY242" s="154"/>
      <c r="EZ242" s="154"/>
      <c r="FA242" s="154"/>
      <c r="FB242" s="154"/>
      <c r="FC242" s="154"/>
      <c r="FD242" s="154"/>
      <c r="FE242" s="154"/>
      <c r="FF242" s="154"/>
      <c r="FG242" s="154"/>
      <c r="FH242" s="154"/>
      <c r="FI242" s="154"/>
      <c r="FJ242" s="154"/>
      <c r="FK242" s="154"/>
      <c r="FL242" s="154"/>
      <c r="FM242" s="154"/>
      <c r="FN242" s="154"/>
      <c r="FO242" s="154"/>
      <c r="FP242" s="154"/>
      <c r="FQ242" s="154"/>
      <c r="FR242" s="154"/>
      <c r="FS242" s="154"/>
      <c r="FT242" s="154"/>
      <c r="FU242" s="154"/>
      <c r="FV242" s="154"/>
      <c r="FW242" s="154"/>
      <c r="FX242" s="154"/>
      <c r="FY242" s="154"/>
      <c r="FZ242" s="154"/>
      <c r="GA242" s="154"/>
      <c r="GB242" s="154"/>
      <c r="GC242" s="154"/>
      <c r="GD242" s="154"/>
      <c r="GE242" s="154"/>
      <c r="GF242" s="154"/>
      <c r="GG242" s="154"/>
      <c r="GH242" s="154"/>
      <c r="GI242" s="154"/>
      <c r="GJ242" s="154"/>
      <c r="GK242" s="154"/>
      <c r="GL242" s="154"/>
      <c r="GM242" s="154"/>
      <c r="GN242" s="154"/>
      <c r="GO242" s="154"/>
      <c r="GP242" s="154"/>
      <c r="GQ242" s="154"/>
      <c r="GR242" s="154"/>
      <c r="GS242" s="154"/>
      <c r="GT242" s="154"/>
      <c r="GU242" s="154"/>
      <c r="GV242" s="154"/>
      <c r="GW242" s="154"/>
      <c r="GX242" s="154"/>
      <c r="GY242" s="154"/>
      <c r="GZ242" s="154"/>
      <c r="HA242" s="154"/>
      <c r="HB242" s="154"/>
      <c r="HC242" s="154"/>
      <c r="HD242" s="154"/>
      <c r="HE242" s="154"/>
      <c r="HF242" s="154"/>
    </row>
    <row r="243" spans="10:214" ht="15.75"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  <c r="DC243" s="154"/>
      <c r="DD243" s="154"/>
      <c r="DE243" s="154"/>
      <c r="DF243" s="154"/>
      <c r="DG243" s="154"/>
      <c r="DH243" s="154"/>
      <c r="DI243" s="154"/>
      <c r="DJ243" s="154"/>
      <c r="DK243" s="154"/>
      <c r="DL243" s="154"/>
      <c r="DM243" s="154"/>
      <c r="DN243" s="154"/>
      <c r="DO243" s="154"/>
      <c r="DP243" s="154"/>
      <c r="DQ243" s="154"/>
      <c r="DR243" s="154"/>
      <c r="DS243" s="154"/>
      <c r="DT243" s="154"/>
      <c r="DU243" s="154"/>
      <c r="DV243" s="154"/>
      <c r="DW243" s="154"/>
      <c r="DX243" s="154"/>
      <c r="DY243" s="154"/>
      <c r="DZ243" s="154"/>
      <c r="EA243" s="154"/>
      <c r="EB243" s="154"/>
      <c r="EC243" s="154"/>
      <c r="ED243" s="154"/>
      <c r="EE243" s="154"/>
      <c r="EF243" s="154"/>
      <c r="EG243" s="154"/>
      <c r="EH243" s="154"/>
      <c r="EI243" s="154"/>
      <c r="EJ243" s="154"/>
      <c r="EK243" s="154"/>
      <c r="EL243" s="154"/>
      <c r="EM243" s="154"/>
      <c r="EN243" s="154"/>
      <c r="EO243" s="154"/>
      <c r="EP243" s="154"/>
      <c r="EQ243" s="154"/>
      <c r="ER243" s="154"/>
      <c r="ES243" s="154"/>
      <c r="ET243" s="154"/>
      <c r="EU243" s="154"/>
      <c r="EV243" s="154"/>
      <c r="EW243" s="154"/>
      <c r="EX243" s="154"/>
      <c r="EY243" s="154"/>
      <c r="EZ243" s="154"/>
      <c r="FA243" s="154"/>
      <c r="FB243" s="154"/>
      <c r="FC243" s="154"/>
      <c r="FD243" s="154"/>
      <c r="FE243" s="154"/>
      <c r="FF243" s="154"/>
      <c r="FG243" s="154"/>
      <c r="FH243" s="154"/>
      <c r="FI243" s="154"/>
      <c r="FJ243" s="154"/>
      <c r="FK243" s="154"/>
      <c r="FL243" s="154"/>
      <c r="FM243" s="154"/>
      <c r="FN243" s="154"/>
      <c r="FO243" s="154"/>
      <c r="FP243" s="154"/>
      <c r="FQ243" s="154"/>
      <c r="FR243" s="154"/>
      <c r="FS243" s="154"/>
      <c r="FT243" s="154"/>
      <c r="FU243" s="154"/>
      <c r="FV243" s="154"/>
      <c r="FW243" s="154"/>
      <c r="FX243" s="154"/>
      <c r="FY243" s="154"/>
      <c r="FZ243" s="154"/>
      <c r="GA243" s="154"/>
      <c r="GB243" s="154"/>
      <c r="GC243" s="154"/>
      <c r="GD243" s="154"/>
      <c r="GE243" s="154"/>
      <c r="GF243" s="154"/>
      <c r="GG243" s="154"/>
      <c r="GH243" s="154"/>
      <c r="GI243" s="154"/>
      <c r="GJ243" s="154"/>
      <c r="GK243" s="154"/>
      <c r="GL243" s="154"/>
      <c r="GM243" s="154"/>
      <c r="GN243" s="154"/>
      <c r="GO243" s="154"/>
      <c r="GP243" s="154"/>
      <c r="GQ243" s="154"/>
      <c r="GR243" s="154"/>
      <c r="GS243" s="154"/>
      <c r="GT243" s="154"/>
      <c r="GU243" s="154"/>
      <c r="GV243" s="154"/>
      <c r="GW243" s="154"/>
      <c r="GX243" s="154"/>
      <c r="GY243" s="154"/>
      <c r="GZ243" s="154"/>
      <c r="HA243" s="154"/>
      <c r="HB243" s="154"/>
      <c r="HC243" s="154"/>
      <c r="HD243" s="154"/>
      <c r="HE243" s="154"/>
      <c r="HF243" s="154"/>
    </row>
    <row r="244" spans="10:214" ht="15.75"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  <c r="DI244" s="154"/>
      <c r="DJ244" s="154"/>
      <c r="DK244" s="154"/>
      <c r="DL244" s="154"/>
      <c r="DM244" s="154"/>
      <c r="DN244" s="154"/>
      <c r="DO244" s="154"/>
      <c r="DP244" s="154"/>
      <c r="DQ244" s="154"/>
      <c r="DR244" s="154"/>
      <c r="DS244" s="154"/>
      <c r="DT244" s="154"/>
      <c r="DU244" s="154"/>
      <c r="DV244" s="154"/>
      <c r="DW244" s="154"/>
      <c r="DX244" s="154"/>
      <c r="DY244" s="154"/>
      <c r="DZ244" s="154"/>
      <c r="EA244" s="154"/>
      <c r="EB244" s="154"/>
      <c r="EC244" s="154"/>
      <c r="ED244" s="154"/>
      <c r="EE244" s="154"/>
      <c r="EF244" s="154"/>
      <c r="EG244" s="154"/>
      <c r="EH244" s="154"/>
      <c r="EI244" s="154"/>
      <c r="EJ244" s="154"/>
      <c r="EK244" s="154"/>
      <c r="EL244" s="154"/>
      <c r="EM244" s="154"/>
      <c r="EN244" s="154"/>
      <c r="EO244" s="154"/>
      <c r="EP244" s="154"/>
      <c r="EQ244" s="154"/>
      <c r="ER244" s="154"/>
      <c r="ES244" s="154"/>
      <c r="ET244" s="154"/>
      <c r="EU244" s="154"/>
      <c r="EV244" s="154"/>
      <c r="EW244" s="154"/>
      <c r="EX244" s="154"/>
      <c r="EY244" s="154"/>
      <c r="EZ244" s="154"/>
      <c r="FA244" s="154"/>
      <c r="FB244" s="154"/>
      <c r="FC244" s="154"/>
      <c r="FD244" s="154"/>
      <c r="FE244" s="154"/>
      <c r="FF244" s="154"/>
      <c r="FG244" s="154"/>
      <c r="FH244" s="154"/>
      <c r="FI244" s="154"/>
      <c r="FJ244" s="154"/>
      <c r="FK244" s="154"/>
      <c r="FL244" s="154"/>
      <c r="FM244" s="154"/>
      <c r="FN244" s="154"/>
      <c r="FO244" s="154"/>
      <c r="FP244" s="154"/>
      <c r="FQ244" s="154"/>
      <c r="FR244" s="154"/>
      <c r="FS244" s="154"/>
      <c r="FT244" s="154"/>
      <c r="FU244" s="154"/>
      <c r="FV244" s="154"/>
      <c r="FW244" s="154"/>
      <c r="FX244" s="154"/>
      <c r="FY244" s="154"/>
      <c r="FZ244" s="154"/>
      <c r="GA244" s="154"/>
      <c r="GB244" s="154"/>
      <c r="GC244" s="154"/>
      <c r="GD244" s="154"/>
      <c r="GE244" s="154"/>
      <c r="GF244" s="154"/>
      <c r="GG244" s="154"/>
      <c r="GH244" s="154"/>
      <c r="GI244" s="154"/>
      <c r="GJ244" s="154"/>
      <c r="GK244" s="154"/>
      <c r="GL244" s="154"/>
      <c r="GM244" s="154"/>
      <c r="GN244" s="154"/>
      <c r="GO244" s="154"/>
      <c r="GP244" s="154"/>
      <c r="GQ244" s="154"/>
      <c r="GR244" s="154"/>
      <c r="GS244" s="154"/>
      <c r="GT244" s="154"/>
      <c r="GU244" s="154"/>
      <c r="GV244" s="154"/>
      <c r="GW244" s="154"/>
      <c r="GX244" s="154"/>
      <c r="GY244" s="154"/>
      <c r="GZ244" s="154"/>
      <c r="HA244" s="154"/>
      <c r="HB244" s="154"/>
      <c r="HC244" s="154"/>
      <c r="HD244" s="154"/>
      <c r="HE244" s="154"/>
      <c r="HF244" s="154"/>
    </row>
    <row r="245" spans="10:214" ht="15.75"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4"/>
      <c r="DF245" s="154"/>
      <c r="DG245" s="154"/>
      <c r="DH245" s="154"/>
      <c r="DI245" s="154"/>
      <c r="DJ245" s="154"/>
      <c r="DK245" s="154"/>
      <c r="DL245" s="154"/>
      <c r="DM245" s="154"/>
      <c r="DN245" s="154"/>
      <c r="DO245" s="154"/>
      <c r="DP245" s="154"/>
      <c r="DQ245" s="154"/>
      <c r="DR245" s="154"/>
      <c r="DS245" s="154"/>
      <c r="DT245" s="154"/>
      <c r="DU245" s="154"/>
      <c r="DV245" s="154"/>
      <c r="DW245" s="154"/>
      <c r="DX245" s="154"/>
      <c r="DY245" s="154"/>
      <c r="DZ245" s="154"/>
      <c r="EA245" s="154"/>
      <c r="EB245" s="154"/>
      <c r="EC245" s="154"/>
      <c r="ED245" s="154"/>
      <c r="EE245" s="154"/>
      <c r="EF245" s="154"/>
      <c r="EG245" s="154"/>
      <c r="EH245" s="154"/>
      <c r="EI245" s="154"/>
      <c r="EJ245" s="154"/>
      <c r="EK245" s="154"/>
      <c r="EL245" s="154"/>
      <c r="EM245" s="154"/>
      <c r="EN245" s="154"/>
      <c r="EO245" s="154"/>
      <c r="EP245" s="154"/>
      <c r="EQ245" s="154"/>
      <c r="ER245" s="154"/>
      <c r="ES245" s="154"/>
      <c r="ET245" s="154"/>
      <c r="EU245" s="154"/>
      <c r="EV245" s="154"/>
      <c r="EW245" s="154"/>
      <c r="EX245" s="154"/>
      <c r="EY245" s="154"/>
      <c r="EZ245" s="154"/>
      <c r="FA245" s="154"/>
      <c r="FB245" s="154"/>
      <c r="FC245" s="154"/>
      <c r="FD245" s="154"/>
      <c r="FE245" s="154"/>
      <c r="FF245" s="154"/>
      <c r="FG245" s="154"/>
      <c r="FH245" s="154"/>
      <c r="FI245" s="154"/>
      <c r="FJ245" s="154"/>
      <c r="FK245" s="154"/>
      <c r="FL245" s="154"/>
      <c r="FM245" s="154"/>
      <c r="FN245" s="154"/>
      <c r="FO245" s="154"/>
      <c r="FP245" s="154"/>
      <c r="FQ245" s="154"/>
      <c r="FR245" s="154"/>
      <c r="FS245" s="154"/>
      <c r="FT245" s="154"/>
      <c r="FU245" s="154"/>
      <c r="FV245" s="154"/>
      <c r="FW245" s="154"/>
      <c r="FX245" s="154"/>
      <c r="FY245" s="154"/>
      <c r="FZ245" s="154"/>
      <c r="GA245" s="154"/>
      <c r="GB245" s="154"/>
      <c r="GC245" s="154"/>
      <c r="GD245" s="154"/>
      <c r="GE245" s="154"/>
      <c r="GF245" s="154"/>
      <c r="GG245" s="154"/>
      <c r="GH245" s="154"/>
      <c r="GI245" s="154"/>
      <c r="GJ245" s="154"/>
      <c r="GK245" s="154"/>
      <c r="GL245" s="154"/>
      <c r="GM245" s="154"/>
      <c r="GN245" s="154"/>
      <c r="GO245" s="154"/>
      <c r="GP245" s="154"/>
      <c r="GQ245" s="154"/>
      <c r="GR245" s="154"/>
      <c r="GS245" s="154"/>
      <c r="GT245" s="154"/>
      <c r="GU245" s="154"/>
      <c r="GV245" s="154"/>
      <c r="GW245" s="154"/>
      <c r="GX245" s="154"/>
      <c r="GY245" s="154"/>
      <c r="GZ245" s="154"/>
      <c r="HA245" s="154"/>
      <c r="HB245" s="154"/>
      <c r="HC245" s="154"/>
      <c r="HD245" s="154"/>
      <c r="HE245" s="154"/>
      <c r="HF245" s="154"/>
    </row>
    <row r="246" spans="10:214" ht="15.75"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  <c r="DI246" s="154"/>
      <c r="DJ246" s="154"/>
      <c r="DK246" s="154"/>
      <c r="DL246" s="154"/>
      <c r="DM246" s="154"/>
      <c r="DN246" s="154"/>
      <c r="DO246" s="154"/>
      <c r="DP246" s="154"/>
      <c r="DQ246" s="154"/>
      <c r="DR246" s="154"/>
      <c r="DS246" s="154"/>
      <c r="DT246" s="154"/>
      <c r="DU246" s="154"/>
      <c r="DV246" s="154"/>
      <c r="DW246" s="154"/>
      <c r="DX246" s="154"/>
      <c r="DY246" s="154"/>
      <c r="DZ246" s="154"/>
      <c r="EA246" s="154"/>
      <c r="EB246" s="154"/>
      <c r="EC246" s="154"/>
      <c r="ED246" s="154"/>
      <c r="EE246" s="154"/>
      <c r="EF246" s="154"/>
      <c r="EG246" s="154"/>
      <c r="EH246" s="154"/>
      <c r="EI246" s="154"/>
      <c r="EJ246" s="154"/>
      <c r="EK246" s="154"/>
      <c r="EL246" s="154"/>
      <c r="EM246" s="154"/>
      <c r="EN246" s="154"/>
      <c r="EO246" s="154"/>
      <c r="EP246" s="154"/>
      <c r="EQ246" s="154"/>
      <c r="ER246" s="154"/>
      <c r="ES246" s="154"/>
      <c r="ET246" s="154"/>
      <c r="EU246" s="154"/>
      <c r="EV246" s="154"/>
      <c r="EW246" s="154"/>
      <c r="EX246" s="154"/>
      <c r="EY246" s="154"/>
      <c r="EZ246" s="154"/>
      <c r="FA246" s="154"/>
      <c r="FB246" s="154"/>
      <c r="FC246" s="154"/>
      <c r="FD246" s="154"/>
      <c r="FE246" s="154"/>
      <c r="FF246" s="154"/>
      <c r="FG246" s="154"/>
      <c r="FH246" s="154"/>
      <c r="FI246" s="154"/>
      <c r="FJ246" s="154"/>
      <c r="FK246" s="154"/>
      <c r="FL246" s="154"/>
      <c r="FM246" s="154"/>
      <c r="FN246" s="154"/>
      <c r="FO246" s="154"/>
      <c r="FP246" s="154"/>
      <c r="FQ246" s="154"/>
      <c r="FR246" s="154"/>
      <c r="FS246" s="154"/>
      <c r="FT246" s="154"/>
      <c r="FU246" s="154"/>
      <c r="FV246" s="154"/>
      <c r="FW246" s="154"/>
      <c r="FX246" s="154"/>
      <c r="FY246" s="154"/>
      <c r="FZ246" s="154"/>
      <c r="GA246" s="154"/>
      <c r="GB246" s="154"/>
      <c r="GC246" s="154"/>
      <c r="GD246" s="154"/>
      <c r="GE246" s="154"/>
      <c r="GF246" s="154"/>
      <c r="GG246" s="154"/>
      <c r="GH246" s="154"/>
      <c r="GI246" s="154"/>
      <c r="GJ246" s="154"/>
      <c r="GK246" s="154"/>
      <c r="GL246" s="154"/>
      <c r="GM246" s="154"/>
      <c r="GN246" s="154"/>
      <c r="GO246" s="154"/>
      <c r="GP246" s="154"/>
      <c r="GQ246" s="154"/>
      <c r="GR246" s="154"/>
      <c r="GS246" s="154"/>
      <c r="GT246" s="154"/>
      <c r="GU246" s="154"/>
      <c r="GV246" s="154"/>
      <c r="GW246" s="154"/>
      <c r="GX246" s="154"/>
      <c r="GY246" s="154"/>
      <c r="GZ246" s="154"/>
      <c r="HA246" s="154"/>
      <c r="HB246" s="154"/>
      <c r="HC246" s="154"/>
      <c r="HD246" s="154"/>
      <c r="HE246" s="154"/>
      <c r="HF246" s="154"/>
    </row>
    <row r="247" spans="10:214" ht="15.75"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4"/>
      <c r="DF247" s="154"/>
      <c r="DG247" s="154"/>
      <c r="DH247" s="154"/>
      <c r="DI247" s="154"/>
      <c r="DJ247" s="154"/>
      <c r="DK247" s="154"/>
      <c r="DL247" s="154"/>
      <c r="DM247" s="154"/>
      <c r="DN247" s="154"/>
      <c r="DO247" s="154"/>
      <c r="DP247" s="154"/>
      <c r="DQ247" s="154"/>
      <c r="DR247" s="154"/>
      <c r="DS247" s="154"/>
      <c r="DT247" s="154"/>
      <c r="DU247" s="154"/>
      <c r="DV247" s="154"/>
      <c r="DW247" s="154"/>
      <c r="DX247" s="154"/>
      <c r="DY247" s="154"/>
      <c r="DZ247" s="154"/>
      <c r="EA247" s="154"/>
      <c r="EB247" s="154"/>
      <c r="EC247" s="154"/>
      <c r="ED247" s="154"/>
      <c r="EE247" s="154"/>
      <c r="EF247" s="154"/>
      <c r="EG247" s="154"/>
      <c r="EH247" s="154"/>
      <c r="EI247" s="154"/>
      <c r="EJ247" s="154"/>
      <c r="EK247" s="154"/>
      <c r="EL247" s="154"/>
      <c r="EM247" s="154"/>
      <c r="EN247" s="154"/>
      <c r="EO247" s="154"/>
      <c r="EP247" s="154"/>
      <c r="EQ247" s="154"/>
      <c r="ER247" s="154"/>
      <c r="ES247" s="154"/>
      <c r="ET247" s="154"/>
      <c r="EU247" s="154"/>
      <c r="EV247" s="154"/>
      <c r="EW247" s="154"/>
      <c r="EX247" s="154"/>
      <c r="EY247" s="154"/>
      <c r="EZ247" s="154"/>
      <c r="FA247" s="154"/>
      <c r="FB247" s="154"/>
      <c r="FC247" s="154"/>
      <c r="FD247" s="154"/>
      <c r="FE247" s="154"/>
      <c r="FF247" s="154"/>
      <c r="FG247" s="154"/>
      <c r="FH247" s="154"/>
      <c r="FI247" s="154"/>
      <c r="FJ247" s="154"/>
      <c r="FK247" s="154"/>
      <c r="FL247" s="154"/>
      <c r="FM247" s="154"/>
      <c r="FN247" s="154"/>
      <c r="FO247" s="154"/>
      <c r="FP247" s="154"/>
      <c r="FQ247" s="154"/>
      <c r="FR247" s="154"/>
      <c r="FS247" s="154"/>
      <c r="FT247" s="154"/>
      <c r="FU247" s="154"/>
      <c r="FV247" s="154"/>
      <c r="FW247" s="154"/>
      <c r="FX247" s="154"/>
      <c r="FY247" s="154"/>
      <c r="FZ247" s="154"/>
      <c r="GA247" s="154"/>
      <c r="GB247" s="154"/>
      <c r="GC247" s="154"/>
      <c r="GD247" s="154"/>
      <c r="GE247" s="154"/>
      <c r="GF247" s="154"/>
      <c r="GG247" s="154"/>
      <c r="GH247" s="154"/>
      <c r="GI247" s="154"/>
      <c r="GJ247" s="154"/>
      <c r="GK247" s="154"/>
      <c r="GL247" s="154"/>
      <c r="GM247" s="154"/>
      <c r="GN247" s="154"/>
      <c r="GO247" s="154"/>
      <c r="GP247" s="154"/>
      <c r="GQ247" s="154"/>
      <c r="GR247" s="154"/>
      <c r="GS247" s="154"/>
      <c r="GT247" s="154"/>
      <c r="GU247" s="154"/>
      <c r="GV247" s="154"/>
      <c r="GW247" s="154"/>
      <c r="GX247" s="154"/>
      <c r="GY247" s="154"/>
      <c r="GZ247" s="154"/>
      <c r="HA247" s="154"/>
      <c r="HB247" s="154"/>
      <c r="HC247" s="154"/>
      <c r="HD247" s="154"/>
      <c r="HE247" s="154"/>
      <c r="HF247" s="154"/>
    </row>
    <row r="248" spans="10:214" ht="15.75"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  <c r="DI248" s="154"/>
      <c r="DJ248" s="154"/>
      <c r="DK248" s="154"/>
      <c r="DL248" s="154"/>
      <c r="DM248" s="154"/>
      <c r="DN248" s="154"/>
      <c r="DO248" s="154"/>
      <c r="DP248" s="154"/>
      <c r="DQ248" s="154"/>
      <c r="DR248" s="154"/>
      <c r="DS248" s="154"/>
      <c r="DT248" s="154"/>
      <c r="DU248" s="154"/>
      <c r="DV248" s="154"/>
      <c r="DW248" s="154"/>
      <c r="DX248" s="154"/>
      <c r="DY248" s="154"/>
      <c r="DZ248" s="154"/>
      <c r="EA248" s="154"/>
      <c r="EB248" s="154"/>
      <c r="EC248" s="154"/>
      <c r="ED248" s="154"/>
      <c r="EE248" s="154"/>
      <c r="EF248" s="154"/>
      <c r="EG248" s="154"/>
      <c r="EH248" s="154"/>
      <c r="EI248" s="154"/>
      <c r="EJ248" s="154"/>
      <c r="EK248" s="154"/>
      <c r="EL248" s="154"/>
      <c r="EM248" s="154"/>
      <c r="EN248" s="154"/>
      <c r="EO248" s="154"/>
      <c r="EP248" s="154"/>
      <c r="EQ248" s="154"/>
      <c r="ER248" s="154"/>
      <c r="ES248" s="154"/>
      <c r="ET248" s="154"/>
      <c r="EU248" s="154"/>
      <c r="EV248" s="154"/>
      <c r="EW248" s="154"/>
      <c r="EX248" s="154"/>
      <c r="EY248" s="154"/>
      <c r="EZ248" s="154"/>
      <c r="FA248" s="154"/>
      <c r="FB248" s="154"/>
      <c r="FC248" s="154"/>
      <c r="FD248" s="154"/>
      <c r="FE248" s="154"/>
      <c r="FF248" s="154"/>
      <c r="FG248" s="154"/>
      <c r="FH248" s="154"/>
      <c r="FI248" s="154"/>
      <c r="FJ248" s="154"/>
      <c r="FK248" s="154"/>
      <c r="FL248" s="154"/>
      <c r="FM248" s="154"/>
      <c r="FN248" s="154"/>
      <c r="FO248" s="154"/>
      <c r="FP248" s="154"/>
      <c r="FQ248" s="154"/>
      <c r="FR248" s="154"/>
      <c r="FS248" s="154"/>
      <c r="FT248" s="154"/>
      <c r="FU248" s="154"/>
      <c r="FV248" s="154"/>
      <c r="FW248" s="154"/>
      <c r="FX248" s="154"/>
      <c r="FY248" s="154"/>
      <c r="FZ248" s="154"/>
      <c r="GA248" s="154"/>
      <c r="GB248" s="154"/>
      <c r="GC248" s="154"/>
      <c r="GD248" s="154"/>
      <c r="GE248" s="154"/>
      <c r="GF248" s="154"/>
      <c r="GG248" s="154"/>
      <c r="GH248" s="154"/>
      <c r="GI248" s="154"/>
      <c r="GJ248" s="154"/>
      <c r="GK248" s="154"/>
      <c r="GL248" s="154"/>
      <c r="GM248" s="154"/>
      <c r="GN248" s="154"/>
      <c r="GO248" s="154"/>
      <c r="GP248" s="154"/>
      <c r="GQ248" s="154"/>
      <c r="GR248" s="154"/>
      <c r="GS248" s="154"/>
      <c r="GT248" s="154"/>
      <c r="GU248" s="154"/>
      <c r="GV248" s="154"/>
      <c r="GW248" s="154"/>
      <c r="GX248" s="154"/>
      <c r="GY248" s="154"/>
      <c r="GZ248" s="154"/>
      <c r="HA248" s="154"/>
      <c r="HB248" s="154"/>
      <c r="HC248" s="154"/>
      <c r="HD248" s="154"/>
      <c r="HE248" s="154"/>
      <c r="HF248" s="154"/>
    </row>
    <row r="249" spans="10:214" ht="15.75"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  <c r="DP249" s="154"/>
      <c r="DQ249" s="154"/>
      <c r="DR249" s="154"/>
      <c r="DS249" s="154"/>
      <c r="DT249" s="154"/>
      <c r="DU249" s="154"/>
      <c r="DV249" s="154"/>
      <c r="DW249" s="154"/>
      <c r="DX249" s="154"/>
      <c r="DY249" s="154"/>
      <c r="DZ249" s="154"/>
      <c r="EA249" s="154"/>
      <c r="EB249" s="154"/>
      <c r="EC249" s="154"/>
      <c r="ED249" s="154"/>
      <c r="EE249" s="154"/>
      <c r="EF249" s="154"/>
      <c r="EG249" s="154"/>
      <c r="EH249" s="154"/>
      <c r="EI249" s="154"/>
      <c r="EJ249" s="154"/>
      <c r="EK249" s="154"/>
      <c r="EL249" s="154"/>
      <c r="EM249" s="154"/>
      <c r="EN249" s="154"/>
      <c r="EO249" s="154"/>
      <c r="EP249" s="154"/>
      <c r="EQ249" s="154"/>
      <c r="ER249" s="154"/>
      <c r="ES249" s="154"/>
      <c r="ET249" s="154"/>
      <c r="EU249" s="154"/>
      <c r="EV249" s="154"/>
      <c r="EW249" s="154"/>
      <c r="EX249" s="154"/>
      <c r="EY249" s="154"/>
      <c r="EZ249" s="154"/>
      <c r="FA249" s="154"/>
      <c r="FB249" s="154"/>
      <c r="FC249" s="154"/>
      <c r="FD249" s="154"/>
      <c r="FE249" s="154"/>
      <c r="FF249" s="154"/>
      <c r="FG249" s="154"/>
      <c r="FH249" s="154"/>
      <c r="FI249" s="154"/>
      <c r="FJ249" s="154"/>
      <c r="FK249" s="154"/>
      <c r="FL249" s="154"/>
      <c r="FM249" s="154"/>
      <c r="FN249" s="154"/>
      <c r="FO249" s="154"/>
      <c r="FP249" s="154"/>
      <c r="FQ249" s="154"/>
      <c r="FR249" s="154"/>
      <c r="FS249" s="154"/>
      <c r="FT249" s="154"/>
      <c r="FU249" s="154"/>
      <c r="FV249" s="154"/>
      <c r="FW249" s="154"/>
      <c r="FX249" s="154"/>
      <c r="FY249" s="154"/>
      <c r="FZ249" s="154"/>
      <c r="GA249" s="154"/>
      <c r="GB249" s="154"/>
      <c r="GC249" s="154"/>
      <c r="GD249" s="154"/>
      <c r="GE249" s="154"/>
      <c r="GF249" s="154"/>
      <c r="GG249" s="154"/>
      <c r="GH249" s="154"/>
      <c r="GI249" s="154"/>
      <c r="GJ249" s="154"/>
      <c r="GK249" s="154"/>
      <c r="GL249" s="154"/>
      <c r="GM249" s="154"/>
      <c r="GN249" s="154"/>
      <c r="GO249" s="154"/>
      <c r="GP249" s="154"/>
      <c r="GQ249" s="154"/>
      <c r="GR249" s="154"/>
      <c r="GS249" s="154"/>
      <c r="GT249" s="154"/>
      <c r="GU249" s="154"/>
      <c r="GV249" s="154"/>
      <c r="GW249" s="154"/>
      <c r="GX249" s="154"/>
      <c r="GY249" s="154"/>
      <c r="GZ249" s="154"/>
      <c r="HA249" s="154"/>
      <c r="HB249" s="154"/>
      <c r="HC249" s="154"/>
      <c r="HD249" s="154"/>
      <c r="HE249" s="154"/>
      <c r="HF249" s="154"/>
    </row>
    <row r="250" spans="10:214" ht="15.75"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  <c r="DP250" s="154"/>
      <c r="DQ250" s="154"/>
      <c r="DR250" s="154"/>
      <c r="DS250" s="154"/>
      <c r="DT250" s="154"/>
      <c r="DU250" s="154"/>
      <c r="DV250" s="154"/>
      <c r="DW250" s="154"/>
      <c r="DX250" s="154"/>
      <c r="DY250" s="154"/>
      <c r="DZ250" s="154"/>
      <c r="EA250" s="154"/>
      <c r="EB250" s="154"/>
      <c r="EC250" s="154"/>
      <c r="ED250" s="154"/>
      <c r="EE250" s="154"/>
      <c r="EF250" s="154"/>
      <c r="EG250" s="154"/>
      <c r="EH250" s="154"/>
      <c r="EI250" s="154"/>
      <c r="EJ250" s="154"/>
      <c r="EK250" s="154"/>
      <c r="EL250" s="154"/>
      <c r="EM250" s="154"/>
      <c r="EN250" s="154"/>
      <c r="EO250" s="154"/>
      <c r="EP250" s="154"/>
      <c r="EQ250" s="154"/>
      <c r="ER250" s="154"/>
      <c r="ES250" s="154"/>
      <c r="ET250" s="154"/>
      <c r="EU250" s="154"/>
      <c r="EV250" s="154"/>
      <c r="EW250" s="154"/>
      <c r="EX250" s="154"/>
      <c r="EY250" s="154"/>
      <c r="EZ250" s="154"/>
      <c r="FA250" s="154"/>
      <c r="FB250" s="154"/>
      <c r="FC250" s="154"/>
      <c r="FD250" s="154"/>
      <c r="FE250" s="154"/>
      <c r="FF250" s="154"/>
      <c r="FG250" s="154"/>
      <c r="FH250" s="154"/>
      <c r="FI250" s="154"/>
      <c r="FJ250" s="154"/>
      <c r="FK250" s="154"/>
      <c r="FL250" s="154"/>
      <c r="FM250" s="154"/>
      <c r="FN250" s="154"/>
      <c r="FO250" s="154"/>
      <c r="FP250" s="154"/>
      <c r="FQ250" s="154"/>
      <c r="FR250" s="154"/>
      <c r="FS250" s="154"/>
      <c r="FT250" s="154"/>
      <c r="FU250" s="154"/>
      <c r="FV250" s="154"/>
      <c r="FW250" s="154"/>
      <c r="FX250" s="154"/>
      <c r="FY250" s="154"/>
      <c r="FZ250" s="154"/>
      <c r="GA250" s="154"/>
      <c r="GB250" s="154"/>
      <c r="GC250" s="154"/>
      <c r="GD250" s="154"/>
      <c r="GE250" s="154"/>
      <c r="GF250" s="154"/>
      <c r="GG250" s="154"/>
      <c r="GH250" s="154"/>
      <c r="GI250" s="154"/>
      <c r="GJ250" s="154"/>
      <c r="GK250" s="154"/>
      <c r="GL250" s="154"/>
      <c r="GM250" s="154"/>
      <c r="GN250" s="154"/>
      <c r="GO250" s="154"/>
      <c r="GP250" s="154"/>
      <c r="GQ250" s="154"/>
      <c r="GR250" s="154"/>
      <c r="GS250" s="154"/>
      <c r="GT250" s="154"/>
      <c r="GU250" s="154"/>
      <c r="GV250" s="154"/>
      <c r="GW250" s="154"/>
      <c r="GX250" s="154"/>
      <c r="GY250" s="154"/>
      <c r="GZ250" s="154"/>
      <c r="HA250" s="154"/>
      <c r="HB250" s="154"/>
      <c r="HC250" s="154"/>
      <c r="HD250" s="154"/>
      <c r="HE250" s="154"/>
      <c r="HF250" s="154"/>
    </row>
    <row r="251" spans="10:214" ht="15.75"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4"/>
      <c r="DF251" s="154"/>
      <c r="DG251" s="154"/>
      <c r="DH251" s="154"/>
      <c r="DI251" s="154"/>
      <c r="DJ251" s="154"/>
      <c r="DK251" s="154"/>
      <c r="DL251" s="154"/>
      <c r="DM251" s="154"/>
      <c r="DN251" s="154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154"/>
      <c r="EB251" s="154"/>
      <c r="EC251" s="154"/>
      <c r="ED251" s="154"/>
      <c r="EE251" s="154"/>
      <c r="EF251" s="154"/>
      <c r="EG251" s="154"/>
      <c r="EH251" s="154"/>
      <c r="EI251" s="154"/>
      <c r="EJ251" s="154"/>
      <c r="EK251" s="154"/>
      <c r="EL251" s="154"/>
      <c r="EM251" s="154"/>
      <c r="EN251" s="154"/>
      <c r="EO251" s="154"/>
      <c r="EP251" s="154"/>
      <c r="EQ251" s="154"/>
      <c r="ER251" s="154"/>
      <c r="ES251" s="154"/>
      <c r="ET251" s="154"/>
      <c r="EU251" s="154"/>
      <c r="EV251" s="154"/>
      <c r="EW251" s="154"/>
      <c r="EX251" s="154"/>
      <c r="EY251" s="154"/>
      <c r="EZ251" s="154"/>
      <c r="FA251" s="154"/>
      <c r="FB251" s="154"/>
      <c r="FC251" s="154"/>
      <c r="FD251" s="154"/>
      <c r="FE251" s="154"/>
      <c r="FF251" s="154"/>
      <c r="FG251" s="154"/>
      <c r="FH251" s="154"/>
      <c r="FI251" s="154"/>
      <c r="FJ251" s="154"/>
      <c r="FK251" s="154"/>
      <c r="FL251" s="154"/>
      <c r="FM251" s="154"/>
      <c r="FN251" s="154"/>
      <c r="FO251" s="154"/>
      <c r="FP251" s="154"/>
      <c r="FQ251" s="154"/>
      <c r="FR251" s="154"/>
      <c r="FS251" s="154"/>
      <c r="FT251" s="154"/>
      <c r="FU251" s="154"/>
      <c r="FV251" s="154"/>
      <c r="FW251" s="154"/>
      <c r="FX251" s="154"/>
      <c r="FY251" s="154"/>
      <c r="FZ251" s="154"/>
      <c r="GA251" s="154"/>
      <c r="GB251" s="154"/>
      <c r="GC251" s="154"/>
      <c r="GD251" s="154"/>
      <c r="GE251" s="154"/>
      <c r="GF251" s="154"/>
      <c r="GG251" s="154"/>
      <c r="GH251" s="154"/>
      <c r="GI251" s="154"/>
      <c r="GJ251" s="154"/>
      <c r="GK251" s="154"/>
      <c r="GL251" s="154"/>
      <c r="GM251" s="154"/>
      <c r="GN251" s="154"/>
      <c r="GO251" s="154"/>
      <c r="GP251" s="154"/>
      <c r="GQ251" s="154"/>
      <c r="GR251" s="154"/>
      <c r="GS251" s="154"/>
      <c r="GT251" s="154"/>
      <c r="GU251" s="154"/>
      <c r="GV251" s="154"/>
      <c r="GW251" s="154"/>
      <c r="GX251" s="154"/>
      <c r="GY251" s="154"/>
      <c r="GZ251" s="154"/>
      <c r="HA251" s="154"/>
      <c r="HB251" s="154"/>
      <c r="HC251" s="154"/>
      <c r="HD251" s="154"/>
      <c r="HE251" s="154"/>
      <c r="HF251" s="154"/>
    </row>
    <row r="252" spans="10:214" ht="15.75"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4"/>
      <c r="DG252" s="154"/>
      <c r="DH252" s="154"/>
      <c r="DI252" s="154"/>
      <c r="DJ252" s="154"/>
      <c r="DK252" s="154"/>
      <c r="DL252" s="154"/>
      <c r="DM252" s="154"/>
      <c r="DN252" s="154"/>
      <c r="DO252" s="154"/>
      <c r="DP252" s="154"/>
      <c r="DQ252" s="154"/>
      <c r="DR252" s="154"/>
      <c r="DS252" s="154"/>
      <c r="DT252" s="154"/>
      <c r="DU252" s="154"/>
      <c r="DV252" s="154"/>
      <c r="DW252" s="154"/>
      <c r="DX252" s="154"/>
      <c r="DY252" s="154"/>
      <c r="DZ252" s="154"/>
      <c r="EA252" s="154"/>
      <c r="EB252" s="154"/>
      <c r="EC252" s="154"/>
      <c r="ED252" s="154"/>
      <c r="EE252" s="154"/>
      <c r="EF252" s="154"/>
      <c r="EG252" s="154"/>
      <c r="EH252" s="154"/>
      <c r="EI252" s="154"/>
      <c r="EJ252" s="154"/>
      <c r="EK252" s="154"/>
      <c r="EL252" s="154"/>
      <c r="EM252" s="154"/>
      <c r="EN252" s="154"/>
      <c r="EO252" s="154"/>
      <c r="EP252" s="154"/>
      <c r="EQ252" s="154"/>
      <c r="ER252" s="154"/>
      <c r="ES252" s="154"/>
      <c r="ET252" s="154"/>
      <c r="EU252" s="154"/>
      <c r="EV252" s="154"/>
      <c r="EW252" s="154"/>
      <c r="EX252" s="154"/>
      <c r="EY252" s="154"/>
      <c r="EZ252" s="154"/>
      <c r="FA252" s="154"/>
      <c r="FB252" s="154"/>
      <c r="FC252" s="154"/>
      <c r="FD252" s="154"/>
      <c r="FE252" s="154"/>
      <c r="FF252" s="154"/>
      <c r="FG252" s="154"/>
      <c r="FH252" s="154"/>
      <c r="FI252" s="154"/>
      <c r="FJ252" s="154"/>
      <c r="FK252" s="154"/>
      <c r="FL252" s="154"/>
      <c r="FM252" s="154"/>
      <c r="FN252" s="154"/>
      <c r="FO252" s="154"/>
      <c r="FP252" s="154"/>
      <c r="FQ252" s="154"/>
      <c r="FR252" s="154"/>
      <c r="FS252" s="154"/>
      <c r="FT252" s="154"/>
      <c r="FU252" s="154"/>
      <c r="FV252" s="154"/>
      <c r="FW252" s="154"/>
      <c r="FX252" s="154"/>
      <c r="FY252" s="154"/>
      <c r="FZ252" s="154"/>
      <c r="GA252" s="154"/>
      <c r="GB252" s="154"/>
      <c r="GC252" s="154"/>
      <c r="GD252" s="154"/>
      <c r="GE252" s="154"/>
      <c r="GF252" s="154"/>
      <c r="GG252" s="154"/>
      <c r="GH252" s="154"/>
      <c r="GI252" s="154"/>
      <c r="GJ252" s="154"/>
      <c r="GK252" s="154"/>
      <c r="GL252" s="154"/>
      <c r="GM252" s="154"/>
      <c r="GN252" s="154"/>
      <c r="GO252" s="154"/>
      <c r="GP252" s="154"/>
      <c r="GQ252" s="154"/>
      <c r="GR252" s="154"/>
      <c r="GS252" s="154"/>
      <c r="GT252" s="154"/>
      <c r="GU252" s="154"/>
      <c r="GV252" s="154"/>
      <c r="GW252" s="154"/>
      <c r="GX252" s="154"/>
      <c r="GY252" s="154"/>
      <c r="GZ252" s="154"/>
      <c r="HA252" s="154"/>
      <c r="HB252" s="154"/>
      <c r="HC252" s="154"/>
      <c r="HD252" s="154"/>
      <c r="HE252" s="154"/>
      <c r="HF252" s="154"/>
    </row>
    <row r="253" spans="10:214" ht="15.75"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  <c r="DI253" s="154"/>
      <c r="DJ253" s="154"/>
      <c r="DK253" s="154"/>
      <c r="DL253" s="154"/>
      <c r="DM253" s="154"/>
      <c r="DN253" s="154"/>
      <c r="DO253" s="154"/>
      <c r="DP253" s="154"/>
      <c r="DQ253" s="154"/>
      <c r="DR253" s="154"/>
      <c r="DS253" s="154"/>
      <c r="DT253" s="154"/>
      <c r="DU253" s="154"/>
      <c r="DV253" s="154"/>
      <c r="DW253" s="154"/>
      <c r="DX253" s="154"/>
      <c r="DY253" s="154"/>
      <c r="DZ253" s="154"/>
      <c r="EA253" s="154"/>
      <c r="EB253" s="154"/>
      <c r="EC253" s="154"/>
      <c r="ED253" s="154"/>
      <c r="EE253" s="154"/>
      <c r="EF253" s="154"/>
      <c r="EG253" s="154"/>
      <c r="EH253" s="154"/>
      <c r="EI253" s="154"/>
      <c r="EJ253" s="154"/>
      <c r="EK253" s="154"/>
      <c r="EL253" s="154"/>
      <c r="EM253" s="154"/>
      <c r="EN253" s="154"/>
      <c r="EO253" s="154"/>
      <c r="EP253" s="154"/>
      <c r="EQ253" s="154"/>
      <c r="ER253" s="154"/>
      <c r="ES253" s="154"/>
      <c r="ET253" s="154"/>
      <c r="EU253" s="154"/>
      <c r="EV253" s="154"/>
      <c r="EW253" s="154"/>
      <c r="EX253" s="154"/>
      <c r="EY253" s="154"/>
      <c r="EZ253" s="154"/>
      <c r="FA253" s="154"/>
      <c r="FB253" s="154"/>
      <c r="FC253" s="154"/>
      <c r="FD253" s="154"/>
      <c r="FE253" s="154"/>
      <c r="FF253" s="154"/>
      <c r="FG253" s="154"/>
      <c r="FH253" s="154"/>
      <c r="FI253" s="154"/>
      <c r="FJ253" s="154"/>
      <c r="FK253" s="154"/>
      <c r="FL253" s="154"/>
      <c r="FM253" s="154"/>
      <c r="FN253" s="154"/>
      <c r="FO253" s="154"/>
      <c r="FP253" s="154"/>
      <c r="FQ253" s="154"/>
      <c r="FR253" s="154"/>
      <c r="FS253" s="154"/>
      <c r="FT253" s="154"/>
      <c r="FU253" s="154"/>
      <c r="FV253" s="154"/>
      <c r="FW253" s="154"/>
      <c r="FX253" s="154"/>
      <c r="FY253" s="154"/>
      <c r="FZ253" s="154"/>
      <c r="GA253" s="154"/>
      <c r="GB253" s="154"/>
      <c r="GC253" s="154"/>
      <c r="GD253" s="154"/>
      <c r="GE253" s="154"/>
      <c r="GF253" s="154"/>
      <c r="GG253" s="154"/>
      <c r="GH253" s="154"/>
      <c r="GI253" s="154"/>
      <c r="GJ253" s="154"/>
      <c r="GK253" s="154"/>
      <c r="GL253" s="154"/>
      <c r="GM253" s="154"/>
      <c r="GN253" s="154"/>
      <c r="GO253" s="154"/>
      <c r="GP253" s="154"/>
      <c r="GQ253" s="154"/>
      <c r="GR253" s="154"/>
      <c r="GS253" s="154"/>
      <c r="GT253" s="154"/>
      <c r="GU253" s="154"/>
      <c r="GV253" s="154"/>
      <c r="GW253" s="154"/>
      <c r="GX253" s="154"/>
      <c r="GY253" s="154"/>
      <c r="GZ253" s="154"/>
      <c r="HA253" s="154"/>
      <c r="HB253" s="154"/>
      <c r="HC253" s="154"/>
      <c r="HD253" s="154"/>
      <c r="HE253" s="154"/>
      <c r="HF253" s="154"/>
    </row>
    <row r="254" spans="10:214" ht="15.75"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  <c r="DI254" s="154"/>
      <c r="DJ254" s="154"/>
      <c r="DK254" s="154"/>
      <c r="DL254" s="154"/>
      <c r="DM254" s="154"/>
      <c r="DN254" s="154"/>
      <c r="DO254" s="154"/>
      <c r="DP254" s="154"/>
      <c r="DQ254" s="154"/>
      <c r="DR254" s="154"/>
      <c r="DS254" s="154"/>
      <c r="DT254" s="154"/>
      <c r="DU254" s="154"/>
      <c r="DV254" s="154"/>
      <c r="DW254" s="154"/>
      <c r="DX254" s="154"/>
      <c r="DY254" s="154"/>
      <c r="DZ254" s="154"/>
      <c r="EA254" s="154"/>
      <c r="EB254" s="154"/>
      <c r="EC254" s="154"/>
      <c r="ED254" s="154"/>
      <c r="EE254" s="154"/>
      <c r="EF254" s="154"/>
      <c r="EG254" s="154"/>
      <c r="EH254" s="154"/>
      <c r="EI254" s="154"/>
      <c r="EJ254" s="154"/>
      <c r="EK254" s="154"/>
      <c r="EL254" s="154"/>
      <c r="EM254" s="154"/>
      <c r="EN254" s="154"/>
      <c r="EO254" s="154"/>
      <c r="EP254" s="154"/>
      <c r="EQ254" s="154"/>
      <c r="ER254" s="154"/>
      <c r="ES254" s="154"/>
      <c r="ET254" s="154"/>
      <c r="EU254" s="154"/>
      <c r="EV254" s="154"/>
      <c r="EW254" s="154"/>
      <c r="EX254" s="154"/>
      <c r="EY254" s="154"/>
      <c r="EZ254" s="154"/>
      <c r="FA254" s="154"/>
      <c r="FB254" s="154"/>
      <c r="FC254" s="154"/>
      <c r="FD254" s="154"/>
      <c r="FE254" s="154"/>
      <c r="FF254" s="154"/>
      <c r="FG254" s="154"/>
      <c r="FH254" s="154"/>
      <c r="FI254" s="154"/>
      <c r="FJ254" s="154"/>
      <c r="FK254" s="154"/>
      <c r="FL254" s="154"/>
      <c r="FM254" s="154"/>
      <c r="FN254" s="154"/>
      <c r="FO254" s="154"/>
      <c r="FP254" s="154"/>
      <c r="FQ254" s="154"/>
      <c r="FR254" s="154"/>
      <c r="FS254" s="154"/>
      <c r="FT254" s="154"/>
      <c r="FU254" s="154"/>
      <c r="FV254" s="154"/>
      <c r="FW254" s="154"/>
      <c r="FX254" s="154"/>
      <c r="FY254" s="154"/>
      <c r="FZ254" s="154"/>
      <c r="GA254" s="154"/>
      <c r="GB254" s="154"/>
      <c r="GC254" s="154"/>
      <c r="GD254" s="154"/>
      <c r="GE254" s="154"/>
      <c r="GF254" s="154"/>
      <c r="GG254" s="154"/>
      <c r="GH254" s="154"/>
      <c r="GI254" s="154"/>
      <c r="GJ254" s="154"/>
      <c r="GK254" s="154"/>
      <c r="GL254" s="154"/>
      <c r="GM254" s="154"/>
      <c r="GN254" s="154"/>
      <c r="GO254" s="154"/>
      <c r="GP254" s="154"/>
      <c r="GQ254" s="154"/>
      <c r="GR254" s="154"/>
      <c r="GS254" s="154"/>
      <c r="GT254" s="154"/>
      <c r="GU254" s="154"/>
      <c r="GV254" s="154"/>
      <c r="GW254" s="154"/>
      <c r="GX254" s="154"/>
      <c r="GY254" s="154"/>
      <c r="GZ254" s="154"/>
      <c r="HA254" s="154"/>
      <c r="HB254" s="154"/>
      <c r="HC254" s="154"/>
      <c r="HD254" s="154"/>
      <c r="HE254" s="154"/>
      <c r="HF254" s="154"/>
    </row>
    <row r="255" spans="10:214" ht="15.75"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4"/>
      <c r="DF255" s="154"/>
      <c r="DG255" s="154"/>
      <c r="DH255" s="154"/>
      <c r="DI255" s="154"/>
      <c r="DJ255" s="154"/>
      <c r="DK255" s="154"/>
      <c r="DL255" s="154"/>
      <c r="DM255" s="154"/>
      <c r="DN255" s="154"/>
      <c r="DO255" s="154"/>
      <c r="DP255" s="154"/>
      <c r="DQ255" s="154"/>
      <c r="DR255" s="154"/>
      <c r="DS255" s="154"/>
      <c r="DT255" s="154"/>
      <c r="DU255" s="154"/>
      <c r="DV255" s="154"/>
      <c r="DW255" s="154"/>
      <c r="DX255" s="154"/>
      <c r="DY255" s="154"/>
      <c r="DZ255" s="154"/>
      <c r="EA255" s="154"/>
      <c r="EB255" s="154"/>
      <c r="EC255" s="154"/>
      <c r="ED255" s="154"/>
      <c r="EE255" s="154"/>
      <c r="EF255" s="154"/>
      <c r="EG255" s="154"/>
      <c r="EH255" s="154"/>
      <c r="EI255" s="154"/>
      <c r="EJ255" s="154"/>
      <c r="EK255" s="154"/>
      <c r="EL255" s="154"/>
      <c r="EM255" s="154"/>
      <c r="EN255" s="154"/>
      <c r="EO255" s="154"/>
      <c r="EP255" s="154"/>
      <c r="EQ255" s="154"/>
      <c r="ER255" s="154"/>
      <c r="ES255" s="154"/>
      <c r="ET255" s="154"/>
      <c r="EU255" s="154"/>
      <c r="EV255" s="154"/>
      <c r="EW255" s="154"/>
      <c r="EX255" s="154"/>
      <c r="EY255" s="154"/>
      <c r="EZ255" s="154"/>
      <c r="FA255" s="154"/>
      <c r="FB255" s="154"/>
      <c r="FC255" s="154"/>
      <c r="FD255" s="154"/>
      <c r="FE255" s="154"/>
      <c r="FF255" s="154"/>
      <c r="FG255" s="154"/>
      <c r="FH255" s="154"/>
      <c r="FI255" s="154"/>
      <c r="FJ255" s="154"/>
      <c r="FK255" s="154"/>
      <c r="FL255" s="154"/>
      <c r="FM255" s="154"/>
      <c r="FN255" s="154"/>
      <c r="FO255" s="154"/>
      <c r="FP255" s="154"/>
      <c r="FQ255" s="154"/>
      <c r="FR255" s="154"/>
      <c r="FS255" s="154"/>
      <c r="FT255" s="154"/>
      <c r="FU255" s="154"/>
      <c r="FV255" s="154"/>
      <c r="FW255" s="154"/>
      <c r="FX255" s="154"/>
      <c r="FY255" s="154"/>
      <c r="FZ255" s="154"/>
      <c r="GA255" s="154"/>
      <c r="GB255" s="154"/>
      <c r="GC255" s="154"/>
      <c r="GD255" s="154"/>
      <c r="GE255" s="154"/>
      <c r="GF255" s="154"/>
      <c r="GG255" s="154"/>
      <c r="GH255" s="154"/>
      <c r="GI255" s="154"/>
      <c r="GJ255" s="154"/>
      <c r="GK255" s="154"/>
      <c r="GL255" s="154"/>
      <c r="GM255" s="154"/>
      <c r="GN255" s="154"/>
      <c r="GO255" s="154"/>
      <c r="GP255" s="154"/>
      <c r="GQ255" s="154"/>
      <c r="GR255" s="154"/>
      <c r="GS255" s="154"/>
      <c r="GT255" s="154"/>
      <c r="GU255" s="154"/>
      <c r="GV255" s="154"/>
      <c r="GW255" s="154"/>
      <c r="GX255" s="154"/>
      <c r="GY255" s="154"/>
      <c r="GZ255" s="154"/>
      <c r="HA255" s="154"/>
      <c r="HB255" s="154"/>
      <c r="HC255" s="154"/>
      <c r="HD255" s="154"/>
      <c r="HE255" s="154"/>
      <c r="HF255" s="154"/>
    </row>
    <row r="256" spans="10:214" ht="15.75"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4"/>
      <c r="DF256" s="154"/>
      <c r="DG256" s="154"/>
      <c r="DH256" s="154"/>
      <c r="DI256" s="154"/>
      <c r="DJ256" s="154"/>
      <c r="DK256" s="154"/>
      <c r="DL256" s="154"/>
      <c r="DM256" s="154"/>
      <c r="DN256" s="154"/>
      <c r="DO256" s="154"/>
      <c r="DP256" s="154"/>
      <c r="DQ256" s="154"/>
      <c r="DR256" s="154"/>
      <c r="DS256" s="154"/>
      <c r="DT256" s="154"/>
      <c r="DU256" s="154"/>
      <c r="DV256" s="154"/>
      <c r="DW256" s="154"/>
      <c r="DX256" s="154"/>
      <c r="DY256" s="154"/>
      <c r="DZ256" s="154"/>
      <c r="EA256" s="154"/>
      <c r="EB256" s="154"/>
      <c r="EC256" s="154"/>
      <c r="ED256" s="154"/>
      <c r="EE256" s="154"/>
      <c r="EF256" s="154"/>
      <c r="EG256" s="154"/>
      <c r="EH256" s="154"/>
      <c r="EI256" s="154"/>
      <c r="EJ256" s="154"/>
      <c r="EK256" s="154"/>
      <c r="EL256" s="154"/>
      <c r="EM256" s="154"/>
      <c r="EN256" s="154"/>
      <c r="EO256" s="154"/>
      <c r="EP256" s="154"/>
      <c r="EQ256" s="154"/>
      <c r="ER256" s="154"/>
      <c r="ES256" s="154"/>
      <c r="ET256" s="154"/>
      <c r="EU256" s="154"/>
      <c r="EV256" s="154"/>
      <c r="EW256" s="154"/>
      <c r="EX256" s="154"/>
      <c r="EY256" s="154"/>
      <c r="EZ256" s="154"/>
      <c r="FA256" s="154"/>
      <c r="FB256" s="154"/>
      <c r="FC256" s="154"/>
      <c r="FD256" s="154"/>
      <c r="FE256" s="154"/>
      <c r="FF256" s="154"/>
      <c r="FG256" s="154"/>
      <c r="FH256" s="154"/>
      <c r="FI256" s="154"/>
      <c r="FJ256" s="154"/>
      <c r="FK256" s="154"/>
      <c r="FL256" s="154"/>
      <c r="FM256" s="154"/>
      <c r="FN256" s="154"/>
      <c r="FO256" s="154"/>
      <c r="FP256" s="154"/>
      <c r="FQ256" s="154"/>
      <c r="FR256" s="154"/>
      <c r="FS256" s="154"/>
      <c r="FT256" s="154"/>
      <c r="FU256" s="154"/>
      <c r="FV256" s="154"/>
      <c r="FW256" s="154"/>
      <c r="FX256" s="154"/>
      <c r="FY256" s="154"/>
      <c r="FZ256" s="154"/>
      <c r="GA256" s="154"/>
      <c r="GB256" s="154"/>
      <c r="GC256" s="154"/>
      <c r="GD256" s="154"/>
      <c r="GE256" s="154"/>
      <c r="GF256" s="154"/>
      <c r="GG256" s="154"/>
      <c r="GH256" s="154"/>
      <c r="GI256" s="154"/>
      <c r="GJ256" s="154"/>
      <c r="GK256" s="154"/>
      <c r="GL256" s="154"/>
      <c r="GM256" s="154"/>
      <c r="GN256" s="154"/>
      <c r="GO256" s="154"/>
      <c r="GP256" s="154"/>
      <c r="GQ256" s="154"/>
      <c r="GR256" s="154"/>
      <c r="GS256" s="154"/>
      <c r="GT256" s="154"/>
      <c r="GU256" s="154"/>
      <c r="GV256" s="154"/>
      <c r="GW256" s="154"/>
      <c r="GX256" s="154"/>
      <c r="GY256" s="154"/>
      <c r="GZ256" s="154"/>
      <c r="HA256" s="154"/>
      <c r="HB256" s="154"/>
      <c r="HC256" s="154"/>
      <c r="HD256" s="154"/>
      <c r="HE256" s="154"/>
      <c r="HF256" s="154"/>
    </row>
    <row r="257" spans="10:214" ht="15.75"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154"/>
      <c r="DY257" s="154"/>
      <c r="DZ257" s="154"/>
      <c r="EA257" s="154"/>
      <c r="EB257" s="154"/>
      <c r="EC257" s="154"/>
      <c r="ED257" s="154"/>
      <c r="EE257" s="154"/>
      <c r="EF257" s="154"/>
      <c r="EG257" s="154"/>
      <c r="EH257" s="154"/>
      <c r="EI257" s="154"/>
      <c r="EJ257" s="154"/>
      <c r="EK257" s="154"/>
      <c r="EL257" s="154"/>
      <c r="EM257" s="154"/>
      <c r="EN257" s="154"/>
      <c r="EO257" s="154"/>
      <c r="EP257" s="154"/>
      <c r="EQ257" s="154"/>
      <c r="ER257" s="154"/>
      <c r="ES257" s="154"/>
      <c r="ET257" s="154"/>
      <c r="EU257" s="154"/>
      <c r="EV257" s="154"/>
      <c r="EW257" s="154"/>
      <c r="EX257" s="154"/>
      <c r="EY257" s="154"/>
      <c r="EZ257" s="154"/>
      <c r="FA257" s="154"/>
      <c r="FB257" s="154"/>
      <c r="FC257" s="154"/>
      <c r="FD257" s="154"/>
      <c r="FE257" s="154"/>
      <c r="FF257" s="154"/>
      <c r="FG257" s="154"/>
      <c r="FH257" s="154"/>
      <c r="FI257" s="154"/>
      <c r="FJ257" s="154"/>
      <c r="FK257" s="154"/>
      <c r="FL257" s="154"/>
      <c r="FM257" s="154"/>
      <c r="FN257" s="154"/>
      <c r="FO257" s="154"/>
      <c r="FP257" s="154"/>
      <c r="FQ257" s="154"/>
      <c r="FR257" s="154"/>
      <c r="FS257" s="154"/>
      <c r="FT257" s="154"/>
      <c r="FU257" s="154"/>
      <c r="FV257" s="154"/>
      <c r="FW257" s="154"/>
      <c r="FX257" s="154"/>
      <c r="FY257" s="154"/>
      <c r="FZ257" s="154"/>
      <c r="GA257" s="154"/>
      <c r="GB257" s="154"/>
      <c r="GC257" s="154"/>
      <c r="GD257" s="154"/>
      <c r="GE257" s="154"/>
      <c r="GF257" s="154"/>
      <c r="GG257" s="154"/>
      <c r="GH257" s="154"/>
      <c r="GI257" s="154"/>
      <c r="GJ257" s="154"/>
      <c r="GK257" s="154"/>
      <c r="GL257" s="154"/>
      <c r="GM257" s="154"/>
      <c r="GN257" s="154"/>
      <c r="GO257" s="154"/>
      <c r="GP257" s="154"/>
      <c r="GQ257" s="154"/>
      <c r="GR257" s="154"/>
      <c r="GS257" s="154"/>
      <c r="GT257" s="154"/>
      <c r="GU257" s="154"/>
      <c r="GV257" s="154"/>
      <c r="GW257" s="154"/>
      <c r="GX257" s="154"/>
      <c r="GY257" s="154"/>
      <c r="GZ257" s="154"/>
      <c r="HA257" s="154"/>
      <c r="HB257" s="154"/>
      <c r="HC257" s="154"/>
      <c r="HD257" s="154"/>
      <c r="HE257" s="154"/>
      <c r="HF257" s="154"/>
    </row>
    <row r="258" spans="10:214" ht="15.75"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  <c r="DI258" s="154"/>
      <c r="DJ258" s="154"/>
      <c r="DK258" s="154"/>
      <c r="DL258" s="154"/>
      <c r="DM258" s="154"/>
      <c r="DN258" s="154"/>
      <c r="DO258" s="154"/>
      <c r="DP258" s="154"/>
      <c r="DQ258" s="154"/>
      <c r="DR258" s="154"/>
      <c r="DS258" s="154"/>
      <c r="DT258" s="154"/>
      <c r="DU258" s="154"/>
      <c r="DV258" s="154"/>
      <c r="DW258" s="154"/>
      <c r="DX258" s="154"/>
      <c r="DY258" s="154"/>
      <c r="DZ258" s="154"/>
      <c r="EA258" s="154"/>
      <c r="EB258" s="154"/>
      <c r="EC258" s="154"/>
      <c r="ED258" s="154"/>
      <c r="EE258" s="154"/>
      <c r="EF258" s="154"/>
      <c r="EG258" s="154"/>
      <c r="EH258" s="154"/>
      <c r="EI258" s="154"/>
      <c r="EJ258" s="154"/>
      <c r="EK258" s="154"/>
      <c r="EL258" s="154"/>
      <c r="EM258" s="154"/>
      <c r="EN258" s="154"/>
      <c r="EO258" s="154"/>
      <c r="EP258" s="154"/>
      <c r="EQ258" s="154"/>
      <c r="ER258" s="154"/>
      <c r="ES258" s="154"/>
      <c r="ET258" s="154"/>
      <c r="EU258" s="154"/>
      <c r="EV258" s="154"/>
      <c r="EW258" s="154"/>
      <c r="EX258" s="154"/>
      <c r="EY258" s="154"/>
      <c r="EZ258" s="154"/>
      <c r="FA258" s="154"/>
      <c r="FB258" s="154"/>
      <c r="FC258" s="154"/>
      <c r="FD258" s="154"/>
      <c r="FE258" s="154"/>
      <c r="FF258" s="154"/>
      <c r="FG258" s="154"/>
      <c r="FH258" s="154"/>
      <c r="FI258" s="154"/>
      <c r="FJ258" s="154"/>
      <c r="FK258" s="154"/>
      <c r="FL258" s="154"/>
      <c r="FM258" s="154"/>
      <c r="FN258" s="154"/>
      <c r="FO258" s="154"/>
      <c r="FP258" s="154"/>
      <c r="FQ258" s="154"/>
      <c r="FR258" s="154"/>
      <c r="FS258" s="154"/>
      <c r="FT258" s="154"/>
      <c r="FU258" s="154"/>
      <c r="FV258" s="154"/>
      <c r="FW258" s="154"/>
      <c r="FX258" s="154"/>
      <c r="FY258" s="154"/>
      <c r="FZ258" s="154"/>
      <c r="GA258" s="154"/>
      <c r="GB258" s="154"/>
      <c r="GC258" s="154"/>
      <c r="GD258" s="154"/>
      <c r="GE258" s="154"/>
      <c r="GF258" s="154"/>
      <c r="GG258" s="154"/>
      <c r="GH258" s="154"/>
      <c r="GI258" s="154"/>
      <c r="GJ258" s="154"/>
      <c r="GK258" s="154"/>
      <c r="GL258" s="154"/>
      <c r="GM258" s="154"/>
      <c r="GN258" s="154"/>
      <c r="GO258" s="154"/>
      <c r="GP258" s="154"/>
      <c r="GQ258" s="154"/>
      <c r="GR258" s="154"/>
      <c r="GS258" s="154"/>
      <c r="GT258" s="154"/>
      <c r="GU258" s="154"/>
      <c r="GV258" s="154"/>
      <c r="GW258" s="154"/>
      <c r="GX258" s="154"/>
      <c r="GY258" s="154"/>
      <c r="GZ258" s="154"/>
      <c r="HA258" s="154"/>
      <c r="HB258" s="154"/>
      <c r="HC258" s="154"/>
      <c r="HD258" s="154"/>
      <c r="HE258" s="154"/>
      <c r="HF258" s="154"/>
    </row>
    <row r="259" spans="10:214" ht="15.75"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  <c r="DI259" s="154"/>
      <c r="DJ259" s="154"/>
      <c r="DK259" s="154"/>
      <c r="DL259" s="154"/>
      <c r="DM259" s="154"/>
      <c r="DN259" s="154"/>
      <c r="DO259" s="154"/>
      <c r="DP259" s="154"/>
      <c r="DQ259" s="154"/>
      <c r="DR259" s="154"/>
      <c r="DS259" s="154"/>
      <c r="DT259" s="154"/>
      <c r="DU259" s="154"/>
      <c r="DV259" s="154"/>
      <c r="DW259" s="154"/>
      <c r="DX259" s="154"/>
      <c r="DY259" s="154"/>
      <c r="DZ259" s="154"/>
      <c r="EA259" s="154"/>
      <c r="EB259" s="154"/>
      <c r="EC259" s="154"/>
      <c r="ED259" s="154"/>
      <c r="EE259" s="154"/>
      <c r="EF259" s="154"/>
      <c r="EG259" s="154"/>
      <c r="EH259" s="154"/>
      <c r="EI259" s="154"/>
      <c r="EJ259" s="154"/>
      <c r="EK259" s="154"/>
      <c r="EL259" s="154"/>
      <c r="EM259" s="154"/>
      <c r="EN259" s="154"/>
      <c r="EO259" s="154"/>
      <c r="EP259" s="154"/>
      <c r="EQ259" s="154"/>
      <c r="ER259" s="154"/>
      <c r="ES259" s="154"/>
      <c r="ET259" s="154"/>
      <c r="EU259" s="154"/>
      <c r="EV259" s="154"/>
      <c r="EW259" s="154"/>
      <c r="EX259" s="154"/>
      <c r="EY259" s="154"/>
      <c r="EZ259" s="154"/>
      <c r="FA259" s="154"/>
      <c r="FB259" s="154"/>
      <c r="FC259" s="154"/>
      <c r="FD259" s="154"/>
      <c r="FE259" s="154"/>
      <c r="FF259" s="154"/>
      <c r="FG259" s="154"/>
      <c r="FH259" s="154"/>
      <c r="FI259" s="154"/>
      <c r="FJ259" s="154"/>
      <c r="FK259" s="154"/>
      <c r="FL259" s="154"/>
      <c r="FM259" s="154"/>
      <c r="FN259" s="154"/>
      <c r="FO259" s="154"/>
      <c r="FP259" s="154"/>
      <c r="FQ259" s="154"/>
      <c r="FR259" s="154"/>
      <c r="FS259" s="154"/>
      <c r="FT259" s="154"/>
      <c r="FU259" s="154"/>
      <c r="FV259" s="154"/>
      <c r="FW259" s="154"/>
      <c r="FX259" s="154"/>
      <c r="FY259" s="154"/>
      <c r="FZ259" s="154"/>
      <c r="GA259" s="154"/>
      <c r="GB259" s="154"/>
      <c r="GC259" s="154"/>
      <c r="GD259" s="154"/>
      <c r="GE259" s="154"/>
      <c r="GF259" s="154"/>
      <c r="GG259" s="154"/>
      <c r="GH259" s="154"/>
      <c r="GI259" s="154"/>
      <c r="GJ259" s="154"/>
      <c r="GK259" s="154"/>
      <c r="GL259" s="154"/>
      <c r="GM259" s="154"/>
      <c r="GN259" s="154"/>
      <c r="GO259" s="154"/>
      <c r="GP259" s="154"/>
      <c r="GQ259" s="154"/>
      <c r="GR259" s="154"/>
      <c r="GS259" s="154"/>
      <c r="GT259" s="154"/>
      <c r="GU259" s="154"/>
      <c r="GV259" s="154"/>
      <c r="GW259" s="154"/>
      <c r="GX259" s="154"/>
      <c r="GY259" s="154"/>
      <c r="GZ259" s="154"/>
      <c r="HA259" s="154"/>
      <c r="HB259" s="154"/>
      <c r="HC259" s="154"/>
      <c r="HD259" s="154"/>
      <c r="HE259" s="154"/>
      <c r="HF259" s="154"/>
    </row>
    <row r="260" spans="10:214" ht="15.75"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4"/>
      <c r="DF260" s="154"/>
      <c r="DG260" s="154"/>
      <c r="DH260" s="154"/>
      <c r="DI260" s="154"/>
      <c r="DJ260" s="154"/>
      <c r="DK260" s="154"/>
      <c r="DL260" s="154"/>
      <c r="DM260" s="154"/>
      <c r="DN260" s="154"/>
      <c r="DO260" s="154"/>
      <c r="DP260" s="154"/>
      <c r="DQ260" s="154"/>
      <c r="DR260" s="154"/>
      <c r="DS260" s="154"/>
      <c r="DT260" s="154"/>
      <c r="DU260" s="154"/>
      <c r="DV260" s="154"/>
      <c r="DW260" s="154"/>
      <c r="DX260" s="154"/>
      <c r="DY260" s="154"/>
      <c r="DZ260" s="154"/>
      <c r="EA260" s="154"/>
      <c r="EB260" s="154"/>
      <c r="EC260" s="154"/>
      <c r="ED260" s="154"/>
      <c r="EE260" s="154"/>
      <c r="EF260" s="154"/>
      <c r="EG260" s="154"/>
      <c r="EH260" s="154"/>
      <c r="EI260" s="154"/>
      <c r="EJ260" s="154"/>
      <c r="EK260" s="154"/>
      <c r="EL260" s="154"/>
      <c r="EM260" s="154"/>
      <c r="EN260" s="154"/>
      <c r="EO260" s="154"/>
      <c r="EP260" s="154"/>
      <c r="EQ260" s="154"/>
      <c r="ER260" s="154"/>
      <c r="ES260" s="154"/>
      <c r="ET260" s="154"/>
      <c r="EU260" s="154"/>
      <c r="EV260" s="154"/>
      <c r="EW260" s="154"/>
      <c r="EX260" s="154"/>
      <c r="EY260" s="154"/>
      <c r="EZ260" s="154"/>
      <c r="FA260" s="154"/>
      <c r="FB260" s="154"/>
      <c r="FC260" s="154"/>
      <c r="FD260" s="154"/>
      <c r="FE260" s="154"/>
      <c r="FF260" s="154"/>
      <c r="FG260" s="154"/>
      <c r="FH260" s="154"/>
      <c r="FI260" s="154"/>
      <c r="FJ260" s="154"/>
      <c r="FK260" s="154"/>
      <c r="FL260" s="154"/>
      <c r="FM260" s="154"/>
      <c r="FN260" s="154"/>
      <c r="FO260" s="154"/>
      <c r="FP260" s="154"/>
      <c r="FQ260" s="154"/>
      <c r="FR260" s="154"/>
      <c r="FS260" s="154"/>
      <c r="FT260" s="154"/>
      <c r="FU260" s="154"/>
      <c r="FV260" s="154"/>
      <c r="FW260" s="154"/>
      <c r="FX260" s="154"/>
      <c r="FY260" s="154"/>
      <c r="FZ260" s="154"/>
      <c r="GA260" s="154"/>
      <c r="GB260" s="154"/>
      <c r="GC260" s="154"/>
      <c r="GD260" s="154"/>
      <c r="GE260" s="154"/>
      <c r="GF260" s="154"/>
      <c r="GG260" s="154"/>
      <c r="GH260" s="154"/>
      <c r="GI260" s="154"/>
      <c r="GJ260" s="154"/>
      <c r="GK260" s="154"/>
      <c r="GL260" s="154"/>
      <c r="GM260" s="154"/>
      <c r="GN260" s="154"/>
      <c r="GO260" s="154"/>
      <c r="GP260" s="154"/>
      <c r="GQ260" s="154"/>
      <c r="GR260" s="154"/>
      <c r="GS260" s="154"/>
      <c r="GT260" s="154"/>
      <c r="GU260" s="154"/>
      <c r="GV260" s="154"/>
      <c r="GW260" s="154"/>
      <c r="GX260" s="154"/>
      <c r="GY260" s="154"/>
      <c r="GZ260" s="154"/>
      <c r="HA260" s="154"/>
      <c r="HB260" s="154"/>
      <c r="HC260" s="154"/>
      <c r="HD260" s="154"/>
      <c r="HE260" s="154"/>
      <c r="HF260" s="154"/>
    </row>
    <row r="261" spans="10:214" ht="15.75"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  <c r="BI261" s="154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  <c r="DD261" s="154"/>
      <c r="DE261" s="154"/>
      <c r="DF261" s="154"/>
      <c r="DG261" s="154"/>
      <c r="DH261" s="154"/>
      <c r="DI261" s="154"/>
      <c r="DJ261" s="154"/>
      <c r="DK261" s="154"/>
      <c r="DL261" s="154"/>
      <c r="DM261" s="154"/>
      <c r="DN261" s="154"/>
      <c r="DO261" s="154"/>
      <c r="DP261" s="154"/>
      <c r="DQ261" s="154"/>
      <c r="DR261" s="154"/>
      <c r="DS261" s="154"/>
      <c r="DT261" s="154"/>
      <c r="DU261" s="154"/>
      <c r="DV261" s="154"/>
      <c r="DW261" s="154"/>
      <c r="DX261" s="154"/>
      <c r="DY261" s="154"/>
      <c r="DZ261" s="154"/>
      <c r="EA261" s="154"/>
      <c r="EB261" s="154"/>
      <c r="EC261" s="154"/>
      <c r="ED261" s="154"/>
      <c r="EE261" s="154"/>
      <c r="EF261" s="154"/>
      <c r="EG261" s="154"/>
      <c r="EH261" s="154"/>
      <c r="EI261" s="154"/>
      <c r="EJ261" s="154"/>
      <c r="EK261" s="154"/>
      <c r="EL261" s="154"/>
      <c r="EM261" s="154"/>
      <c r="EN261" s="154"/>
      <c r="EO261" s="154"/>
      <c r="EP261" s="154"/>
      <c r="EQ261" s="154"/>
      <c r="ER261" s="154"/>
      <c r="ES261" s="154"/>
      <c r="ET261" s="154"/>
      <c r="EU261" s="154"/>
      <c r="EV261" s="154"/>
      <c r="EW261" s="154"/>
      <c r="EX261" s="154"/>
      <c r="EY261" s="154"/>
      <c r="EZ261" s="154"/>
      <c r="FA261" s="154"/>
      <c r="FB261" s="154"/>
      <c r="FC261" s="154"/>
      <c r="FD261" s="154"/>
      <c r="FE261" s="154"/>
      <c r="FF261" s="154"/>
      <c r="FG261" s="154"/>
      <c r="FH261" s="154"/>
      <c r="FI261" s="154"/>
      <c r="FJ261" s="154"/>
      <c r="FK261" s="154"/>
      <c r="FL261" s="154"/>
      <c r="FM261" s="154"/>
      <c r="FN261" s="154"/>
      <c r="FO261" s="154"/>
      <c r="FP261" s="154"/>
      <c r="FQ261" s="154"/>
      <c r="FR261" s="154"/>
      <c r="FS261" s="154"/>
      <c r="FT261" s="154"/>
      <c r="FU261" s="154"/>
      <c r="FV261" s="154"/>
      <c r="FW261" s="154"/>
      <c r="FX261" s="154"/>
      <c r="FY261" s="154"/>
      <c r="FZ261" s="154"/>
      <c r="GA261" s="154"/>
      <c r="GB261" s="154"/>
      <c r="GC261" s="154"/>
      <c r="GD261" s="154"/>
      <c r="GE261" s="154"/>
      <c r="GF261" s="154"/>
      <c r="GG261" s="154"/>
      <c r="GH261" s="154"/>
      <c r="GI261" s="154"/>
      <c r="GJ261" s="154"/>
      <c r="GK261" s="154"/>
      <c r="GL261" s="154"/>
      <c r="GM261" s="154"/>
      <c r="GN261" s="154"/>
      <c r="GO261" s="154"/>
      <c r="GP261" s="154"/>
      <c r="GQ261" s="154"/>
      <c r="GR261" s="154"/>
      <c r="GS261" s="154"/>
      <c r="GT261" s="154"/>
      <c r="GU261" s="154"/>
      <c r="GV261" s="154"/>
      <c r="GW261" s="154"/>
      <c r="GX261" s="154"/>
      <c r="GY261" s="154"/>
      <c r="GZ261" s="154"/>
      <c r="HA261" s="154"/>
      <c r="HB261" s="154"/>
      <c r="HC261" s="154"/>
      <c r="HD261" s="154"/>
      <c r="HE261" s="154"/>
      <c r="HF261" s="154"/>
    </row>
    <row r="262" spans="10:214" ht="15.75"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4"/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  <c r="DD262" s="154"/>
      <c r="DE262" s="154"/>
      <c r="DF262" s="154"/>
      <c r="DG262" s="154"/>
      <c r="DH262" s="154"/>
      <c r="DI262" s="154"/>
      <c r="DJ262" s="154"/>
      <c r="DK262" s="154"/>
      <c r="DL262" s="154"/>
      <c r="DM262" s="154"/>
      <c r="DN262" s="154"/>
      <c r="DO262" s="154"/>
      <c r="DP262" s="154"/>
      <c r="DQ262" s="154"/>
      <c r="DR262" s="154"/>
      <c r="DS262" s="154"/>
      <c r="DT262" s="154"/>
      <c r="DU262" s="154"/>
      <c r="DV262" s="154"/>
      <c r="DW262" s="154"/>
      <c r="DX262" s="154"/>
      <c r="DY262" s="154"/>
      <c r="DZ262" s="154"/>
      <c r="EA262" s="154"/>
      <c r="EB262" s="154"/>
      <c r="EC262" s="154"/>
      <c r="ED262" s="154"/>
      <c r="EE262" s="154"/>
      <c r="EF262" s="154"/>
      <c r="EG262" s="154"/>
      <c r="EH262" s="154"/>
      <c r="EI262" s="154"/>
      <c r="EJ262" s="154"/>
      <c r="EK262" s="154"/>
      <c r="EL262" s="154"/>
      <c r="EM262" s="154"/>
      <c r="EN262" s="154"/>
      <c r="EO262" s="154"/>
      <c r="EP262" s="154"/>
      <c r="EQ262" s="154"/>
      <c r="ER262" s="154"/>
      <c r="ES262" s="154"/>
      <c r="ET262" s="154"/>
      <c r="EU262" s="154"/>
      <c r="EV262" s="154"/>
      <c r="EW262" s="154"/>
      <c r="EX262" s="154"/>
      <c r="EY262" s="154"/>
      <c r="EZ262" s="154"/>
      <c r="FA262" s="154"/>
      <c r="FB262" s="154"/>
      <c r="FC262" s="154"/>
      <c r="FD262" s="154"/>
      <c r="FE262" s="154"/>
      <c r="FF262" s="154"/>
      <c r="FG262" s="154"/>
      <c r="FH262" s="154"/>
      <c r="FI262" s="154"/>
      <c r="FJ262" s="154"/>
      <c r="FK262" s="154"/>
      <c r="FL262" s="154"/>
      <c r="FM262" s="154"/>
      <c r="FN262" s="154"/>
      <c r="FO262" s="154"/>
      <c r="FP262" s="154"/>
      <c r="FQ262" s="154"/>
      <c r="FR262" s="154"/>
      <c r="FS262" s="154"/>
      <c r="FT262" s="154"/>
      <c r="FU262" s="154"/>
      <c r="FV262" s="154"/>
      <c r="FW262" s="154"/>
      <c r="FX262" s="154"/>
      <c r="FY262" s="154"/>
      <c r="FZ262" s="154"/>
      <c r="GA262" s="154"/>
      <c r="GB262" s="154"/>
      <c r="GC262" s="154"/>
      <c r="GD262" s="154"/>
      <c r="GE262" s="154"/>
      <c r="GF262" s="154"/>
      <c r="GG262" s="154"/>
      <c r="GH262" s="154"/>
      <c r="GI262" s="154"/>
      <c r="GJ262" s="154"/>
      <c r="GK262" s="154"/>
      <c r="GL262" s="154"/>
      <c r="GM262" s="154"/>
      <c r="GN262" s="154"/>
      <c r="GO262" s="154"/>
      <c r="GP262" s="154"/>
      <c r="GQ262" s="154"/>
      <c r="GR262" s="154"/>
      <c r="GS262" s="154"/>
      <c r="GT262" s="154"/>
      <c r="GU262" s="154"/>
      <c r="GV262" s="154"/>
      <c r="GW262" s="154"/>
      <c r="GX262" s="154"/>
      <c r="GY262" s="154"/>
      <c r="GZ262" s="154"/>
      <c r="HA262" s="154"/>
      <c r="HB262" s="154"/>
      <c r="HC262" s="154"/>
      <c r="HD262" s="154"/>
      <c r="HE262" s="154"/>
      <c r="HF262" s="154"/>
    </row>
    <row r="263" spans="10:214" ht="15.75"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  <c r="DI263" s="154"/>
      <c r="DJ263" s="154"/>
      <c r="DK263" s="154"/>
      <c r="DL263" s="154"/>
      <c r="DM263" s="154"/>
      <c r="DN263" s="154"/>
      <c r="DO263" s="154"/>
      <c r="DP263" s="154"/>
      <c r="DQ263" s="154"/>
      <c r="DR263" s="154"/>
      <c r="DS263" s="154"/>
      <c r="DT263" s="154"/>
      <c r="DU263" s="154"/>
      <c r="DV263" s="154"/>
      <c r="DW263" s="154"/>
      <c r="DX263" s="154"/>
      <c r="DY263" s="154"/>
      <c r="DZ263" s="154"/>
      <c r="EA263" s="154"/>
      <c r="EB263" s="154"/>
      <c r="EC263" s="154"/>
      <c r="ED263" s="154"/>
      <c r="EE263" s="154"/>
      <c r="EF263" s="154"/>
      <c r="EG263" s="154"/>
      <c r="EH263" s="154"/>
      <c r="EI263" s="154"/>
      <c r="EJ263" s="154"/>
      <c r="EK263" s="154"/>
      <c r="EL263" s="154"/>
      <c r="EM263" s="154"/>
      <c r="EN263" s="154"/>
      <c r="EO263" s="154"/>
      <c r="EP263" s="154"/>
      <c r="EQ263" s="154"/>
      <c r="ER263" s="154"/>
      <c r="ES263" s="154"/>
      <c r="ET263" s="154"/>
      <c r="EU263" s="154"/>
      <c r="EV263" s="154"/>
      <c r="EW263" s="154"/>
      <c r="EX263" s="154"/>
      <c r="EY263" s="154"/>
      <c r="EZ263" s="154"/>
      <c r="FA263" s="154"/>
      <c r="FB263" s="154"/>
      <c r="FC263" s="154"/>
      <c r="FD263" s="154"/>
      <c r="FE263" s="154"/>
      <c r="FF263" s="154"/>
      <c r="FG263" s="154"/>
      <c r="FH263" s="154"/>
      <c r="FI263" s="154"/>
      <c r="FJ263" s="154"/>
      <c r="FK263" s="154"/>
      <c r="FL263" s="154"/>
      <c r="FM263" s="154"/>
      <c r="FN263" s="154"/>
      <c r="FO263" s="154"/>
      <c r="FP263" s="154"/>
      <c r="FQ263" s="154"/>
      <c r="FR263" s="154"/>
      <c r="FS263" s="154"/>
      <c r="FT263" s="154"/>
      <c r="FU263" s="154"/>
      <c r="FV263" s="154"/>
      <c r="FW263" s="154"/>
      <c r="FX263" s="154"/>
      <c r="FY263" s="154"/>
      <c r="FZ263" s="154"/>
      <c r="GA263" s="154"/>
      <c r="GB263" s="154"/>
      <c r="GC263" s="154"/>
      <c r="GD263" s="154"/>
      <c r="GE263" s="154"/>
      <c r="GF263" s="154"/>
      <c r="GG263" s="154"/>
      <c r="GH263" s="154"/>
      <c r="GI263" s="154"/>
      <c r="GJ263" s="154"/>
      <c r="GK263" s="154"/>
      <c r="GL263" s="154"/>
      <c r="GM263" s="154"/>
      <c r="GN263" s="154"/>
      <c r="GO263" s="154"/>
      <c r="GP263" s="154"/>
      <c r="GQ263" s="154"/>
      <c r="GR263" s="154"/>
      <c r="GS263" s="154"/>
      <c r="GT263" s="154"/>
      <c r="GU263" s="154"/>
      <c r="GV263" s="154"/>
      <c r="GW263" s="154"/>
      <c r="GX263" s="154"/>
      <c r="GY263" s="154"/>
      <c r="GZ263" s="154"/>
      <c r="HA263" s="154"/>
      <c r="HB263" s="154"/>
      <c r="HC263" s="154"/>
      <c r="HD263" s="154"/>
      <c r="HE263" s="154"/>
      <c r="HF263" s="154"/>
    </row>
    <row r="264" spans="10:214" ht="15.75"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4"/>
      <c r="DF264" s="154"/>
      <c r="DG264" s="154"/>
      <c r="DH264" s="154"/>
      <c r="DI264" s="154"/>
      <c r="DJ264" s="154"/>
      <c r="DK264" s="154"/>
      <c r="DL264" s="154"/>
      <c r="DM264" s="154"/>
      <c r="DN264" s="154"/>
      <c r="DO264" s="154"/>
      <c r="DP264" s="154"/>
      <c r="DQ264" s="154"/>
      <c r="DR264" s="154"/>
      <c r="DS264" s="154"/>
      <c r="DT264" s="154"/>
      <c r="DU264" s="154"/>
      <c r="DV264" s="154"/>
      <c r="DW264" s="154"/>
      <c r="DX264" s="154"/>
      <c r="DY264" s="154"/>
      <c r="DZ264" s="154"/>
      <c r="EA264" s="154"/>
      <c r="EB264" s="154"/>
      <c r="EC264" s="154"/>
      <c r="ED264" s="154"/>
      <c r="EE264" s="154"/>
      <c r="EF264" s="154"/>
      <c r="EG264" s="154"/>
      <c r="EH264" s="154"/>
      <c r="EI264" s="154"/>
      <c r="EJ264" s="154"/>
      <c r="EK264" s="154"/>
      <c r="EL264" s="154"/>
      <c r="EM264" s="154"/>
      <c r="EN264" s="154"/>
      <c r="EO264" s="154"/>
      <c r="EP264" s="154"/>
      <c r="EQ264" s="154"/>
      <c r="ER264" s="154"/>
      <c r="ES264" s="154"/>
      <c r="ET264" s="154"/>
      <c r="EU264" s="154"/>
      <c r="EV264" s="154"/>
      <c r="EW264" s="154"/>
      <c r="EX264" s="154"/>
      <c r="EY264" s="154"/>
      <c r="EZ264" s="154"/>
      <c r="FA264" s="154"/>
      <c r="FB264" s="154"/>
      <c r="FC264" s="154"/>
      <c r="FD264" s="154"/>
      <c r="FE264" s="154"/>
      <c r="FF264" s="154"/>
      <c r="FG264" s="154"/>
      <c r="FH264" s="154"/>
      <c r="FI264" s="154"/>
      <c r="FJ264" s="154"/>
      <c r="FK264" s="154"/>
      <c r="FL264" s="154"/>
      <c r="FM264" s="154"/>
      <c r="FN264" s="154"/>
      <c r="FO264" s="154"/>
      <c r="FP264" s="154"/>
      <c r="FQ264" s="154"/>
      <c r="FR264" s="154"/>
      <c r="FS264" s="154"/>
      <c r="FT264" s="154"/>
      <c r="FU264" s="154"/>
      <c r="FV264" s="154"/>
      <c r="FW264" s="154"/>
      <c r="FX264" s="154"/>
      <c r="FY264" s="154"/>
      <c r="FZ264" s="154"/>
      <c r="GA264" s="154"/>
      <c r="GB264" s="154"/>
      <c r="GC264" s="154"/>
      <c r="GD264" s="154"/>
      <c r="GE264" s="154"/>
      <c r="GF264" s="154"/>
      <c r="GG264" s="154"/>
      <c r="GH264" s="154"/>
      <c r="GI264" s="154"/>
      <c r="GJ264" s="154"/>
      <c r="GK264" s="154"/>
      <c r="GL264" s="154"/>
      <c r="GM264" s="154"/>
      <c r="GN264" s="154"/>
      <c r="GO264" s="154"/>
      <c r="GP264" s="154"/>
      <c r="GQ264" s="154"/>
      <c r="GR264" s="154"/>
      <c r="GS264" s="154"/>
      <c r="GT264" s="154"/>
      <c r="GU264" s="154"/>
      <c r="GV264" s="154"/>
      <c r="GW264" s="154"/>
      <c r="GX264" s="154"/>
      <c r="GY264" s="154"/>
      <c r="GZ264" s="154"/>
      <c r="HA264" s="154"/>
      <c r="HB264" s="154"/>
      <c r="HC264" s="154"/>
      <c r="HD264" s="154"/>
      <c r="HE264" s="154"/>
      <c r="HF264" s="154"/>
    </row>
    <row r="265" spans="10:214" ht="15.75"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4"/>
      <c r="DF265" s="154"/>
      <c r="DG265" s="154"/>
      <c r="DH265" s="154"/>
      <c r="DI265" s="154"/>
      <c r="DJ265" s="154"/>
      <c r="DK265" s="154"/>
      <c r="DL265" s="154"/>
      <c r="DM265" s="154"/>
      <c r="DN265" s="154"/>
      <c r="DO265" s="154"/>
      <c r="DP265" s="154"/>
      <c r="DQ265" s="154"/>
      <c r="DR265" s="154"/>
      <c r="DS265" s="154"/>
      <c r="DT265" s="154"/>
      <c r="DU265" s="154"/>
      <c r="DV265" s="154"/>
      <c r="DW265" s="154"/>
      <c r="DX265" s="154"/>
      <c r="DY265" s="154"/>
      <c r="DZ265" s="154"/>
      <c r="EA265" s="154"/>
      <c r="EB265" s="154"/>
      <c r="EC265" s="154"/>
      <c r="ED265" s="154"/>
      <c r="EE265" s="154"/>
      <c r="EF265" s="154"/>
      <c r="EG265" s="154"/>
      <c r="EH265" s="154"/>
      <c r="EI265" s="154"/>
      <c r="EJ265" s="154"/>
      <c r="EK265" s="154"/>
      <c r="EL265" s="154"/>
      <c r="EM265" s="154"/>
      <c r="EN265" s="154"/>
      <c r="EO265" s="154"/>
      <c r="EP265" s="154"/>
      <c r="EQ265" s="154"/>
      <c r="ER265" s="154"/>
      <c r="ES265" s="154"/>
      <c r="ET265" s="154"/>
      <c r="EU265" s="154"/>
      <c r="EV265" s="154"/>
      <c r="EW265" s="154"/>
      <c r="EX265" s="154"/>
      <c r="EY265" s="154"/>
      <c r="EZ265" s="154"/>
      <c r="FA265" s="154"/>
      <c r="FB265" s="154"/>
      <c r="FC265" s="154"/>
      <c r="FD265" s="154"/>
      <c r="FE265" s="154"/>
      <c r="FF265" s="154"/>
      <c r="FG265" s="154"/>
      <c r="FH265" s="154"/>
      <c r="FI265" s="154"/>
      <c r="FJ265" s="154"/>
      <c r="FK265" s="154"/>
      <c r="FL265" s="154"/>
      <c r="FM265" s="154"/>
      <c r="FN265" s="154"/>
      <c r="FO265" s="154"/>
      <c r="FP265" s="154"/>
      <c r="FQ265" s="154"/>
      <c r="FR265" s="154"/>
      <c r="FS265" s="154"/>
      <c r="FT265" s="154"/>
      <c r="FU265" s="154"/>
      <c r="FV265" s="154"/>
      <c r="FW265" s="154"/>
      <c r="FX265" s="154"/>
      <c r="FY265" s="154"/>
      <c r="FZ265" s="154"/>
      <c r="GA265" s="154"/>
      <c r="GB265" s="154"/>
      <c r="GC265" s="154"/>
      <c r="GD265" s="154"/>
      <c r="GE265" s="154"/>
      <c r="GF265" s="154"/>
      <c r="GG265" s="154"/>
      <c r="GH265" s="154"/>
      <c r="GI265" s="154"/>
      <c r="GJ265" s="154"/>
      <c r="GK265" s="154"/>
      <c r="GL265" s="154"/>
      <c r="GM265" s="154"/>
      <c r="GN265" s="154"/>
      <c r="GO265" s="154"/>
      <c r="GP265" s="154"/>
      <c r="GQ265" s="154"/>
      <c r="GR265" s="154"/>
      <c r="GS265" s="154"/>
      <c r="GT265" s="154"/>
      <c r="GU265" s="154"/>
      <c r="GV265" s="154"/>
      <c r="GW265" s="154"/>
      <c r="GX265" s="154"/>
      <c r="GY265" s="154"/>
      <c r="GZ265" s="154"/>
      <c r="HA265" s="154"/>
      <c r="HB265" s="154"/>
      <c r="HC265" s="154"/>
      <c r="HD265" s="154"/>
      <c r="HE265" s="154"/>
      <c r="HF265" s="154"/>
    </row>
    <row r="266" spans="10:214" ht="15.75"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4"/>
      <c r="DE266" s="154"/>
      <c r="DF266" s="154"/>
      <c r="DG266" s="154"/>
      <c r="DH266" s="154"/>
      <c r="DI266" s="154"/>
      <c r="DJ266" s="154"/>
      <c r="DK266" s="154"/>
      <c r="DL266" s="154"/>
      <c r="DM266" s="154"/>
      <c r="DN266" s="154"/>
      <c r="DO266" s="154"/>
      <c r="DP266" s="154"/>
      <c r="DQ266" s="154"/>
      <c r="DR266" s="154"/>
      <c r="DS266" s="154"/>
      <c r="DT266" s="154"/>
      <c r="DU266" s="154"/>
      <c r="DV266" s="154"/>
      <c r="DW266" s="154"/>
      <c r="DX266" s="154"/>
      <c r="DY266" s="154"/>
      <c r="DZ266" s="154"/>
      <c r="EA266" s="154"/>
      <c r="EB266" s="154"/>
      <c r="EC266" s="154"/>
      <c r="ED266" s="154"/>
      <c r="EE266" s="154"/>
      <c r="EF266" s="154"/>
      <c r="EG266" s="154"/>
      <c r="EH266" s="154"/>
      <c r="EI266" s="154"/>
      <c r="EJ266" s="154"/>
      <c r="EK266" s="154"/>
      <c r="EL266" s="154"/>
      <c r="EM266" s="154"/>
      <c r="EN266" s="154"/>
      <c r="EO266" s="154"/>
      <c r="EP266" s="154"/>
      <c r="EQ266" s="154"/>
      <c r="ER266" s="154"/>
      <c r="ES266" s="154"/>
      <c r="ET266" s="154"/>
      <c r="EU266" s="154"/>
      <c r="EV266" s="154"/>
      <c r="EW266" s="154"/>
      <c r="EX266" s="154"/>
      <c r="EY266" s="154"/>
      <c r="EZ266" s="154"/>
      <c r="FA266" s="154"/>
      <c r="FB266" s="154"/>
      <c r="FC266" s="154"/>
      <c r="FD266" s="154"/>
      <c r="FE266" s="154"/>
      <c r="FF266" s="154"/>
      <c r="FG266" s="154"/>
      <c r="FH266" s="154"/>
      <c r="FI266" s="154"/>
      <c r="FJ266" s="154"/>
      <c r="FK266" s="154"/>
      <c r="FL266" s="154"/>
      <c r="FM266" s="154"/>
      <c r="FN266" s="154"/>
      <c r="FO266" s="154"/>
      <c r="FP266" s="154"/>
      <c r="FQ266" s="154"/>
      <c r="FR266" s="154"/>
      <c r="FS266" s="154"/>
      <c r="FT266" s="154"/>
      <c r="FU266" s="154"/>
      <c r="FV266" s="154"/>
      <c r="FW266" s="154"/>
      <c r="FX266" s="154"/>
      <c r="FY266" s="154"/>
      <c r="FZ266" s="154"/>
      <c r="GA266" s="154"/>
      <c r="GB266" s="154"/>
      <c r="GC266" s="154"/>
      <c r="GD266" s="154"/>
      <c r="GE266" s="154"/>
      <c r="GF266" s="154"/>
      <c r="GG266" s="154"/>
      <c r="GH266" s="154"/>
      <c r="GI266" s="154"/>
      <c r="GJ266" s="154"/>
      <c r="GK266" s="154"/>
      <c r="GL266" s="154"/>
      <c r="GM266" s="154"/>
      <c r="GN266" s="154"/>
      <c r="GO266" s="154"/>
      <c r="GP266" s="154"/>
      <c r="GQ266" s="154"/>
      <c r="GR266" s="154"/>
      <c r="GS266" s="154"/>
      <c r="GT266" s="154"/>
      <c r="GU266" s="154"/>
      <c r="GV266" s="154"/>
      <c r="GW266" s="154"/>
      <c r="GX266" s="154"/>
      <c r="GY266" s="154"/>
      <c r="GZ266" s="154"/>
      <c r="HA266" s="154"/>
      <c r="HB266" s="154"/>
      <c r="HC266" s="154"/>
      <c r="HD266" s="154"/>
      <c r="HE266" s="154"/>
      <c r="HF266" s="154"/>
    </row>
    <row r="267" spans="10:214" ht="15.75"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154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4"/>
      <c r="CA267" s="154"/>
      <c r="CB267" s="154"/>
      <c r="CC267" s="154"/>
      <c r="CD267" s="154"/>
      <c r="CE267" s="154"/>
      <c r="CF267" s="154"/>
      <c r="CG267" s="154"/>
      <c r="CH267" s="154"/>
      <c r="CI267" s="154"/>
      <c r="CJ267" s="154"/>
      <c r="CK267" s="154"/>
      <c r="CL267" s="154"/>
      <c r="CM267" s="154"/>
      <c r="CN267" s="154"/>
      <c r="CO267" s="154"/>
      <c r="CP267" s="154"/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4"/>
      <c r="DE267" s="154"/>
      <c r="DF267" s="154"/>
      <c r="DG267" s="154"/>
      <c r="DH267" s="154"/>
      <c r="DI267" s="154"/>
      <c r="DJ267" s="154"/>
      <c r="DK267" s="154"/>
      <c r="DL267" s="154"/>
      <c r="DM267" s="154"/>
      <c r="DN267" s="154"/>
      <c r="DO267" s="154"/>
      <c r="DP267" s="154"/>
      <c r="DQ267" s="154"/>
      <c r="DR267" s="154"/>
      <c r="DS267" s="154"/>
      <c r="DT267" s="154"/>
      <c r="DU267" s="154"/>
      <c r="DV267" s="154"/>
      <c r="DW267" s="154"/>
      <c r="DX267" s="154"/>
      <c r="DY267" s="154"/>
      <c r="DZ267" s="154"/>
      <c r="EA267" s="154"/>
      <c r="EB267" s="154"/>
      <c r="EC267" s="154"/>
      <c r="ED267" s="154"/>
      <c r="EE267" s="154"/>
      <c r="EF267" s="154"/>
      <c r="EG267" s="154"/>
      <c r="EH267" s="154"/>
      <c r="EI267" s="154"/>
      <c r="EJ267" s="154"/>
      <c r="EK267" s="154"/>
      <c r="EL267" s="154"/>
      <c r="EM267" s="154"/>
      <c r="EN267" s="154"/>
      <c r="EO267" s="154"/>
      <c r="EP267" s="154"/>
      <c r="EQ267" s="154"/>
      <c r="ER267" s="154"/>
      <c r="ES267" s="154"/>
      <c r="ET267" s="154"/>
      <c r="EU267" s="154"/>
      <c r="EV267" s="154"/>
      <c r="EW267" s="154"/>
      <c r="EX267" s="154"/>
      <c r="EY267" s="154"/>
      <c r="EZ267" s="154"/>
      <c r="FA267" s="154"/>
      <c r="FB267" s="154"/>
      <c r="FC267" s="154"/>
      <c r="FD267" s="154"/>
      <c r="FE267" s="154"/>
      <c r="FF267" s="154"/>
      <c r="FG267" s="154"/>
      <c r="FH267" s="154"/>
      <c r="FI267" s="154"/>
      <c r="FJ267" s="154"/>
      <c r="FK267" s="154"/>
      <c r="FL267" s="154"/>
      <c r="FM267" s="154"/>
      <c r="FN267" s="154"/>
      <c r="FO267" s="154"/>
      <c r="FP267" s="154"/>
      <c r="FQ267" s="154"/>
      <c r="FR267" s="154"/>
      <c r="FS267" s="154"/>
      <c r="FT267" s="154"/>
      <c r="FU267" s="154"/>
      <c r="FV267" s="154"/>
      <c r="FW267" s="154"/>
      <c r="FX267" s="154"/>
      <c r="FY267" s="154"/>
      <c r="FZ267" s="154"/>
      <c r="GA267" s="154"/>
      <c r="GB267" s="154"/>
      <c r="GC267" s="154"/>
      <c r="GD267" s="154"/>
      <c r="GE267" s="154"/>
      <c r="GF267" s="154"/>
      <c r="GG267" s="154"/>
      <c r="GH267" s="154"/>
      <c r="GI267" s="154"/>
      <c r="GJ267" s="154"/>
      <c r="GK267" s="154"/>
      <c r="GL267" s="154"/>
      <c r="GM267" s="154"/>
      <c r="GN267" s="154"/>
      <c r="GO267" s="154"/>
      <c r="GP267" s="154"/>
      <c r="GQ267" s="154"/>
      <c r="GR267" s="154"/>
      <c r="GS267" s="154"/>
      <c r="GT267" s="154"/>
      <c r="GU267" s="154"/>
      <c r="GV267" s="154"/>
      <c r="GW267" s="154"/>
      <c r="GX267" s="154"/>
      <c r="GY267" s="154"/>
      <c r="GZ267" s="154"/>
      <c r="HA267" s="154"/>
      <c r="HB267" s="154"/>
      <c r="HC267" s="154"/>
      <c r="HD267" s="154"/>
      <c r="HE267" s="154"/>
      <c r="HF267" s="154"/>
    </row>
    <row r="268" spans="10:214" ht="15.75"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  <c r="BI268" s="154"/>
      <c r="BJ268" s="154"/>
      <c r="BK268" s="154"/>
      <c r="BL268" s="154"/>
      <c r="BM268" s="154"/>
      <c r="BN268" s="154"/>
      <c r="BO268" s="154"/>
      <c r="BP268" s="154"/>
      <c r="BQ268" s="154"/>
      <c r="BR268" s="154"/>
      <c r="BS268" s="154"/>
      <c r="BT268" s="154"/>
      <c r="BU268" s="154"/>
      <c r="BV268" s="154"/>
      <c r="BW268" s="154"/>
      <c r="BX268" s="154"/>
      <c r="BY268" s="154"/>
      <c r="BZ268" s="154"/>
      <c r="CA268" s="154"/>
      <c r="CB268" s="154"/>
      <c r="CC268" s="154"/>
      <c r="CD268" s="154"/>
      <c r="CE268" s="154"/>
      <c r="CF268" s="154"/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  <c r="CR268" s="154"/>
      <c r="CS268" s="154"/>
      <c r="CT268" s="154"/>
      <c r="CU268" s="154"/>
      <c r="CV268" s="154"/>
      <c r="CW268" s="154"/>
      <c r="CX268" s="154"/>
      <c r="CY268" s="154"/>
      <c r="CZ268" s="154"/>
      <c r="DA268" s="154"/>
      <c r="DB268" s="154"/>
      <c r="DC268" s="154"/>
      <c r="DD268" s="154"/>
      <c r="DE268" s="154"/>
      <c r="DF268" s="154"/>
      <c r="DG268" s="154"/>
      <c r="DH268" s="154"/>
      <c r="DI268" s="154"/>
      <c r="DJ268" s="154"/>
      <c r="DK268" s="154"/>
      <c r="DL268" s="154"/>
      <c r="DM268" s="154"/>
      <c r="DN268" s="154"/>
      <c r="DO268" s="154"/>
      <c r="DP268" s="154"/>
      <c r="DQ268" s="154"/>
      <c r="DR268" s="154"/>
      <c r="DS268" s="154"/>
      <c r="DT268" s="154"/>
      <c r="DU268" s="154"/>
      <c r="DV268" s="154"/>
      <c r="DW268" s="154"/>
      <c r="DX268" s="154"/>
      <c r="DY268" s="154"/>
      <c r="DZ268" s="154"/>
      <c r="EA268" s="154"/>
      <c r="EB268" s="154"/>
      <c r="EC268" s="154"/>
      <c r="ED268" s="154"/>
      <c r="EE268" s="154"/>
      <c r="EF268" s="154"/>
      <c r="EG268" s="154"/>
      <c r="EH268" s="154"/>
      <c r="EI268" s="154"/>
      <c r="EJ268" s="154"/>
      <c r="EK268" s="154"/>
      <c r="EL268" s="154"/>
      <c r="EM268" s="154"/>
      <c r="EN268" s="154"/>
      <c r="EO268" s="154"/>
      <c r="EP268" s="154"/>
      <c r="EQ268" s="154"/>
      <c r="ER268" s="154"/>
      <c r="ES268" s="154"/>
      <c r="ET268" s="154"/>
      <c r="EU268" s="154"/>
      <c r="EV268" s="154"/>
      <c r="EW268" s="154"/>
      <c r="EX268" s="154"/>
      <c r="EY268" s="154"/>
      <c r="EZ268" s="154"/>
      <c r="FA268" s="154"/>
      <c r="FB268" s="154"/>
      <c r="FC268" s="154"/>
      <c r="FD268" s="154"/>
      <c r="FE268" s="154"/>
      <c r="FF268" s="154"/>
      <c r="FG268" s="154"/>
      <c r="FH268" s="154"/>
      <c r="FI268" s="154"/>
      <c r="FJ268" s="154"/>
      <c r="FK268" s="154"/>
      <c r="FL268" s="154"/>
      <c r="FM268" s="154"/>
      <c r="FN268" s="154"/>
      <c r="FO268" s="154"/>
      <c r="FP268" s="154"/>
      <c r="FQ268" s="154"/>
      <c r="FR268" s="154"/>
      <c r="FS268" s="154"/>
      <c r="FT268" s="154"/>
      <c r="FU268" s="154"/>
      <c r="FV268" s="154"/>
      <c r="FW268" s="154"/>
      <c r="FX268" s="154"/>
      <c r="FY268" s="154"/>
      <c r="FZ268" s="154"/>
      <c r="GA268" s="154"/>
      <c r="GB268" s="154"/>
      <c r="GC268" s="154"/>
      <c r="GD268" s="154"/>
      <c r="GE268" s="154"/>
      <c r="GF268" s="154"/>
      <c r="GG268" s="154"/>
      <c r="GH268" s="154"/>
      <c r="GI268" s="154"/>
      <c r="GJ268" s="154"/>
      <c r="GK268" s="154"/>
      <c r="GL268" s="154"/>
      <c r="GM268" s="154"/>
      <c r="GN268" s="154"/>
      <c r="GO268" s="154"/>
      <c r="GP268" s="154"/>
      <c r="GQ268" s="154"/>
      <c r="GR268" s="154"/>
      <c r="GS268" s="154"/>
      <c r="GT268" s="154"/>
      <c r="GU268" s="154"/>
      <c r="GV268" s="154"/>
      <c r="GW268" s="154"/>
      <c r="GX268" s="154"/>
      <c r="GY268" s="154"/>
      <c r="GZ268" s="154"/>
      <c r="HA268" s="154"/>
      <c r="HB268" s="154"/>
      <c r="HC268" s="154"/>
      <c r="HD268" s="154"/>
      <c r="HE268" s="154"/>
      <c r="HF268" s="154"/>
    </row>
    <row r="269" spans="10:214" ht="15.75"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4"/>
      <c r="CA269" s="154"/>
      <c r="CB269" s="154"/>
      <c r="CC269" s="154"/>
      <c r="CD269" s="154"/>
      <c r="CE269" s="154"/>
      <c r="CF269" s="154"/>
      <c r="CG269" s="154"/>
      <c r="CH269" s="154"/>
      <c r="CI269" s="154"/>
      <c r="CJ269" s="154"/>
      <c r="CK269" s="154"/>
      <c r="CL269" s="154"/>
      <c r="CM269" s="154"/>
      <c r="CN269" s="154"/>
      <c r="CO269" s="154"/>
      <c r="CP269" s="154"/>
      <c r="CQ269" s="154"/>
      <c r="CR269" s="154"/>
      <c r="CS269" s="154"/>
      <c r="CT269" s="154"/>
      <c r="CU269" s="154"/>
      <c r="CV269" s="154"/>
      <c r="CW269" s="154"/>
      <c r="CX269" s="154"/>
      <c r="CY269" s="154"/>
      <c r="CZ269" s="154"/>
      <c r="DA269" s="154"/>
      <c r="DB269" s="154"/>
      <c r="DC269" s="154"/>
      <c r="DD269" s="154"/>
      <c r="DE269" s="154"/>
      <c r="DF269" s="154"/>
      <c r="DG269" s="154"/>
      <c r="DH269" s="154"/>
      <c r="DI269" s="154"/>
      <c r="DJ269" s="154"/>
      <c r="DK269" s="154"/>
      <c r="DL269" s="154"/>
      <c r="DM269" s="154"/>
      <c r="DN269" s="154"/>
      <c r="DO269" s="154"/>
      <c r="DP269" s="154"/>
      <c r="DQ269" s="154"/>
      <c r="DR269" s="154"/>
      <c r="DS269" s="154"/>
      <c r="DT269" s="154"/>
      <c r="DU269" s="154"/>
      <c r="DV269" s="154"/>
      <c r="DW269" s="154"/>
      <c r="DX269" s="154"/>
      <c r="DY269" s="154"/>
      <c r="DZ269" s="154"/>
      <c r="EA269" s="154"/>
      <c r="EB269" s="154"/>
      <c r="EC269" s="154"/>
      <c r="ED269" s="154"/>
      <c r="EE269" s="154"/>
      <c r="EF269" s="154"/>
      <c r="EG269" s="154"/>
      <c r="EH269" s="154"/>
      <c r="EI269" s="154"/>
      <c r="EJ269" s="154"/>
      <c r="EK269" s="154"/>
      <c r="EL269" s="154"/>
      <c r="EM269" s="154"/>
      <c r="EN269" s="154"/>
      <c r="EO269" s="154"/>
      <c r="EP269" s="154"/>
      <c r="EQ269" s="154"/>
      <c r="ER269" s="154"/>
      <c r="ES269" s="154"/>
      <c r="ET269" s="154"/>
      <c r="EU269" s="154"/>
      <c r="EV269" s="154"/>
      <c r="EW269" s="154"/>
      <c r="EX269" s="154"/>
      <c r="EY269" s="154"/>
      <c r="EZ269" s="154"/>
      <c r="FA269" s="154"/>
      <c r="FB269" s="154"/>
      <c r="FC269" s="154"/>
      <c r="FD269" s="154"/>
      <c r="FE269" s="154"/>
      <c r="FF269" s="154"/>
      <c r="FG269" s="154"/>
      <c r="FH269" s="154"/>
      <c r="FI269" s="154"/>
      <c r="FJ269" s="154"/>
      <c r="FK269" s="154"/>
      <c r="FL269" s="154"/>
      <c r="FM269" s="154"/>
      <c r="FN269" s="154"/>
      <c r="FO269" s="154"/>
      <c r="FP269" s="154"/>
      <c r="FQ269" s="154"/>
      <c r="FR269" s="154"/>
      <c r="FS269" s="154"/>
      <c r="FT269" s="154"/>
      <c r="FU269" s="154"/>
      <c r="FV269" s="154"/>
      <c r="FW269" s="154"/>
      <c r="FX269" s="154"/>
      <c r="FY269" s="154"/>
      <c r="FZ269" s="154"/>
      <c r="GA269" s="154"/>
      <c r="GB269" s="154"/>
      <c r="GC269" s="154"/>
      <c r="GD269" s="154"/>
      <c r="GE269" s="154"/>
      <c r="GF269" s="154"/>
      <c r="GG269" s="154"/>
      <c r="GH269" s="154"/>
      <c r="GI269" s="154"/>
      <c r="GJ269" s="154"/>
      <c r="GK269" s="154"/>
      <c r="GL269" s="154"/>
      <c r="GM269" s="154"/>
      <c r="GN269" s="154"/>
      <c r="GO269" s="154"/>
      <c r="GP269" s="154"/>
      <c r="GQ269" s="154"/>
      <c r="GR269" s="154"/>
      <c r="GS269" s="154"/>
      <c r="GT269" s="154"/>
      <c r="GU269" s="154"/>
      <c r="GV269" s="154"/>
      <c r="GW269" s="154"/>
      <c r="GX269" s="154"/>
      <c r="GY269" s="154"/>
      <c r="GZ269" s="154"/>
      <c r="HA269" s="154"/>
      <c r="HB269" s="154"/>
      <c r="HC269" s="154"/>
      <c r="HD269" s="154"/>
      <c r="HE269" s="154"/>
      <c r="HF269" s="154"/>
    </row>
    <row r="270" spans="10:214" ht="15.75"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  <c r="DB270" s="154"/>
      <c r="DC270" s="154"/>
      <c r="DD270" s="154"/>
      <c r="DE270" s="154"/>
      <c r="DF270" s="154"/>
      <c r="DG270" s="154"/>
      <c r="DH270" s="154"/>
      <c r="DI270" s="154"/>
      <c r="DJ270" s="154"/>
      <c r="DK270" s="154"/>
      <c r="DL270" s="154"/>
      <c r="DM270" s="154"/>
      <c r="DN270" s="154"/>
      <c r="DO270" s="154"/>
      <c r="DP270" s="154"/>
      <c r="DQ270" s="154"/>
      <c r="DR270" s="154"/>
      <c r="DS270" s="154"/>
      <c r="DT270" s="154"/>
      <c r="DU270" s="154"/>
      <c r="DV270" s="154"/>
      <c r="DW270" s="154"/>
      <c r="DX270" s="154"/>
      <c r="DY270" s="154"/>
      <c r="DZ270" s="154"/>
      <c r="EA270" s="154"/>
      <c r="EB270" s="154"/>
      <c r="EC270" s="154"/>
      <c r="ED270" s="154"/>
      <c r="EE270" s="154"/>
      <c r="EF270" s="154"/>
      <c r="EG270" s="154"/>
      <c r="EH270" s="154"/>
      <c r="EI270" s="154"/>
      <c r="EJ270" s="154"/>
      <c r="EK270" s="154"/>
      <c r="EL270" s="154"/>
      <c r="EM270" s="154"/>
      <c r="EN270" s="154"/>
      <c r="EO270" s="154"/>
      <c r="EP270" s="154"/>
      <c r="EQ270" s="154"/>
      <c r="ER270" s="154"/>
      <c r="ES270" s="154"/>
      <c r="ET270" s="154"/>
      <c r="EU270" s="154"/>
      <c r="EV270" s="154"/>
      <c r="EW270" s="154"/>
      <c r="EX270" s="154"/>
      <c r="EY270" s="154"/>
      <c r="EZ270" s="154"/>
      <c r="FA270" s="154"/>
      <c r="FB270" s="154"/>
      <c r="FC270" s="154"/>
      <c r="FD270" s="154"/>
      <c r="FE270" s="154"/>
      <c r="FF270" s="154"/>
      <c r="FG270" s="154"/>
      <c r="FH270" s="154"/>
      <c r="FI270" s="154"/>
      <c r="FJ270" s="154"/>
      <c r="FK270" s="154"/>
      <c r="FL270" s="154"/>
      <c r="FM270" s="154"/>
      <c r="FN270" s="154"/>
      <c r="FO270" s="154"/>
      <c r="FP270" s="154"/>
      <c r="FQ270" s="154"/>
      <c r="FR270" s="154"/>
      <c r="FS270" s="154"/>
      <c r="FT270" s="154"/>
      <c r="FU270" s="154"/>
      <c r="FV270" s="154"/>
      <c r="FW270" s="154"/>
      <c r="FX270" s="154"/>
      <c r="FY270" s="154"/>
      <c r="FZ270" s="154"/>
      <c r="GA270" s="154"/>
      <c r="GB270" s="154"/>
      <c r="GC270" s="154"/>
      <c r="GD270" s="154"/>
      <c r="GE270" s="154"/>
      <c r="GF270" s="154"/>
      <c r="GG270" s="154"/>
      <c r="GH270" s="154"/>
      <c r="GI270" s="154"/>
      <c r="GJ270" s="154"/>
      <c r="GK270" s="154"/>
      <c r="GL270" s="154"/>
      <c r="GM270" s="154"/>
      <c r="GN270" s="154"/>
      <c r="GO270" s="154"/>
      <c r="GP270" s="154"/>
      <c r="GQ270" s="154"/>
      <c r="GR270" s="154"/>
      <c r="GS270" s="154"/>
      <c r="GT270" s="154"/>
      <c r="GU270" s="154"/>
      <c r="GV270" s="154"/>
      <c r="GW270" s="154"/>
      <c r="GX270" s="154"/>
      <c r="GY270" s="154"/>
      <c r="GZ270" s="154"/>
      <c r="HA270" s="154"/>
      <c r="HB270" s="154"/>
      <c r="HC270" s="154"/>
      <c r="HD270" s="154"/>
      <c r="HE270" s="154"/>
      <c r="HF270" s="154"/>
    </row>
    <row r="271" spans="10:214" ht="15.75"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  <c r="BI271" s="154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4"/>
      <c r="CH271" s="154"/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154"/>
      <c r="CY271" s="154"/>
      <c r="CZ271" s="154"/>
      <c r="DA271" s="154"/>
      <c r="DB271" s="154"/>
      <c r="DC271" s="154"/>
      <c r="DD271" s="154"/>
      <c r="DE271" s="154"/>
      <c r="DF271" s="154"/>
      <c r="DG271" s="154"/>
      <c r="DH271" s="154"/>
      <c r="DI271" s="154"/>
      <c r="DJ271" s="154"/>
      <c r="DK271" s="154"/>
      <c r="DL271" s="154"/>
      <c r="DM271" s="154"/>
      <c r="DN271" s="154"/>
      <c r="DO271" s="154"/>
      <c r="DP271" s="154"/>
      <c r="DQ271" s="154"/>
      <c r="DR271" s="154"/>
      <c r="DS271" s="154"/>
      <c r="DT271" s="154"/>
      <c r="DU271" s="154"/>
      <c r="DV271" s="154"/>
      <c r="DW271" s="154"/>
      <c r="DX271" s="154"/>
      <c r="DY271" s="154"/>
      <c r="DZ271" s="154"/>
      <c r="EA271" s="154"/>
      <c r="EB271" s="154"/>
      <c r="EC271" s="154"/>
      <c r="ED271" s="154"/>
      <c r="EE271" s="154"/>
      <c r="EF271" s="154"/>
      <c r="EG271" s="154"/>
      <c r="EH271" s="154"/>
      <c r="EI271" s="154"/>
      <c r="EJ271" s="154"/>
      <c r="EK271" s="154"/>
      <c r="EL271" s="154"/>
      <c r="EM271" s="154"/>
      <c r="EN271" s="154"/>
      <c r="EO271" s="154"/>
      <c r="EP271" s="154"/>
      <c r="EQ271" s="154"/>
      <c r="ER271" s="154"/>
      <c r="ES271" s="154"/>
      <c r="ET271" s="154"/>
      <c r="EU271" s="154"/>
      <c r="EV271" s="154"/>
      <c r="EW271" s="154"/>
      <c r="EX271" s="154"/>
      <c r="EY271" s="154"/>
      <c r="EZ271" s="154"/>
      <c r="FA271" s="154"/>
      <c r="FB271" s="154"/>
      <c r="FC271" s="154"/>
      <c r="FD271" s="154"/>
      <c r="FE271" s="154"/>
      <c r="FF271" s="154"/>
      <c r="FG271" s="154"/>
      <c r="FH271" s="154"/>
      <c r="FI271" s="154"/>
      <c r="FJ271" s="154"/>
      <c r="FK271" s="154"/>
      <c r="FL271" s="154"/>
      <c r="FM271" s="154"/>
      <c r="FN271" s="154"/>
      <c r="FO271" s="154"/>
      <c r="FP271" s="154"/>
      <c r="FQ271" s="154"/>
      <c r="FR271" s="154"/>
      <c r="FS271" s="154"/>
      <c r="FT271" s="154"/>
      <c r="FU271" s="154"/>
      <c r="FV271" s="154"/>
      <c r="FW271" s="154"/>
      <c r="FX271" s="154"/>
      <c r="FY271" s="154"/>
      <c r="FZ271" s="154"/>
      <c r="GA271" s="154"/>
      <c r="GB271" s="154"/>
      <c r="GC271" s="154"/>
      <c r="GD271" s="154"/>
      <c r="GE271" s="154"/>
      <c r="GF271" s="154"/>
      <c r="GG271" s="154"/>
      <c r="GH271" s="154"/>
      <c r="GI271" s="154"/>
      <c r="GJ271" s="154"/>
      <c r="GK271" s="154"/>
      <c r="GL271" s="154"/>
      <c r="GM271" s="154"/>
      <c r="GN271" s="154"/>
      <c r="GO271" s="154"/>
      <c r="GP271" s="154"/>
      <c r="GQ271" s="154"/>
      <c r="GR271" s="154"/>
      <c r="GS271" s="154"/>
      <c r="GT271" s="154"/>
      <c r="GU271" s="154"/>
      <c r="GV271" s="154"/>
      <c r="GW271" s="154"/>
      <c r="GX271" s="154"/>
      <c r="GY271" s="154"/>
      <c r="GZ271" s="154"/>
      <c r="HA271" s="154"/>
      <c r="HB271" s="154"/>
      <c r="HC271" s="154"/>
      <c r="HD271" s="154"/>
      <c r="HE271" s="154"/>
      <c r="HF271" s="154"/>
    </row>
    <row r="272" spans="10:214" ht="15.75"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  <c r="BI272" s="154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154"/>
      <c r="BT272" s="154"/>
      <c r="BU272" s="154"/>
      <c r="BV272" s="154"/>
      <c r="BW272" s="154"/>
      <c r="BX272" s="154"/>
      <c r="BY272" s="154"/>
      <c r="BZ272" s="154"/>
      <c r="CA272" s="154"/>
      <c r="CB272" s="154"/>
      <c r="CC272" s="154"/>
      <c r="CD272" s="154"/>
      <c r="CE272" s="154"/>
      <c r="CF272" s="154"/>
      <c r="CG272" s="154"/>
      <c r="CH272" s="154"/>
      <c r="CI272" s="154"/>
      <c r="CJ272" s="154"/>
      <c r="CK272" s="154"/>
      <c r="CL272" s="154"/>
      <c r="CM272" s="154"/>
      <c r="CN272" s="154"/>
      <c r="CO272" s="154"/>
      <c r="CP272" s="154"/>
      <c r="CQ272" s="154"/>
      <c r="CR272" s="154"/>
      <c r="CS272" s="154"/>
      <c r="CT272" s="154"/>
      <c r="CU272" s="154"/>
      <c r="CV272" s="154"/>
      <c r="CW272" s="154"/>
      <c r="CX272" s="154"/>
      <c r="CY272" s="154"/>
      <c r="CZ272" s="154"/>
      <c r="DA272" s="154"/>
      <c r="DB272" s="154"/>
      <c r="DC272" s="154"/>
      <c r="DD272" s="154"/>
      <c r="DE272" s="154"/>
      <c r="DF272" s="154"/>
      <c r="DG272" s="154"/>
      <c r="DH272" s="154"/>
      <c r="DI272" s="154"/>
      <c r="DJ272" s="154"/>
      <c r="DK272" s="154"/>
      <c r="DL272" s="154"/>
      <c r="DM272" s="154"/>
      <c r="DN272" s="154"/>
      <c r="DO272" s="154"/>
      <c r="DP272" s="154"/>
      <c r="DQ272" s="154"/>
      <c r="DR272" s="154"/>
      <c r="DS272" s="154"/>
      <c r="DT272" s="154"/>
      <c r="DU272" s="154"/>
      <c r="DV272" s="154"/>
      <c r="DW272" s="154"/>
      <c r="DX272" s="154"/>
      <c r="DY272" s="154"/>
      <c r="DZ272" s="154"/>
      <c r="EA272" s="154"/>
      <c r="EB272" s="154"/>
      <c r="EC272" s="154"/>
      <c r="ED272" s="154"/>
      <c r="EE272" s="154"/>
      <c r="EF272" s="154"/>
      <c r="EG272" s="154"/>
      <c r="EH272" s="154"/>
      <c r="EI272" s="154"/>
      <c r="EJ272" s="154"/>
      <c r="EK272" s="154"/>
      <c r="EL272" s="154"/>
      <c r="EM272" s="154"/>
      <c r="EN272" s="154"/>
      <c r="EO272" s="154"/>
      <c r="EP272" s="154"/>
      <c r="EQ272" s="154"/>
      <c r="ER272" s="154"/>
      <c r="ES272" s="154"/>
      <c r="ET272" s="154"/>
      <c r="EU272" s="154"/>
      <c r="EV272" s="154"/>
      <c r="EW272" s="154"/>
      <c r="EX272" s="154"/>
      <c r="EY272" s="154"/>
      <c r="EZ272" s="154"/>
      <c r="FA272" s="154"/>
      <c r="FB272" s="154"/>
      <c r="FC272" s="154"/>
      <c r="FD272" s="154"/>
      <c r="FE272" s="154"/>
      <c r="FF272" s="154"/>
      <c r="FG272" s="154"/>
      <c r="FH272" s="154"/>
      <c r="FI272" s="154"/>
      <c r="FJ272" s="154"/>
      <c r="FK272" s="154"/>
      <c r="FL272" s="154"/>
      <c r="FM272" s="154"/>
      <c r="FN272" s="154"/>
      <c r="FO272" s="154"/>
      <c r="FP272" s="154"/>
      <c r="FQ272" s="154"/>
      <c r="FR272" s="154"/>
      <c r="FS272" s="154"/>
      <c r="FT272" s="154"/>
      <c r="FU272" s="154"/>
      <c r="FV272" s="154"/>
      <c r="FW272" s="154"/>
      <c r="FX272" s="154"/>
      <c r="FY272" s="154"/>
      <c r="FZ272" s="154"/>
      <c r="GA272" s="154"/>
      <c r="GB272" s="154"/>
      <c r="GC272" s="154"/>
      <c r="GD272" s="154"/>
      <c r="GE272" s="154"/>
      <c r="GF272" s="154"/>
      <c r="GG272" s="154"/>
      <c r="GH272" s="154"/>
      <c r="GI272" s="154"/>
      <c r="GJ272" s="154"/>
      <c r="GK272" s="154"/>
      <c r="GL272" s="154"/>
      <c r="GM272" s="154"/>
      <c r="GN272" s="154"/>
      <c r="GO272" s="154"/>
      <c r="GP272" s="154"/>
      <c r="GQ272" s="154"/>
      <c r="GR272" s="154"/>
      <c r="GS272" s="154"/>
      <c r="GT272" s="154"/>
      <c r="GU272" s="154"/>
      <c r="GV272" s="154"/>
      <c r="GW272" s="154"/>
      <c r="GX272" s="154"/>
      <c r="GY272" s="154"/>
      <c r="GZ272" s="154"/>
      <c r="HA272" s="154"/>
      <c r="HB272" s="154"/>
      <c r="HC272" s="154"/>
      <c r="HD272" s="154"/>
      <c r="HE272" s="154"/>
      <c r="HF272" s="154"/>
    </row>
    <row r="273" spans="10:214" ht="15.75"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  <c r="BI273" s="154"/>
      <c r="BJ273" s="154"/>
      <c r="BK273" s="154"/>
      <c r="BL273" s="154"/>
      <c r="BM273" s="154"/>
      <c r="BN273" s="154"/>
      <c r="BO273" s="154"/>
      <c r="BP273" s="154"/>
      <c r="BQ273" s="154"/>
      <c r="BR273" s="154"/>
      <c r="BS273" s="154"/>
      <c r="BT273" s="154"/>
      <c r="BU273" s="154"/>
      <c r="BV273" s="154"/>
      <c r="BW273" s="154"/>
      <c r="BX273" s="154"/>
      <c r="BY273" s="154"/>
      <c r="BZ273" s="154"/>
      <c r="CA273" s="154"/>
      <c r="CB273" s="154"/>
      <c r="CC273" s="154"/>
      <c r="CD273" s="154"/>
      <c r="CE273" s="154"/>
      <c r="CF273" s="154"/>
      <c r="CG273" s="154"/>
      <c r="CH273" s="154"/>
      <c r="CI273" s="154"/>
      <c r="CJ273" s="154"/>
      <c r="CK273" s="154"/>
      <c r="CL273" s="154"/>
      <c r="CM273" s="154"/>
      <c r="CN273" s="154"/>
      <c r="CO273" s="154"/>
      <c r="CP273" s="154"/>
      <c r="CQ273" s="154"/>
      <c r="CR273" s="154"/>
      <c r="CS273" s="154"/>
      <c r="CT273" s="154"/>
      <c r="CU273" s="154"/>
      <c r="CV273" s="154"/>
      <c r="CW273" s="154"/>
      <c r="CX273" s="154"/>
      <c r="CY273" s="154"/>
      <c r="CZ273" s="154"/>
      <c r="DA273" s="154"/>
      <c r="DB273" s="154"/>
      <c r="DC273" s="154"/>
      <c r="DD273" s="154"/>
      <c r="DE273" s="154"/>
      <c r="DF273" s="154"/>
      <c r="DG273" s="154"/>
      <c r="DH273" s="154"/>
      <c r="DI273" s="154"/>
      <c r="DJ273" s="154"/>
      <c r="DK273" s="154"/>
      <c r="DL273" s="154"/>
      <c r="DM273" s="154"/>
      <c r="DN273" s="154"/>
      <c r="DO273" s="154"/>
      <c r="DP273" s="154"/>
      <c r="DQ273" s="154"/>
      <c r="DR273" s="154"/>
      <c r="DS273" s="154"/>
      <c r="DT273" s="154"/>
      <c r="DU273" s="154"/>
      <c r="DV273" s="154"/>
      <c r="DW273" s="154"/>
      <c r="DX273" s="154"/>
      <c r="DY273" s="154"/>
      <c r="DZ273" s="154"/>
      <c r="EA273" s="154"/>
      <c r="EB273" s="154"/>
      <c r="EC273" s="154"/>
      <c r="ED273" s="154"/>
      <c r="EE273" s="154"/>
      <c r="EF273" s="154"/>
      <c r="EG273" s="154"/>
      <c r="EH273" s="154"/>
      <c r="EI273" s="154"/>
      <c r="EJ273" s="154"/>
      <c r="EK273" s="154"/>
      <c r="EL273" s="154"/>
      <c r="EM273" s="154"/>
      <c r="EN273" s="154"/>
      <c r="EO273" s="154"/>
      <c r="EP273" s="154"/>
      <c r="EQ273" s="154"/>
      <c r="ER273" s="154"/>
      <c r="ES273" s="154"/>
      <c r="ET273" s="154"/>
      <c r="EU273" s="154"/>
      <c r="EV273" s="154"/>
      <c r="EW273" s="154"/>
      <c r="EX273" s="154"/>
      <c r="EY273" s="154"/>
      <c r="EZ273" s="154"/>
      <c r="FA273" s="154"/>
      <c r="FB273" s="154"/>
      <c r="FC273" s="154"/>
      <c r="FD273" s="154"/>
      <c r="FE273" s="154"/>
      <c r="FF273" s="154"/>
      <c r="FG273" s="154"/>
      <c r="FH273" s="154"/>
      <c r="FI273" s="154"/>
      <c r="FJ273" s="154"/>
      <c r="FK273" s="154"/>
      <c r="FL273" s="154"/>
      <c r="FM273" s="154"/>
      <c r="FN273" s="154"/>
      <c r="FO273" s="154"/>
      <c r="FP273" s="154"/>
      <c r="FQ273" s="154"/>
      <c r="FR273" s="154"/>
      <c r="FS273" s="154"/>
      <c r="FT273" s="154"/>
      <c r="FU273" s="154"/>
      <c r="FV273" s="154"/>
      <c r="FW273" s="154"/>
      <c r="FX273" s="154"/>
      <c r="FY273" s="154"/>
      <c r="FZ273" s="154"/>
      <c r="GA273" s="154"/>
      <c r="GB273" s="154"/>
      <c r="GC273" s="154"/>
      <c r="GD273" s="154"/>
      <c r="GE273" s="154"/>
      <c r="GF273" s="154"/>
      <c r="GG273" s="154"/>
      <c r="GH273" s="154"/>
      <c r="GI273" s="154"/>
      <c r="GJ273" s="154"/>
      <c r="GK273" s="154"/>
      <c r="GL273" s="154"/>
      <c r="GM273" s="154"/>
      <c r="GN273" s="154"/>
      <c r="GO273" s="154"/>
      <c r="GP273" s="154"/>
      <c r="GQ273" s="154"/>
      <c r="GR273" s="154"/>
      <c r="GS273" s="154"/>
      <c r="GT273" s="154"/>
      <c r="GU273" s="154"/>
      <c r="GV273" s="154"/>
      <c r="GW273" s="154"/>
      <c r="GX273" s="154"/>
      <c r="GY273" s="154"/>
      <c r="GZ273" s="154"/>
      <c r="HA273" s="154"/>
      <c r="HB273" s="154"/>
      <c r="HC273" s="154"/>
      <c r="HD273" s="154"/>
      <c r="HE273" s="154"/>
      <c r="HF273" s="154"/>
    </row>
    <row r="274" spans="10:214" ht="15.75"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  <c r="BI274" s="154"/>
      <c r="BJ274" s="154"/>
      <c r="BK274" s="154"/>
      <c r="BL274" s="154"/>
      <c r="BM274" s="154"/>
      <c r="BN274" s="154"/>
      <c r="BO274" s="154"/>
      <c r="BP274" s="154"/>
      <c r="BQ274" s="154"/>
      <c r="BR274" s="154"/>
      <c r="BS274" s="154"/>
      <c r="BT274" s="154"/>
      <c r="BU274" s="154"/>
      <c r="BV274" s="154"/>
      <c r="BW274" s="154"/>
      <c r="BX274" s="154"/>
      <c r="BY274" s="154"/>
      <c r="BZ274" s="154"/>
      <c r="CA274" s="154"/>
      <c r="CB274" s="154"/>
      <c r="CC274" s="154"/>
      <c r="CD274" s="154"/>
      <c r="CE274" s="154"/>
      <c r="CF274" s="154"/>
      <c r="CG274" s="154"/>
      <c r="CH274" s="154"/>
      <c r="CI274" s="154"/>
      <c r="CJ274" s="154"/>
      <c r="CK274" s="154"/>
      <c r="CL274" s="154"/>
      <c r="CM274" s="154"/>
      <c r="CN274" s="154"/>
      <c r="CO274" s="154"/>
      <c r="CP274" s="154"/>
      <c r="CQ274" s="154"/>
      <c r="CR274" s="154"/>
      <c r="CS274" s="154"/>
      <c r="CT274" s="154"/>
      <c r="CU274" s="154"/>
      <c r="CV274" s="154"/>
      <c r="CW274" s="154"/>
      <c r="CX274" s="154"/>
      <c r="CY274" s="154"/>
      <c r="CZ274" s="154"/>
      <c r="DA274" s="154"/>
      <c r="DB274" s="154"/>
      <c r="DC274" s="154"/>
      <c r="DD274" s="154"/>
      <c r="DE274" s="154"/>
      <c r="DF274" s="154"/>
      <c r="DG274" s="154"/>
      <c r="DH274" s="154"/>
      <c r="DI274" s="154"/>
      <c r="DJ274" s="154"/>
      <c r="DK274" s="154"/>
      <c r="DL274" s="154"/>
      <c r="DM274" s="154"/>
      <c r="DN274" s="154"/>
      <c r="DO274" s="154"/>
      <c r="DP274" s="154"/>
      <c r="DQ274" s="154"/>
      <c r="DR274" s="154"/>
      <c r="DS274" s="154"/>
      <c r="DT274" s="154"/>
      <c r="DU274" s="154"/>
      <c r="DV274" s="154"/>
      <c r="DW274" s="154"/>
      <c r="DX274" s="154"/>
      <c r="DY274" s="154"/>
      <c r="DZ274" s="154"/>
      <c r="EA274" s="154"/>
      <c r="EB274" s="154"/>
      <c r="EC274" s="154"/>
      <c r="ED274" s="154"/>
      <c r="EE274" s="154"/>
      <c r="EF274" s="154"/>
      <c r="EG274" s="154"/>
      <c r="EH274" s="154"/>
      <c r="EI274" s="154"/>
      <c r="EJ274" s="154"/>
      <c r="EK274" s="154"/>
      <c r="EL274" s="154"/>
      <c r="EM274" s="154"/>
      <c r="EN274" s="154"/>
      <c r="EO274" s="154"/>
      <c r="EP274" s="154"/>
      <c r="EQ274" s="154"/>
      <c r="ER274" s="154"/>
      <c r="ES274" s="154"/>
      <c r="ET274" s="154"/>
      <c r="EU274" s="154"/>
      <c r="EV274" s="154"/>
      <c r="EW274" s="154"/>
      <c r="EX274" s="154"/>
      <c r="EY274" s="154"/>
      <c r="EZ274" s="154"/>
      <c r="FA274" s="154"/>
      <c r="FB274" s="154"/>
      <c r="FC274" s="154"/>
      <c r="FD274" s="154"/>
      <c r="FE274" s="154"/>
      <c r="FF274" s="154"/>
      <c r="FG274" s="154"/>
      <c r="FH274" s="154"/>
      <c r="FI274" s="154"/>
      <c r="FJ274" s="154"/>
      <c r="FK274" s="154"/>
      <c r="FL274" s="154"/>
      <c r="FM274" s="154"/>
      <c r="FN274" s="154"/>
      <c r="FO274" s="154"/>
      <c r="FP274" s="154"/>
      <c r="FQ274" s="154"/>
      <c r="FR274" s="154"/>
      <c r="FS274" s="154"/>
      <c r="FT274" s="154"/>
      <c r="FU274" s="154"/>
      <c r="FV274" s="154"/>
      <c r="FW274" s="154"/>
      <c r="FX274" s="154"/>
      <c r="FY274" s="154"/>
      <c r="FZ274" s="154"/>
      <c r="GA274" s="154"/>
      <c r="GB274" s="154"/>
      <c r="GC274" s="154"/>
      <c r="GD274" s="154"/>
      <c r="GE274" s="154"/>
      <c r="GF274" s="154"/>
      <c r="GG274" s="154"/>
      <c r="GH274" s="154"/>
      <c r="GI274" s="154"/>
      <c r="GJ274" s="154"/>
      <c r="GK274" s="154"/>
      <c r="GL274" s="154"/>
      <c r="GM274" s="154"/>
      <c r="GN274" s="154"/>
      <c r="GO274" s="154"/>
      <c r="GP274" s="154"/>
      <c r="GQ274" s="154"/>
      <c r="GR274" s="154"/>
      <c r="GS274" s="154"/>
      <c r="GT274" s="154"/>
      <c r="GU274" s="154"/>
      <c r="GV274" s="154"/>
      <c r="GW274" s="154"/>
      <c r="GX274" s="154"/>
      <c r="GY274" s="154"/>
      <c r="GZ274" s="154"/>
      <c r="HA274" s="154"/>
      <c r="HB274" s="154"/>
      <c r="HC274" s="154"/>
      <c r="HD274" s="154"/>
      <c r="HE274" s="154"/>
      <c r="HF274" s="154"/>
    </row>
    <row r="275" spans="10:214" ht="15.75"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4"/>
      <c r="CK275" s="154"/>
      <c r="CL275" s="154"/>
      <c r="CM275" s="154"/>
      <c r="CN275" s="154"/>
      <c r="CO275" s="154"/>
      <c r="CP275" s="154"/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  <c r="DB275" s="154"/>
      <c r="DC275" s="154"/>
      <c r="DD275" s="154"/>
      <c r="DE275" s="154"/>
      <c r="DF275" s="154"/>
      <c r="DG275" s="154"/>
      <c r="DH275" s="154"/>
      <c r="DI275" s="154"/>
      <c r="DJ275" s="154"/>
      <c r="DK275" s="154"/>
      <c r="DL275" s="154"/>
      <c r="DM275" s="154"/>
      <c r="DN275" s="154"/>
      <c r="DO275" s="154"/>
      <c r="DP275" s="154"/>
      <c r="DQ275" s="154"/>
      <c r="DR275" s="154"/>
      <c r="DS275" s="154"/>
      <c r="DT275" s="154"/>
      <c r="DU275" s="154"/>
      <c r="DV275" s="154"/>
      <c r="DW275" s="154"/>
      <c r="DX275" s="154"/>
      <c r="DY275" s="154"/>
      <c r="DZ275" s="154"/>
      <c r="EA275" s="154"/>
      <c r="EB275" s="154"/>
      <c r="EC275" s="154"/>
      <c r="ED275" s="154"/>
      <c r="EE275" s="154"/>
      <c r="EF275" s="154"/>
      <c r="EG275" s="154"/>
      <c r="EH275" s="154"/>
      <c r="EI275" s="154"/>
      <c r="EJ275" s="154"/>
      <c r="EK275" s="154"/>
      <c r="EL275" s="154"/>
      <c r="EM275" s="154"/>
      <c r="EN275" s="154"/>
      <c r="EO275" s="154"/>
      <c r="EP275" s="154"/>
      <c r="EQ275" s="154"/>
      <c r="ER275" s="154"/>
      <c r="ES275" s="154"/>
      <c r="ET275" s="154"/>
      <c r="EU275" s="154"/>
      <c r="EV275" s="154"/>
      <c r="EW275" s="154"/>
      <c r="EX275" s="154"/>
      <c r="EY275" s="154"/>
      <c r="EZ275" s="154"/>
      <c r="FA275" s="154"/>
      <c r="FB275" s="154"/>
      <c r="FC275" s="154"/>
      <c r="FD275" s="154"/>
      <c r="FE275" s="154"/>
      <c r="FF275" s="154"/>
      <c r="FG275" s="154"/>
      <c r="FH275" s="154"/>
      <c r="FI275" s="154"/>
      <c r="FJ275" s="154"/>
      <c r="FK275" s="154"/>
      <c r="FL275" s="154"/>
      <c r="FM275" s="154"/>
      <c r="FN275" s="154"/>
      <c r="FO275" s="154"/>
      <c r="FP275" s="154"/>
      <c r="FQ275" s="154"/>
      <c r="FR275" s="154"/>
      <c r="FS275" s="154"/>
      <c r="FT275" s="154"/>
      <c r="FU275" s="154"/>
      <c r="FV275" s="154"/>
      <c r="FW275" s="154"/>
      <c r="FX275" s="154"/>
      <c r="FY275" s="154"/>
      <c r="FZ275" s="154"/>
      <c r="GA275" s="154"/>
      <c r="GB275" s="154"/>
      <c r="GC275" s="154"/>
      <c r="GD275" s="154"/>
      <c r="GE275" s="154"/>
      <c r="GF275" s="154"/>
      <c r="GG275" s="154"/>
      <c r="GH275" s="154"/>
      <c r="GI275" s="154"/>
      <c r="GJ275" s="154"/>
      <c r="GK275" s="154"/>
      <c r="GL275" s="154"/>
      <c r="GM275" s="154"/>
      <c r="GN275" s="154"/>
      <c r="GO275" s="154"/>
      <c r="GP275" s="154"/>
      <c r="GQ275" s="154"/>
      <c r="GR275" s="154"/>
      <c r="GS275" s="154"/>
      <c r="GT275" s="154"/>
      <c r="GU275" s="154"/>
      <c r="GV275" s="154"/>
      <c r="GW275" s="154"/>
      <c r="GX275" s="154"/>
      <c r="GY275" s="154"/>
      <c r="GZ275" s="154"/>
      <c r="HA275" s="154"/>
      <c r="HB275" s="154"/>
      <c r="HC275" s="154"/>
      <c r="HD275" s="154"/>
      <c r="HE275" s="154"/>
      <c r="HF275" s="154"/>
    </row>
  </sheetData>
  <mergeCells count="100">
    <mergeCell ref="AF9:AI9"/>
    <mergeCell ref="AK9:AM9"/>
    <mergeCell ref="L10:N10"/>
    <mergeCell ref="AB10:AD10"/>
    <mergeCell ref="P10:R10"/>
    <mergeCell ref="T10:V10"/>
    <mergeCell ref="X10:Z10"/>
    <mergeCell ref="L9:N9"/>
    <mergeCell ref="P9:R9"/>
    <mergeCell ref="T9:V9"/>
    <mergeCell ref="X9:Z9"/>
    <mergeCell ref="AB9:AD9"/>
    <mergeCell ref="GW9:GY9"/>
    <mergeCell ref="GW10:GY10"/>
    <mergeCell ref="GO9:GQ9"/>
    <mergeCell ref="GO10:GQ10"/>
    <mergeCell ref="GS9:GU9"/>
    <mergeCell ref="GS10:GU10"/>
    <mergeCell ref="GG9:GI9"/>
    <mergeCell ref="GG10:GI10"/>
    <mergeCell ref="GK9:GM9"/>
    <mergeCell ref="GK10:GM10"/>
    <mergeCell ref="FY9:GA9"/>
    <mergeCell ref="FY10:GA10"/>
    <mergeCell ref="GC9:GE9"/>
    <mergeCell ref="GC10:GE10"/>
    <mergeCell ref="FQ9:FS9"/>
    <mergeCell ref="FQ10:FS10"/>
    <mergeCell ref="FU9:FW9"/>
    <mergeCell ref="FU10:FW10"/>
    <mergeCell ref="FI9:FK9"/>
    <mergeCell ref="FI10:FK10"/>
    <mergeCell ref="FM9:FO9"/>
    <mergeCell ref="FM10:FO10"/>
    <mergeCell ref="CO9:CQ9"/>
    <mergeCell ref="CO10:CQ10"/>
    <mergeCell ref="CC10:CE10"/>
    <mergeCell ref="CG10:CI10"/>
    <mergeCell ref="BQ10:BS10"/>
    <mergeCell ref="AO9:AQ9"/>
    <mergeCell ref="AS9:AU9"/>
    <mergeCell ref="AW9:AY9"/>
    <mergeCell ref="BA9:BC9"/>
    <mergeCell ref="BQ9:BS9"/>
    <mergeCell ref="AF10:AI10"/>
    <mergeCell ref="AK10:AM10"/>
    <mergeCell ref="AW10:AY10"/>
    <mergeCell ref="CK10:CM10"/>
    <mergeCell ref="AO10:AQ10"/>
    <mergeCell ref="AS10:AU10"/>
    <mergeCell ref="BM10:BO10"/>
    <mergeCell ref="BA10:BC10"/>
    <mergeCell ref="BE10:BG10"/>
    <mergeCell ref="BI10:BK10"/>
    <mergeCell ref="HA10:HC10"/>
    <mergeCell ref="BE9:BG9"/>
    <mergeCell ref="BI9:BK9"/>
    <mergeCell ref="BM9:BO9"/>
    <mergeCell ref="BU10:BW10"/>
    <mergeCell ref="BY10:CA10"/>
    <mergeCell ref="CG9:CI9"/>
    <mergeCell ref="CS9:CU9"/>
    <mergeCell ref="CS10:CU10"/>
    <mergeCell ref="HA9:HC9"/>
    <mergeCell ref="BU9:BW9"/>
    <mergeCell ref="BY9:CA9"/>
    <mergeCell ref="CC9:CE9"/>
    <mergeCell ref="CK9:CM9"/>
    <mergeCell ref="DI10:DK10"/>
    <mergeCell ref="DM9:DO9"/>
    <mergeCell ref="DM10:DO10"/>
    <mergeCell ref="CW10:CY10"/>
    <mergeCell ref="DA9:DC9"/>
    <mergeCell ref="DA10:DC10"/>
    <mergeCell ref="DE9:DG9"/>
    <mergeCell ref="DE10:DG10"/>
    <mergeCell ref="CW9:CY9"/>
    <mergeCell ref="DI9:DK9"/>
    <mergeCell ref="DQ10:DS10"/>
    <mergeCell ref="DU9:DW9"/>
    <mergeCell ref="DU10:DW10"/>
    <mergeCell ref="DY9:EA9"/>
    <mergeCell ref="DY10:EA10"/>
    <mergeCell ref="DQ9:DS9"/>
    <mergeCell ref="EC10:EE10"/>
    <mergeCell ref="EG9:EI9"/>
    <mergeCell ref="EG10:EI10"/>
    <mergeCell ref="EK9:EM9"/>
    <mergeCell ref="EK10:EM10"/>
    <mergeCell ref="EC9:EE9"/>
    <mergeCell ref="EO9:EQ9"/>
    <mergeCell ref="EO10:EQ10"/>
    <mergeCell ref="ES9:EU9"/>
    <mergeCell ref="ES10:EU10"/>
    <mergeCell ref="FE9:FG9"/>
    <mergeCell ref="FE10:FG10"/>
    <mergeCell ref="EW9:EY9"/>
    <mergeCell ref="EW10:EY10"/>
    <mergeCell ref="FA9:FC9"/>
    <mergeCell ref="FA10:FC10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D72 D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jpisconte</cp:lastModifiedBy>
  <cp:lastPrinted>2007-10-30T14:30:04Z</cp:lastPrinted>
  <dcterms:created xsi:type="dcterms:W3CDTF">1998-01-19T23:13:12Z</dcterms:created>
  <dcterms:modified xsi:type="dcterms:W3CDTF">2009-07-31T06:01:01Z</dcterms:modified>
  <cp:category/>
  <cp:version/>
  <cp:contentType/>
  <cp:contentStatus/>
</cp:coreProperties>
</file>