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35" windowHeight="8010" tabRatio="793" activeTab="0"/>
  </bookViews>
  <sheets>
    <sheet name="Indice" sheetId="1" r:id="rId1"/>
    <sheet name="Portada" sheetId="2" r:id="rId2"/>
    <sheet name="Resumen Cuadros" sheetId="3" r:id="rId3"/>
    <sheet name="Resumen Gráficos" sheetId="4" r:id="rId4"/>
    <sheet name="Evolucion" sheetId="5" r:id="rId5"/>
    <sheet name="Tipo de Deuda" sheetId="6" r:id="rId6"/>
    <sheet name="Moneda" sheetId="7" r:id="rId7"/>
    <sheet name="Acreedor" sheetId="8" r:id="rId8"/>
    <sheet name="GrupoDeudor" sheetId="9" r:id="rId9"/>
    <sheet name="Deudor" sheetId="10" r:id="rId10"/>
    <sheet name="Grupo Acreedor" sheetId="11" r:id="rId11"/>
    <sheet name="Tipo Concertación" sheetId="12" r:id="rId12"/>
  </sheets>
  <externalReferences>
    <externalReference r:id="rId15"/>
    <externalReference r:id="rId16"/>
    <externalReference r:id="rId17"/>
    <externalReference r:id="rId18"/>
  </externalReferences>
  <definedNames>
    <definedName name="A_impresión_IM">#REF!</definedName>
    <definedName name="_xlnm.Print_Area" localSheetId="7">'Acreedor'!$B$5:$F$57</definedName>
    <definedName name="_xlnm.Print_Area" localSheetId="9">'Deudor'!$B$72:$G$95</definedName>
    <definedName name="_xlnm.Print_Area" localSheetId="4">'Evolucion'!$B$1:$H$41</definedName>
    <definedName name="_xlnm.Print_Area" localSheetId="10">'Grupo Acreedor'!$B$5:$G$49</definedName>
    <definedName name="_xlnm.Print_Area" localSheetId="8">'GrupoDeudor'!$B$1:$E$48</definedName>
    <definedName name="_xlnm.Print_Area" localSheetId="0">'Indice'!$B$1:$D$20</definedName>
    <definedName name="_xlnm.Print_Area" localSheetId="6">'Moneda'!$B$1:$F$61</definedName>
    <definedName name="_xlnm.Print_Area" localSheetId="1">'Portada'!$B$1:$H$40</definedName>
    <definedName name="_xlnm.Print_Area" localSheetId="2">'Resumen Cuadros'!$A$1:$K$38</definedName>
    <definedName name="_xlnm.Print_Area" localSheetId="3">'Resumen Gráficos'!$B$1:$H$70</definedName>
    <definedName name="_xlnm.Print_Area" localSheetId="11">'Tipo Concertación'!$B$99:$F$121</definedName>
    <definedName name="_xlnm.Print_Area" localSheetId="5">'Tipo de Deuda'!$B$1:$F$46</definedName>
    <definedName name="b" localSheetId="4">#REF!</definedName>
    <definedName name="BAS">'[1]ADEUDADO'!#REF!</definedName>
    <definedName name="BASE">'[1]ADEUDADO'!#REF!</definedName>
    <definedName name="basedatos" localSheetId="9">#REF!</definedName>
    <definedName name="basedatos" localSheetId="0">#REF!</definedName>
    <definedName name="basedatos" localSheetId="2">#REF!</definedName>
    <definedName name="basedatos" localSheetId="3">#REF!</definedName>
    <definedName name="basedatos">#REF!</definedName>
    <definedName name="BUSS" localSheetId="4">#REF!</definedName>
    <definedName name="DESEM" localSheetId="4">'[2]DESEMBOLSOS'!$A$3:$K$1653</definedName>
    <definedName name="DeudaNom9604">#REF!</definedName>
    <definedName name="DeudaPorc9604">#REF!</definedName>
    <definedName name="ENTI" localSheetId="7">#REF!</definedName>
    <definedName name="ENTI" localSheetId="9">#REF!</definedName>
    <definedName name="ENTI" localSheetId="4">#REF!</definedName>
    <definedName name="ENTI" localSheetId="8">#REF!</definedName>
    <definedName name="ENTI" localSheetId="6">#REF!</definedName>
    <definedName name="ENTI" localSheetId="5">#REF!</definedName>
    <definedName name="ENTIDAD" localSheetId="7">'[3]DSG_HIST_ADEUDADO'!#REF!</definedName>
    <definedName name="ENTIDAD" localSheetId="9">'[3]DSG_HIST_ADEUDADO'!#REF!</definedName>
    <definedName name="ENTIDAD" localSheetId="4">'[3]DSG_HIST_ADEUDADO'!#REF!</definedName>
    <definedName name="ENTIDAD" localSheetId="8">'[3]DSG_HIST_ADEUDADO'!#REF!</definedName>
    <definedName name="entidad" localSheetId="0">#REF!</definedName>
    <definedName name="ENTIDAD" localSheetId="6">'[3]DSG_HIST_ADEUDADO'!#REF!</definedName>
    <definedName name="entidad" localSheetId="2">#REF!</definedName>
    <definedName name="entidad" localSheetId="3">#REF!</definedName>
    <definedName name="ENTIDAD" localSheetId="5">'[3]DSG_HIST_ADEUDADO'!#REF!</definedName>
    <definedName name="entidad">#REF!</definedName>
    <definedName name="GRUPO" localSheetId="4">#REF!</definedName>
    <definedName name="Imprimir_área_IM">#REF!</definedName>
    <definedName name="M_OI">'[2]SERV. ATENDIDO'!$F$2:$F$5010</definedName>
    <definedName name="P_C">'[2]SERV. ATENDIDO'!$E$2:$E$5010</definedName>
    <definedName name="pepe">#REF!</definedName>
    <definedName name="Principal">'[2]SERV. ATENDIDO'!$C$2:$C$5010</definedName>
    <definedName name="q" localSheetId="4">#REF!</definedName>
    <definedName name="saldos" localSheetId="9">#REF!</definedName>
    <definedName name="saldos" localSheetId="4">#REF!</definedName>
    <definedName name="saldos" localSheetId="0">#REF!</definedName>
    <definedName name="saldos" localSheetId="2">#REF!</definedName>
    <definedName name="saldos" localSheetId="3">#REF!</definedName>
    <definedName name="saldos">#REF!</definedName>
    <definedName name="STOCK" localSheetId="9">#REF!</definedName>
    <definedName name="STOCK" localSheetId="2">#REF!</definedName>
    <definedName name="STOCK">#REF!</definedName>
    <definedName name="t" localSheetId="4">#REF!</definedName>
    <definedName name="TIPO" localSheetId="7">#REF!</definedName>
    <definedName name="TIPO" localSheetId="9">#REF!</definedName>
    <definedName name="TIPO" localSheetId="4">#REF!</definedName>
    <definedName name="TIPO" localSheetId="8">#REF!</definedName>
    <definedName name="TIPO" localSheetId="6">#REF!</definedName>
    <definedName name="TIPO" localSheetId="5">#REF!</definedName>
    <definedName name="v" localSheetId="4">'[4]Dinam'!#REF!</definedName>
    <definedName name="w" localSheetId="4">#REF!</definedName>
    <definedName name="z" localSheetId="4">#REF!</definedName>
  </definedNames>
  <calcPr fullCalcOnLoad="1"/>
</workbook>
</file>

<file path=xl/sharedStrings.xml><?xml version="1.0" encoding="utf-8"?>
<sst xmlns="http://schemas.openxmlformats.org/spreadsheetml/2006/main" count="641" uniqueCount="283">
  <si>
    <t>FONAFE</t>
  </si>
  <si>
    <t>POR GRUPO EMPRESARIAL DEL DEUDOR</t>
  </si>
  <si>
    <t>Cuadro N° 1</t>
  </si>
  <si>
    <t>Cuadro N° 3</t>
  </si>
  <si>
    <t>Cuadro N° 4</t>
  </si>
  <si>
    <t>Cuadro N° 8</t>
  </si>
  <si>
    <t>Contenido</t>
  </si>
  <si>
    <t>Fecha de corte</t>
  </si>
  <si>
    <t>Frecuencia</t>
  </si>
  <si>
    <t>Fuente</t>
  </si>
  <si>
    <t>Ubicación virtual</t>
  </si>
  <si>
    <t>Fecha revisión</t>
  </si>
  <si>
    <t>:</t>
  </si>
  <si>
    <t>Elaboración</t>
  </si>
  <si>
    <t>http://www.mef.gob.pe/index.php?option=com_content&amp;view=article&amp;id=2019&amp;Itemid=101433&amp;lang=es</t>
  </si>
  <si>
    <t>Cuadro 1</t>
  </si>
  <si>
    <t>Cuadro 2</t>
  </si>
  <si>
    <t>Cuadro 3</t>
  </si>
  <si>
    <t>Cuadro 4</t>
  </si>
  <si>
    <t>Cuadro 7</t>
  </si>
  <si>
    <t>Cuadro 8</t>
  </si>
  <si>
    <t>Mensual</t>
  </si>
  <si>
    <t>DEUDA DE LAS EMPRESAS PÚBLICAS</t>
  </si>
  <si>
    <t>DEUDA INTERNA</t>
  </si>
  <si>
    <t>DEUDA EXTERNA</t>
  </si>
  <si>
    <t>Millones de US dólares</t>
  </si>
  <si>
    <t>Moneda</t>
  </si>
  <si>
    <t>Plazo</t>
  </si>
  <si>
    <t>Tipo de cambio</t>
  </si>
  <si>
    <t>Empresas No Financieras</t>
  </si>
  <si>
    <t>Empresas Financieras</t>
  </si>
  <si>
    <t>Tipo Empresa</t>
  </si>
  <si>
    <t>No Financiera</t>
  </si>
  <si>
    <t>%</t>
  </si>
  <si>
    <t>TOTAL</t>
  </si>
  <si>
    <t>TIPO DE DEUDA</t>
  </si>
  <si>
    <t>TIPO DE EMPRESA DEUDORA</t>
  </si>
  <si>
    <t>Incluye:</t>
  </si>
  <si>
    <t>RESUMEN DE LA DEUDA</t>
  </si>
  <si>
    <t>RESUMEN EN GRÁFICOS</t>
  </si>
  <si>
    <t>RESUMEN DE LA DEUDA DE LAS EMPRESAS PÚBLICAS</t>
  </si>
  <si>
    <t>PLAZO</t>
  </si>
  <si>
    <t>TIPO DE INSTRUMENTO</t>
  </si>
  <si>
    <t>POR TIPO DE EMPRESA Y ACREEDOR</t>
  </si>
  <si>
    <t>Equiv. Millones de nuevos soles</t>
  </si>
  <si>
    <t>Deuda Externa</t>
  </si>
  <si>
    <t>Deuda Interna</t>
  </si>
  <si>
    <t xml:space="preserve">Banca Comercial </t>
  </si>
  <si>
    <t>Otras Fuentes</t>
  </si>
  <si>
    <t>Bonistas</t>
  </si>
  <si>
    <t>POR TIPO DE DEUDA Y TIPO DE EMPRESA</t>
  </si>
  <si>
    <t>POR TIPO DE MONEDA</t>
  </si>
  <si>
    <t>Cuadro N° 6</t>
  </si>
  <si>
    <t>Banco de la Nación</t>
  </si>
  <si>
    <t>Instituto de Crédito Oficial de España</t>
  </si>
  <si>
    <t>Corporacion Andina de Fomento</t>
  </si>
  <si>
    <t>Corporación de Fomento de la Producción</t>
  </si>
  <si>
    <t>Corporación Financiera de Desarrollo</t>
  </si>
  <si>
    <t>Servicio de Agua Potable y Alcantarillado de Lima</t>
  </si>
  <si>
    <t>Activos Mineros</t>
  </si>
  <si>
    <t>Empresa de Generación Eléctrica San Gaban</t>
  </si>
  <si>
    <t>Empresa de Servicio de Electricidad Electro Norte Medio</t>
  </si>
  <si>
    <t>Empresa Regional de Servicio Electricidad Electronoroste</t>
  </si>
  <si>
    <t>Empresa Regional de Servicio de Electricidad del Norte</t>
  </si>
  <si>
    <t xml:space="preserve">Empresa Regional de Servicio de Electricidad del Centro </t>
  </si>
  <si>
    <t>Servicios Industriales de la Marina</t>
  </si>
  <si>
    <t>Empresa Regional de Servicio de Electricidad del Oriente</t>
  </si>
  <si>
    <t>Sima Iquitos</t>
  </si>
  <si>
    <t>Entidad Prestadora de Servicio de Saneamiento Grau</t>
  </si>
  <si>
    <t>Entidad Prestadora de Servicios de Saneamiento de Agua Potable y Alcantarrillado de Loreto</t>
  </si>
  <si>
    <t>Empresa de Servicio de Agua Potable y Alcantarillado de Arequipa</t>
  </si>
  <si>
    <t>Servicio de Agua Potable y Alcantarillado de la Libertdad</t>
  </si>
  <si>
    <t>Entidad Municipal Prestadora de Servicios de Saneamiento del  Cusco</t>
  </si>
  <si>
    <t>Entidad Prestadora de Servicios de Saneamiento de Lambayeque</t>
  </si>
  <si>
    <t>Empresa Municipal de Agua Potable y Alcantarillado de Ica</t>
  </si>
  <si>
    <t>Entidad Prestadora de Servicios de Ilo</t>
  </si>
  <si>
    <t>Empresa Municipal de Saneamiento Básico de Puno</t>
  </si>
  <si>
    <t>Empresa Prestadora de Servicio de Saneamiento de Cajamarca</t>
  </si>
  <si>
    <t>Empresa Municipal de Servicios de Agua Potable y Alcantarillado de Huánuco</t>
  </si>
  <si>
    <t>Empresa Municipal de Agua Potable y Alcantarillado de Huancavelica</t>
  </si>
  <si>
    <t>Entidad Prestadora de Servicios de Saneamiento Ayacucho</t>
  </si>
  <si>
    <t>Empresa Municipal de Servicios de Agua Potable y Alcantarillado de San Martín</t>
  </si>
  <si>
    <t>Empresa Municipal de Servicios de Agua Potable y Alcantarillado de Amazonas</t>
  </si>
  <si>
    <t>Entidad Prestadora de Servicios de Saneamiento de Moquegua</t>
  </si>
  <si>
    <t>Empresa Municipal de Agua Potable y Alcantarrillado de Pisco</t>
  </si>
  <si>
    <t>Entidad Prestadora de Servicios de Saneamiento Chavín</t>
  </si>
  <si>
    <t>Empresa Municipal de Servicios de Agua Potable y Alcantarillado de Chimbote, Casma y Huarmey</t>
  </si>
  <si>
    <t>Servicio de Abastecimiento de Agua Potable y Alcantarillado Juliaca</t>
  </si>
  <si>
    <t>Empresa Municipal de Agua Potable y Alcantarrillado de Chincha</t>
  </si>
  <si>
    <t>Empresa Prestadora de Servicio de Saneamiento Municipal de Utcubamba</t>
  </si>
  <si>
    <t>Empresa Municipal de Agua Potable y Alcantarrillado de  Cañete</t>
  </si>
  <si>
    <t>Emp.Municipal Prestadora de Servicio de Saneamiento de las Provincias Alto Andinas</t>
  </si>
  <si>
    <t>Empresa de Servicio Municipal de Agua Potable y Alcantarillado de Barranca</t>
  </si>
  <si>
    <t>Empresa Municipal de Agua Potable y Alcantarrillado Virgen de Guadalupe del Sur</t>
  </si>
  <si>
    <t>Entidad Prestadora de Servicios de Saneamiento Selva Central</t>
  </si>
  <si>
    <t>Empresa Municipal de Agua Potable y Alcantarrillado de Huaral</t>
  </si>
  <si>
    <t>Empresa Prestadora de Servicio Marañón</t>
  </si>
  <si>
    <t>Entidad Prestadora de Servicios de Saneamiento de Moyobamba</t>
  </si>
  <si>
    <t>Empresa Municipal de Agua Potable y Alcantarrillado de Chancay</t>
  </si>
  <si>
    <t>Empresa Municipal de Servicios de Abastecimiento de Agua Potable y Alcantarillado de Abancay</t>
  </si>
  <si>
    <t>Entidad Prestadora de Servicios de Saneamiento Sierra Central</t>
  </si>
  <si>
    <t>POR GRUPO EMPRESARIAL Y ENTIDAD DEUDORA</t>
  </si>
  <si>
    <t>POR TIPO DE CONCERTACIÓN Y TIPO DE EMPRESA</t>
  </si>
  <si>
    <t>Cuadro 6</t>
  </si>
  <si>
    <t>Cuadro N° 7</t>
  </si>
  <si>
    <t xml:space="preserve">  T O T A L</t>
  </si>
  <si>
    <t>TIPO DE MONEDA</t>
  </si>
  <si>
    <t>II. MONEDA EXTRANJERA</t>
  </si>
  <si>
    <t>I.  MONEDA LOCAL</t>
  </si>
  <si>
    <t xml:space="preserve"> Empresas Financieras</t>
  </si>
  <si>
    <t xml:space="preserve"> Empresas No Financieras</t>
  </si>
  <si>
    <t xml:space="preserve">  EURO (€)</t>
  </si>
  <si>
    <t xml:space="preserve">  Empresas Financieras</t>
  </si>
  <si>
    <t xml:space="preserve">  Empresas No Financieras</t>
  </si>
  <si>
    <t xml:space="preserve">  Dólar estadounidense (US$)</t>
  </si>
  <si>
    <t xml:space="preserve">  Yen japonés (¥)</t>
  </si>
  <si>
    <t>PORTADA</t>
  </si>
  <si>
    <t>GRUPO DEL ACREEDOR</t>
  </si>
  <si>
    <t>Empresa de Generación Eléctrica Machupicchu</t>
  </si>
  <si>
    <t>DE CORTO Y MEDIANO Y LARGO PLAZO</t>
  </si>
  <si>
    <t>Patronato del Parque de la Leyendas</t>
  </si>
  <si>
    <t>Aguas de Tumbes - ATUSA</t>
  </si>
  <si>
    <t>Servicio de Gestión Ambiental Trujillo</t>
  </si>
  <si>
    <t>Nota</t>
  </si>
  <si>
    <t>En algunos cuadros el total no coincide con la suma de los componentes, debido al redondeo de las cifras.</t>
  </si>
  <si>
    <r>
      <t xml:space="preserve">DEUDA DIRECTA SIN GARANTÍA   </t>
    </r>
    <r>
      <rPr>
        <sz val="8"/>
        <rFont val="Arial"/>
        <family val="2"/>
      </rPr>
      <t>1/</t>
    </r>
  </si>
  <si>
    <t>1/ Deuda contratada por las empresas públicas sin la garantía del Gobierno Nacional.</t>
  </si>
  <si>
    <t>Expresado en millones de US$ y el equivalente en millones de nuevos soles</t>
  </si>
  <si>
    <t>Interna</t>
  </si>
  <si>
    <t>Externa</t>
  </si>
  <si>
    <t>Créditos</t>
  </si>
  <si>
    <t>Bonos</t>
  </si>
  <si>
    <t>Ministerio de Economía</t>
  </si>
  <si>
    <t>Banca Comercial</t>
  </si>
  <si>
    <t>US Dólares</t>
  </si>
  <si>
    <t>Nuevos Soles</t>
  </si>
  <si>
    <t>Yenes</t>
  </si>
  <si>
    <t>Euros</t>
  </si>
  <si>
    <t>Mediano y Largo Plazo</t>
  </si>
  <si>
    <t>Corto Plazo</t>
  </si>
  <si>
    <t>Nuevos soles</t>
  </si>
  <si>
    <r>
      <t xml:space="preserve">EMPRESAS  DE LOS GR Y GL   </t>
    </r>
    <r>
      <rPr>
        <sz val="8"/>
        <rFont val="Arial"/>
        <family val="2"/>
      </rPr>
      <t>1/</t>
    </r>
  </si>
  <si>
    <r>
      <t xml:space="preserve">Ministerio de Economía y Finanzas   </t>
    </r>
    <r>
      <rPr>
        <sz val="8"/>
        <rFont val="Arial"/>
        <family val="2"/>
      </rPr>
      <t>1/</t>
    </r>
  </si>
  <si>
    <t>1/ Incluye OPD'S: Organismos Públicos Descentralizados de los Gobiernos Regionales y Locales.</t>
  </si>
  <si>
    <t>Cuadro N° 2A</t>
  </si>
  <si>
    <t>Cuadro N° 4A</t>
  </si>
  <si>
    <t>Cuadro N° 3A</t>
  </si>
  <si>
    <t>Cuadro N° 6A</t>
  </si>
  <si>
    <t>Cuadro N° 7A</t>
  </si>
  <si>
    <t xml:space="preserve">EMPRESAS  DE LOS GR Y GL   </t>
  </si>
  <si>
    <t>Cuadro N° 8A</t>
  </si>
  <si>
    <t>La deuda directa de las empresas acordada sin la garantía del Gobierno Nacional ha sido tomada del Módulo de Deuda Web de la DGETP, en el cual las empresas registran su deuda.</t>
  </si>
  <si>
    <t>Valoración</t>
  </si>
  <si>
    <t>Se recopila de acuerdo a la moneda de origen de la operación. Para fines comparativos se presenta en US$ y su equivalente en nuevos soles.</t>
  </si>
  <si>
    <t>Dirección General de Endeudamiento y Tesoro Público.</t>
  </si>
  <si>
    <t>La información se presenta a valor nominal.</t>
  </si>
  <si>
    <t xml:space="preserve">  Deuda directa contratada por las Empresas Públicas sin la garantía del Gobierno Nacional.</t>
  </si>
  <si>
    <t xml:space="preserve">  de Traspaso de Recursos.</t>
  </si>
  <si>
    <t>Petroleos del Perú</t>
  </si>
  <si>
    <t xml:space="preserve"> FONDO NACIONAL DE FINANCIAMIENTO DE LA ACTIVIDAD EMPRES. DEL ESTADO</t>
  </si>
  <si>
    <t xml:space="preserve"> EMPRESAS DE LOS GOBIERNOS REGIONALES Y LOCALES </t>
  </si>
  <si>
    <t xml:space="preserve"> OTROS</t>
  </si>
  <si>
    <t xml:space="preserve"> EMPRESAS DE LOS GOBIERNOS REGIONALES Y LOCALES (INCLUYE OPD's)</t>
  </si>
  <si>
    <t>Dirección de Finanzas - Equipo de Trabajo de Estadística.</t>
  </si>
  <si>
    <t>EVOLUCIÓN DE LA DEUDA DE LAS EMPRESAS PÚBLICAS, 2009-2013</t>
  </si>
  <si>
    <t>Banca de la Nación</t>
  </si>
  <si>
    <t>Miles de US dólares</t>
  </si>
  <si>
    <t>Equiv. Miles de nuevos soles</t>
  </si>
  <si>
    <r>
      <t xml:space="preserve">OTROS  </t>
    </r>
    <r>
      <rPr>
        <sz val="9"/>
        <rFont val="Arial"/>
        <family val="2"/>
      </rPr>
      <t xml:space="preserve"> 1/ </t>
    </r>
  </si>
  <si>
    <t>1/ Petroleos del Perú.</t>
  </si>
  <si>
    <t>Fondo Hipotecario de Promoción de la Vivienda - Fondo Mivivienda</t>
  </si>
  <si>
    <t xml:space="preserve">  Deuda con garantía del Gobierno Nacional.</t>
  </si>
  <si>
    <t>Empresa Nacional de Comunicaciones</t>
  </si>
  <si>
    <t xml:space="preserve">    Traspasos de Recursos.</t>
  </si>
  <si>
    <t xml:space="preserve"> Fondo Nacional de Vivienda</t>
  </si>
  <si>
    <t xml:space="preserve"> Fondo Nac. Financ. Activ. Empres. Estado</t>
  </si>
  <si>
    <t xml:space="preserve"> Banco de la Nación</t>
  </si>
  <si>
    <t xml:space="preserve"> BBVA Banco Continental</t>
  </si>
  <si>
    <t xml:space="preserve"> Caja Metropolitana de Lima</t>
  </si>
  <si>
    <t xml:space="preserve"> Comisión Nac. Zonas Francas de Desarrollo</t>
  </si>
  <si>
    <t xml:space="preserve"> Cooperativa de Ahorro y  Crédito San Isidro</t>
  </si>
  <si>
    <t xml:space="preserve"> Standard Chartered Bank/Barclays</t>
  </si>
  <si>
    <t xml:space="preserve"> American Family Life Assurance Company</t>
  </si>
  <si>
    <t xml:space="preserve"> Corporacion Andina de Fomento</t>
  </si>
  <si>
    <t xml:space="preserve"> Nordic Investment Bank</t>
  </si>
  <si>
    <t xml:space="preserve"> China Development Bank</t>
  </si>
  <si>
    <t xml:space="preserve"> Instituto de Crédito Oficial de España</t>
  </si>
  <si>
    <t xml:space="preserve"> Corporacion de Fomento de la Producción</t>
  </si>
  <si>
    <t xml:space="preserve"> Bonistas Internos</t>
  </si>
  <si>
    <t xml:space="preserve"> Banco Internacional del Perú</t>
  </si>
  <si>
    <t xml:space="preserve"> Banco Latinoamericano de Comercio Exterior</t>
  </si>
  <si>
    <t xml:space="preserve"> Mercantil Commercebank N.A.</t>
  </si>
  <si>
    <t xml:space="preserve"> Bank Of America</t>
  </si>
  <si>
    <t xml:space="preserve"> Corporación Andina de Fomento</t>
  </si>
  <si>
    <t xml:space="preserve"> Citibank </t>
  </si>
  <si>
    <t xml:space="preserve"> Deutsche Bank</t>
  </si>
  <si>
    <t xml:space="preserve"> Scotiabank Perú</t>
  </si>
  <si>
    <t xml:space="preserve"> Banco de Crédito del Perú</t>
  </si>
  <si>
    <t xml:space="preserve">   BBVA Banco Continental</t>
  </si>
  <si>
    <t xml:space="preserve">Ministerio de Economía y Finanzas   </t>
  </si>
  <si>
    <t>I. EMPRESAS NO FINANCIERAS</t>
  </si>
  <si>
    <t>II. EMPRESAS FINANCIERAS</t>
  </si>
  <si>
    <r>
      <t xml:space="preserve">   Ministerio de Economía y Finanzas   </t>
    </r>
    <r>
      <rPr>
        <sz val="8"/>
        <rFont val="Arial"/>
        <family val="2"/>
      </rPr>
      <t xml:space="preserve">1/ </t>
    </r>
  </si>
  <si>
    <t xml:space="preserve">   Fondo Nacional de Vivienda</t>
  </si>
  <si>
    <t xml:space="preserve">    BBVA Banco Continental</t>
  </si>
  <si>
    <t xml:space="preserve">   Caja Metropolitana de Lima</t>
  </si>
  <si>
    <t xml:space="preserve">   Comisión Nac. Zonas Francas de Desarrollo</t>
  </si>
  <si>
    <t xml:space="preserve">   Cooperativa de Ahorro y  Crédito San Isidro</t>
  </si>
  <si>
    <t xml:space="preserve">  Standard Chartered Bank/Barclays</t>
  </si>
  <si>
    <t xml:space="preserve">  American Family Life Assurance Company</t>
  </si>
  <si>
    <t xml:space="preserve">  Banco Internacional del Perú</t>
  </si>
  <si>
    <t xml:space="preserve">  China Development Bank</t>
  </si>
  <si>
    <t xml:space="preserve">   Nederlanse Investiringsbank Voor Ontwikellingslanden </t>
  </si>
  <si>
    <t xml:space="preserve">   Scotiabank Perú</t>
  </si>
  <si>
    <t xml:space="preserve">   Banco de Crédito del Perú</t>
  </si>
  <si>
    <t xml:space="preserve">   Banco Internacional del Perú</t>
  </si>
  <si>
    <t xml:space="preserve">   Banco Latinoamericano de Comercio Exterior</t>
  </si>
  <si>
    <t xml:space="preserve">   Mercantil Commercebank N.A.</t>
  </si>
  <si>
    <t xml:space="preserve">   Bank Of America</t>
  </si>
  <si>
    <t xml:space="preserve">   Corporacion Andina de Fomento</t>
  </si>
  <si>
    <t xml:space="preserve">   Citibank N.A.</t>
  </si>
  <si>
    <t xml:space="preserve">   Deutsche Bank</t>
  </si>
  <si>
    <r>
      <t xml:space="preserve">II. EMPRESAS FINANCIERAS   </t>
    </r>
    <r>
      <rPr>
        <sz val="8"/>
        <rFont val="Arial"/>
        <family val="2"/>
      </rPr>
      <t>1/</t>
    </r>
  </si>
  <si>
    <r>
      <t xml:space="preserve">Bonistas   </t>
    </r>
    <r>
      <rPr>
        <sz val="8"/>
        <rFont val="Arial"/>
        <family val="2"/>
      </rPr>
      <t>2/</t>
    </r>
  </si>
  <si>
    <t>2/ Deuda con garantía del Gobierno Nacional.</t>
  </si>
  <si>
    <t>Cuadro N° 2</t>
  </si>
  <si>
    <t>Cuadro N° 5</t>
  </si>
  <si>
    <t>Cuadro N° 5A</t>
  </si>
  <si>
    <t>Cuadro 5</t>
  </si>
  <si>
    <t>Financieras</t>
  </si>
  <si>
    <t>No Financieras</t>
  </si>
  <si>
    <t>1/ La DGETP no registra la deuda de corto plazo de las Empresas Financieras.</t>
  </si>
  <si>
    <t>Tipo de Deuda / Tipo de Empresa</t>
  </si>
  <si>
    <t>Tipo de Moneda</t>
  </si>
  <si>
    <t>Tipo de Empresa / Acreedor</t>
  </si>
  <si>
    <t>Gupo Empresarial del Deudor</t>
  </si>
  <si>
    <t>Grupo Empresarial / Entidad Deudora</t>
  </si>
  <si>
    <t>Tipo de Empresa /                                 Grupo del Acreedor</t>
  </si>
  <si>
    <t>Tipo de Concertación / Tipo de Empresa</t>
  </si>
  <si>
    <t>DEUDA DE LAS EMPRESAS PÚBLICAS DE MEDIANO Y LARGO PLAZO</t>
  </si>
  <si>
    <t>DEUDA DE LAS EMPRESAS PÚBLICAS DE CORTO PLAZO</t>
  </si>
  <si>
    <t xml:space="preserve"> The Bank of Nova Scotia</t>
  </si>
  <si>
    <t xml:space="preserve">    Scotiabank Perú</t>
  </si>
  <si>
    <t xml:space="preserve">   The Bank of Nova Scotia</t>
  </si>
  <si>
    <r>
      <t xml:space="preserve"> II. DEUDA DIRECTA CON GARANTÍA  </t>
    </r>
    <r>
      <rPr>
        <sz val="8"/>
        <rFont val="Arial"/>
        <family val="2"/>
      </rPr>
      <t xml:space="preserve"> 2/ </t>
    </r>
    <r>
      <rPr>
        <b/>
        <sz val="13"/>
        <rFont val="Arial"/>
        <family val="2"/>
      </rPr>
      <t xml:space="preserve">  </t>
    </r>
  </si>
  <si>
    <r>
      <t xml:space="preserve"> III.TRASPASOS DEL GOBIERNO NACIONAL </t>
    </r>
    <r>
      <rPr>
        <b/>
        <sz val="8"/>
        <rFont val="Arial"/>
        <family val="2"/>
      </rPr>
      <t xml:space="preserve">  </t>
    </r>
    <r>
      <rPr>
        <sz val="8"/>
        <rFont val="Arial"/>
        <family val="2"/>
      </rPr>
      <t>3/</t>
    </r>
  </si>
  <si>
    <r>
      <t xml:space="preserve">  I. DEUDA DIRECTA SIN GARANTÍA   </t>
    </r>
    <r>
      <rPr>
        <sz val="8"/>
        <rFont val="Arial"/>
        <family val="2"/>
      </rPr>
      <t>1/</t>
    </r>
  </si>
  <si>
    <t>3/ Deuda contratada por el Gobierno Nacional y trasladada a las empresas públicas con Convenio de Traspaso de Recursos.</t>
  </si>
  <si>
    <t>Ene</t>
  </si>
  <si>
    <t>Feb</t>
  </si>
  <si>
    <t xml:space="preserve">  TOTAL</t>
  </si>
  <si>
    <r>
      <t xml:space="preserve">Empresas No Financieras   </t>
    </r>
    <r>
      <rPr>
        <sz val="8"/>
        <rFont val="Arial"/>
        <family val="2"/>
      </rPr>
      <t>1/</t>
    </r>
  </si>
  <si>
    <t xml:space="preserve"> 1/  Deuda con Garantía del Gobierno Nacional.</t>
  </si>
  <si>
    <t>1/ Deuda con Garantía del Gobierno Nacional.</t>
  </si>
  <si>
    <t xml:space="preserve">2/ Considera deuda contratada por el Gobierno Nacional y trasladada a las Empresas Públicas con Convenio de </t>
  </si>
  <si>
    <t>3/ Incluye: Bonos COFIDE US$ 500 millones y Bonos Fondo MIVIVIENDA  US$ 500 millones.</t>
  </si>
  <si>
    <r>
      <t xml:space="preserve"> Ministerio de Economía y Finanzas   </t>
    </r>
    <r>
      <rPr>
        <sz val="8"/>
        <rFont val="Arial"/>
        <family val="2"/>
      </rPr>
      <t>2/</t>
    </r>
  </si>
  <si>
    <r>
      <t xml:space="preserve"> Bonistas Externos   </t>
    </r>
    <r>
      <rPr>
        <sz val="8"/>
        <rFont val="Arial"/>
        <family val="2"/>
      </rPr>
      <t>3/</t>
    </r>
  </si>
  <si>
    <r>
      <t xml:space="preserve"> Nederlanse Investiringsbank Voor Ontwikellingslanden   </t>
    </r>
    <r>
      <rPr>
        <sz val="8"/>
        <rFont val="Arial"/>
        <family val="2"/>
      </rPr>
      <t xml:space="preserve">1/ </t>
    </r>
  </si>
  <si>
    <t>Tipo de deuda</t>
  </si>
  <si>
    <t>POR TIPO DE EMPRESA, GRUPO DEL ACREEDOR Y POR TIPO DE DEUDA</t>
  </si>
  <si>
    <t>DI</t>
  </si>
  <si>
    <t>DE</t>
  </si>
  <si>
    <t>DE/DI</t>
  </si>
  <si>
    <t>Bnos</t>
  </si>
  <si>
    <t>Crèditos</t>
  </si>
  <si>
    <t>MEF</t>
  </si>
  <si>
    <t>BANCO COMERCIAL</t>
  </si>
  <si>
    <t>BANCO NACION</t>
  </si>
  <si>
    <t>OTRAS</t>
  </si>
  <si>
    <t>BONOS</t>
  </si>
  <si>
    <t xml:space="preserve">  Deuda contratada por el Gobierno Nacional y trasladada a las empresas públicas,  a través de Convenios  </t>
  </si>
  <si>
    <t>AL 31 DE MARZO DE 2013</t>
  </si>
  <si>
    <t>Al 31 de Marzo de 2013</t>
  </si>
  <si>
    <t>Tipo de cambio bancario venta del fin de período del mes de marzo. Fuente: Superintendencia de Banca y Seguros -  SBS.</t>
  </si>
  <si>
    <t>1/ Deuda contratada por el Gobierno Nacional y trasladada a las Empresas Públicas con Convenio de Traspasos de Recursos.</t>
  </si>
  <si>
    <t>2/ Incluye: Bonos COFIDE US$ 500 millones en deuda externa y US$ 211 millones en deuda interna; y Bonos Fondo MIVIVIENDA</t>
  </si>
  <si>
    <t xml:space="preserve">    de 500 millones de dólares en deuda externa.</t>
  </si>
  <si>
    <t>Mar</t>
  </si>
  <si>
    <t>PERÍODO: DE 2009 AL Al 31 DE MARZO DE 2013</t>
  </si>
  <si>
    <r>
      <rPr>
        <b/>
        <sz val="10"/>
        <rFont val="Arial"/>
        <family val="2"/>
      </rPr>
      <t xml:space="preserve">Deuda de las Empresas Públicas: </t>
    </r>
    <r>
      <rPr>
        <sz val="10"/>
        <rFont val="Arial"/>
        <family val="2"/>
      </rPr>
      <t>Comprende el saldo de la deuda de las Empresas Públicas Financieras y No Financieras conformantes del Fondo Nacional de Financiamiento de la Actividad Empresarial del Estado (FONAFE), las empresas y Organismos Públicos Descentralizados (OPD's) de los Gobiernos Regionales y Gobiernos Locales. Se excluye la deuda de las empresas financieras de los Gobiernos Locales (cajas municipales).</t>
    </r>
  </si>
  <si>
    <t>Se presenta la deuda de corto plazo y mediano y largo plazo. No se incluye la deuda de corto plazo de las Empresas Públicas Financieras.</t>
  </si>
  <si>
    <t xml:space="preserve">POR TIPO DE EMPRESA Y GRUPO DEL ACREEDOR </t>
  </si>
</sst>
</file>

<file path=xl/styles.xml><?xml version="1.0" encoding="utf-8"?>
<styleSheet xmlns="http://schemas.openxmlformats.org/spreadsheetml/2006/main">
  <numFmts count="62">
    <numFmt numFmtId="5" formatCode="#,##0\ &quot;S/.&quot;;\-#,##0\ &quot;S/.&quot;"/>
    <numFmt numFmtId="6" formatCode="#,##0\ &quot;S/.&quot;;[Red]\-#,##0\ &quot;S/.&quot;"/>
    <numFmt numFmtId="7" formatCode="#,##0.00\ &quot;S/.&quot;;\-#,##0.00\ &quot;S/.&quot;"/>
    <numFmt numFmtId="8" formatCode="#,##0.00\ &quot;S/.&quot;;[Red]\-#,##0.00\ &quot;S/.&quot;"/>
    <numFmt numFmtId="42" formatCode="_-* #,##0\ &quot;S/.&quot;_-;\-* #,##0\ &quot;S/.&quot;_-;_-* &quot;-&quot;\ &quot;S/.&quot;_-;_-@_-"/>
    <numFmt numFmtId="41" formatCode="_-* #,##0\ _S_/_._-;\-* #,##0\ _S_/_._-;_-* &quot;-&quot;\ _S_/_._-;_-@_-"/>
    <numFmt numFmtId="44" formatCode="_-* #,##0.00\ &quot;S/.&quot;_-;\-* #,##0.00\ &quot;S/.&quot;_-;_-* &quot;-&quot;??\ &quot;S/.&quot;_-;_-@_-"/>
    <numFmt numFmtId="43" formatCode="_-* #,##0.00\ _S_/_._-;\-* #,##0.00\ _S_/_._-;_-* &quot;-&quot;??\ _S_/_.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_([$€]\ * #,##0.00_);_([$€]\ * \(#,##0.00\);_([$€]\ * &quot;-&quot;??_);_(@_)"/>
    <numFmt numFmtId="173" formatCode="#\ ###\ ###;[Red]\-#,\ ###,\ ###,000"/>
    <numFmt numFmtId="174" formatCode="_ * #,##0_ ;_ * \-#,##0_ ;_ * &quot;-&quot;??_ ;_ @_ "/>
    <numFmt numFmtId="175" formatCode="_ * #,##0_ ;_ * \-#,##0_ ;_ * &quot;0&quot;??_ ;_ @_ "/>
    <numFmt numFmtId="176" formatCode="###,###,###,###,###"/>
    <numFmt numFmtId="177" formatCode="###,###,###,###"/>
    <numFmt numFmtId="178" formatCode="0.0%"/>
    <numFmt numFmtId="179" formatCode="0.0"/>
    <numFmt numFmtId="180" formatCode="0.000"/>
    <numFmt numFmtId="181" formatCode="_ * #,##0.0_ ;_ * \-#,##0.0_ ;_ * &quot;-&quot;??_ ;_ @_ "/>
    <numFmt numFmtId="182" formatCode="#.0\ ###\ ###;[Red]\-#.0\ ###\ ###000"/>
    <numFmt numFmtId="183" formatCode="#.00\ ###\ ###;[Red]\-#.00\ ###\ ###000"/>
    <numFmt numFmtId="184" formatCode="#.\ ###\ ###;[Red]\-#.\ ###\ ###000"/>
    <numFmt numFmtId="185" formatCode="#.###\ ###;[Red]\-#.###\ ###000"/>
    <numFmt numFmtId="186" formatCode="#.##\ ###;[Red]\-#.##\ ###000"/>
    <numFmt numFmtId="187" formatCode="#.#\ ###;[Red]\-#.#\ ###000"/>
    <numFmt numFmtId="188" formatCode="#.\ ###;[Red]\-#.\ ###000"/>
    <numFmt numFmtId="189" formatCode="#.###;[Red]\-#.###000"/>
    <numFmt numFmtId="190" formatCode="#.##;[Red]\-#.###00"/>
    <numFmt numFmtId="191" formatCode="#.#;[Red]\-#.###0"/>
    <numFmt numFmtId="192" formatCode="#;[Red]\-#.###"/>
    <numFmt numFmtId="193" formatCode="0.00000"/>
    <numFmt numFmtId="194" formatCode="0.0000"/>
    <numFmt numFmtId="195" formatCode="0.0E+00"/>
    <numFmt numFmtId="196" formatCode="0E+00"/>
    <numFmt numFmtId="197" formatCode="[$-280A]dddd\,\ dd&quot; de &quot;mmmm&quot; de &quot;yyyy"/>
    <numFmt numFmtId="198" formatCode="[$-280A]hh:mm:ss\ AM/PM"/>
    <numFmt numFmtId="199" formatCode="_ * #,##0.0_ ;_ * \-#,##0.0_ ;_ * &quot;-&quot;?_ ;_ @_ "/>
    <numFmt numFmtId="200" formatCode="#,##0_);\(#,##0\)"/>
    <numFmt numFmtId="201" formatCode="#,##0.0;[Red]\-#,##0.0"/>
    <numFmt numFmtId="202" formatCode="#,##0.000;[Red]\-#,##0.000"/>
    <numFmt numFmtId="203" formatCode="#,##0.0000;[Red]\-#,##0.0000"/>
    <numFmt numFmtId="204" formatCode="#,##0.00000;[Red]\-#,##0.00000"/>
    <numFmt numFmtId="205" formatCode="#,##0.000000;[Red]\-#,##0.000000"/>
    <numFmt numFmtId="206" formatCode="0.000000"/>
    <numFmt numFmtId="207" formatCode="0.0000000"/>
    <numFmt numFmtId="208" formatCode="0.00000000"/>
    <numFmt numFmtId="209" formatCode="###,###,###"/>
    <numFmt numFmtId="210" formatCode="&quot;Sí&quot;;&quot;Sí&quot;;&quot;No&quot;"/>
    <numFmt numFmtId="211" formatCode="&quot;Verdadero&quot;;&quot;Verdadero&quot;;&quot;Falso&quot;"/>
    <numFmt numFmtId="212" formatCode="&quot;Activado&quot;;&quot;Activado&quot;;&quot;Desactivado&quot;"/>
    <numFmt numFmtId="213" formatCode="[$€-2]\ #,##0.00_);[Red]\([$€-2]\ #,##0.00\)"/>
    <numFmt numFmtId="214" formatCode="###,###,###,###,###,"/>
    <numFmt numFmtId="215" formatCode="###,###,###,###,###,###,###"/>
    <numFmt numFmtId="216" formatCode="#,##0.0000000;[Red]\-#,##0.0000000"/>
    <numFmt numFmtId="217" formatCode="#,##0.00000000;[Red]\-#,##0.00000000"/>
  </numFmts>
  <fonts count="57">
    <font>
      <sz val="10"/>
      <name val="Arial"/>
      <family val="0"/>
    </font>
    <font>
      <sz val="11"/>
      <color indexed="8"/>
      <name val="Calibri"/>
      <family val="2"/>
    </font>
    <font>
      <b/>
      <sz val="8"/>
      <name val="Arial"/>
      <family val="2"/>
    </font>
    <font>
      <b/>
      <sz val="10"/>
      <name val="Arial"/>
      <family val="2"/>
    </font>
    <font>
      <b/>
      <sz val="14"/>
      <name val="Arial"/>
      <family val="2"/>
    </font>
    <font>
      <b/>
      <sz val="11"/>
      <name val="Arial"/>
      <family val="2"/>
    </font>
    <font>
      <b/>
      <sz val="13"/>
      <name val="Arial"/>
      <family val="2"/>
    </font>
    <font>
      <sz val="13"/>
      <name val="Arial"/>
      <family val="2"/>
    </font>
    <font>
      <sz val="11"/>
      <name val="Arial"/>
      <family val="2"/>
    </font>
    <font>
      <sz val="15"/>
      <name val="Arial"/>
      <family val="2"/>
    </font>
    <font>
      <sz val="14"/>
      <name val="Arial"/>
      <family val="2"/>
    </font>
    <font>
      <b/>
      <sz val="12"/>
      <name val="Arial"/>
      <family val="2"/>
    </font>
    <font>
      <sz val="9"/>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2"/>
      <name val="Helv"/>
      <family val="0"/>
    </font>
    <font>
      <sz val="12"/>
      <name val="Times New Roman"/>
      <family val="1"/>
    </font>
    <font>
      <sz val="10"/>
      <name val="Tahoma"/>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sz val="12"/>
      <name val="Arial"/>
      <family val="2"/>
    </font>
    <font>
      <u val="single"/>
      <sz val="10"/>
      <name val="Arial"/>
      <family val="2"/>
    </font>
    <font>
      <sz val="11"/>
      <name val="Calibri"/>
      <family val="2"/>
    </font>
    <font>
      <u val="single"/>
      <sz val="12"/>
      <color indexed="12"/>
      <name val="Arial"/>
      <family val="2"/>
    </font>
    <font>
      <sz val="10"/>
      <color indexed="10"/>
      <name val="Arial"/>
      <family val="2"/>
    </font>
    <font>
      <sz val="10"/>
      <color indexed="8"/>
      <name val="Arial"/>
      <family val="2"/>
    </font>
    <font>
      <b/>
      <sz val="10"/>
      <color indexed="8"/>
      <name val="Arial"/>
      <family val="2"/>
    </font>
    <font>
      <sz val="12"/>
      <color indexed="12"/>
      <name val="Arial"/>
      <family val="2"/>
    </font>
    <font>
      <b/>
      <sz val="12"/>
      <color indexed="8"/>
      <name val="Arial"/>
      <family val="2"/>
    </font>
    <font>
      <sz val="10"/>
      <color indexed="9"/>
      <name val="Arial"/>
      <family val="2"/>
    </font>
    <font>
      <u val="single"/>
      <sz val="9"/>
      <color indexed="12"/>
      <name val="Arial"/>
      <family val="2"/>
    </font>
    <font>
      <b/>
      <sz val="13"/>
      <color indexed="8"/>
      <name val="Arial"/>
      <family val="2"/>
    </font>
    <font>
      <b/>
      <sz val="12.5"/>
      <name val="Arial"/>
      <family val="2"/>
    </font>
    <font>
      <u val="single"/>
      <sz val="10"/>
      <color indexed="12"/>
      <name val="Arial"/>
      <family val="2"/>
    </font>
    <font>
      <sz val="8"/>
      <name val="Arial"/>
      <family val="2"/>
    </font>
    <font>
      <sz val="14"/>
      <color indexed="9"/>
      <name val="Arial"/>
      <family val="2"/>
    </font>
    <font>
      <sz val="13"/>
      <color indexed="9"/>
      <name val="Arial"/>
      <family val="2"/>
    </font>
    <font>
      <b/>
      <sz val="11"/>
      <color indexed="9"/>
      <name val="Arial"/>
      <family val="2"/>
    </font>
    <font>
      <sz val="11"/>
      <color indexed="9"/>
      <name val="Arial"/>
      <family val="2"/>
    </font>
    <font>
      <sz val="10"/>
      <color indexed="8"/>
      <name val="Calibri"/>
      <family val="2"/>
    </font>
    <font>
      <b/>
      <sz val="10"/>
      <color indexed="8"/>
      <name val="Calibri"/>
      <family val="2"/>
    </font>
    <font>
      <b/>
      <sz val="9.2"/>
      <color indexed="8"/>
      <name val="Calibri"/>
      <family val="2"/>
    </font>
    <font>
      <u val="single"/>
      <sz val="8"/>
      <color indexed="20"/>
      <name val="Arial"/>
      <family val="2"/>
    </font>
    <font>
      <sz val="12"/>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top/>
      <bottom/>
    </border>
    <border>
      <left style="thin">
        <color indexed="23"/>
      </left>
      <right style="thin">
        <color indexed="23"/>
      </right>
      <top/>
      <bottom/>
    </border>
    <border>
      <left style="thin">
        <color indexed="23"/>
      </left>
      <right/>
      <top style="thin">
        <color indexed="23"/>
      </top>
      <bottom/>
    </border>
    <border>
      <left style="thin">
        <color indexed="23"/>
      </left>
      <right style="thin">
        <color indexed="23"/>
      </right>
      <top style="thin">
        <color indexed="23"/>
      </top>
      <bottom/>
    </border>
    <border>
      <left style="thin">
        <color indexed="23"/>
      </left>
      <right style="thin">
        <color indexed="23"/>
      </right>
      <top style="thin">
        <color indexed="55"/>
      </top>
      <bottom/>
    </border>
    <border>
      <left/>
      <right style="thin">
        <color indexed="23"/>
      </right>
      <top/>
      <bottom/>
    </border>
    <border>
      <left style="thin">
        <color indexed="23"/>
      </left>
      <right style="thin">
        <color indexed="23"/>
      </right>
      <top/>
      <bottom style="thin">
        <color indexed="23"/>
      </bottom>
    </border>
    <border>
      <left/>
      <right/>
      <top style="thin">
        <color indexed="23"/>
      </top>
      <bottom/>
    </border>
    <border>
      <left/>
      <right style="thin">
        <color indexed="23"/>
      </right>
      <top style="thin">
        <color indexed="23"/>
      </top>
      <bottom/>
    </border>
    <border>
      <left style="thin">
        <color indexed="23"/>
      </left>
      <right/>
      <top/>
      <bottom style="thin">
        <color indexed="23"/>
      </bottom>
    </border>
    <border>
      <left/>
      <right/>
      <top/>
      <bottom style="thin">
        <color indexed="23"/>
      </bottom>
    </border>
    <border>
      <left>
        <color indexed="63"/>
      </left>
      <right style="thin">
        <color indexed="23"/>
      </right>
      <top/>
      <bottom style="thin">
        <color indexed="23"/>
      </bottom>
    </border>
    <border>
      <left/>
      <right style="thin">
        <color indexed="23"/>
      </right>
      <top style="thin">
        <color indexed="23"/>
      </top>
      <bottom style="thin">
        <color indexed="23"/>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23"/>
      </left>
      <right>
        <color indexed="63"/>
      </right>
      <top style="thin">
        <color indexed="55"/>
      </top>
      <bottom>
        <color indexed="63"/>
      </bottom>
    </border>
    <border>
      <left style="thin">
        <color indexed="23"/>
      </left>
      <right style="thin">
        <color indexed="55"/>
      </right>
      <top style="thin">
        <color indexed="23"/>
      </top>
      <bottom>
        <color indexed="63"/>
      </bottom>
    </border>
    <border>
      <left style="thin">
        <color indexed="23"/>
      </left>
      <right style="thin">
        <color indexed="55"/>
      </right>
      <top>
        <color indexed="63"/>
      </top>
      <bottom style="thin">
        <color indexed="23"/>
      </bottom>
    </border>
    <border>
      <left style="thin">
        <color indexed="55"/>
      </left>
      <right/>
      <top style="thin">
        <color indexed="55"/>
      </top>
      <bottom/>
    </border>
    <border>
      <left style="thin">
        <color indexed="55"/>
      </left>
      <right>
        <color indexed="63"/>
      </right>
      <top>
        <color indexed="63"/>
      </top>
      <bottom style="thin">
        <color indexed="23"/>
      </bottom>
    </border>
  </borders>
  <cellStyleXfs count="4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0" fillId="0" borderId="0">
      <alignment/>
      <protection/>
    </xf>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172" fontId="0" fillId="0" borderId="0" applyFont="0" applyFill="0" applyBorder="0" applyAlignment="0" applyProtection="0"/>
    <xf numFmtId="0" fontId="36" fillId="0" borderId="0" applyNumberFormat="0" applyFill="0" applyBorder="0" applyAlignment="0" applyProtection="0"/>
    <xf numFmtId="0" fontId="55" fillId="0" borderId="0" applyNumberForma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0" borderId="0">
      <alignment/>
      <protection/>
    </xf>
    <xf numFmtId="0" fontId="24" fillId="0" borderId="0">
      <alignment/>
      <protection/>
    </xf>
    <xf numFmtId="0" fontId="25" fillId="0" borderId="0">
      <alignment/>
      <protection/>
    </xf>
    <xf numFmtId="0" fontId="0" fillId="0" borderId="0">
      <alignment/>
      <protection/>
    </xf>
    <xf numFmtId="0" fontId="0" fillId="0" borderId="0">
      <alignment/>
      <protection/>
    </xf>
    <xf numFmtId="0" fontId="24" fillId="0" borderId="0">
      <alignment/>
      <protection/>
    </xf>
    <xf numFmtId="0" fontId="23" fillId="0" borderId="0">
      <alignment/>
      <protection/>
    </xf>
    <xf numFmtId="0" fontId="25"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9" fontId="1"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cellStyleXfs>
  <cellXfs count="425">
    <xf numFmtId="0" fontId="0" fillId="0" borderId="0" xfId="0" applyAlignment="1">
      <alignment/>
    </xf>
    <xf numFmtId="0" fontId="33" fillId="24" borderId="0" xfId="0" applyFont="1" applyFill="1" applyAlignment="1">
      <alignment/>
    </xf>
    <xf numFmtId="0" fontId="5" fillId="24" borderId="0" xfId="0" applyFont="1" applyFill="1" applyBorder="1" applyAlignment="1">
      <alignment horizontal="left" vertical="center"/>
    </xf>
    <xf numFmtId="0" fontId="33" fillId="24" borderId="10" xfId="0" applyFont="1" applyFill="1" applyBorder="1" applyAlignment="1">
      <alignment horizontal="left" vertical="center" indent="2"/>
    </xf>
    <xf numFmtId="38" fontId="33" fillId="24" borderId="10" xfId="299" applyNumberFormat="1" applyFont="1" applyFill="1" applyBorder="1" applyAlignment="1">
      <alignment horizontal="right" vertical="center" indent="3"/>
    </xf>
    <xf numFmtId="38" fontId="33" fillId="24" borderId="11" xfId="299" applyNumberFormat="1" applyFont="1" applyFill="1" applyBorder="1" applyAlignment="1">
      <alignment horizontal="right" vertical="center" indent="3"/>
    </xf>
    <xf numFmtId="0" fontId="6" fillId="24" borderId="10" xfId="0" applyFont="1" applyFill="1" applyBorder="1" applyAlignment="1">
      <alignment horizontal="left" vertical="center" indent="1"/>
    </xf>
    <xf numFmtId="38" fontId="6" fillId="24" borderId="10" xfId="299" applyNumberFormat="1" applyFont="1" applyFill="1" applyBorder="1" applyAlignment="1">
      <alignment horizontal="right" vertical="center" indent="3"/>
    </xf>
    <xf numFmtId="38" fontId="6" fillId="24" borderId="11" xfId="299" applyNumberFormat="1" applyFont="1" applyFill="1" applyBorder="1" applyAlignment="1">
      <alignment horizontal="right" vertical="center" indent="3"/>
    </xf>
    <xf numFmtId="38" fontId="6" fillId="24" borderId="10" xfId="299" applyNumberFormat="1" applyFont="1" applyFill="1" applyBorder="1" applyAlignment="1">
      <alignment horizontal="right" vertical="center" indent="4"/>
    </xf>
    <xf numFmtId="38" fontId="33" fillId="24" borderId="10" xfId="299" applyNumberFormat="1" applyFont="1" applyFill="1" applyBorder="1" applyAlignment="1">
      <alignment horizontal="right" vertical="center" indent="4"/>
    </xf>
    <xf numFmtId="0" fontId="0" fillId="24" borderId="0" xfId="0" applyFont="1" applyFill="1" applyAlignment="1">
      <alignment/>
    </xf>
    <xf numFmtId="38" fontId="0" fillId="24" borderId="0" xfId="0" applyNumberFormat="1" applyFont="1" applyFill="1" applyAlignment="1">
      <alignment/>
    </xf>
    <xf numFmtId="0" fontId="10" fillId="24" borderId="0" xfId="0" applyFont="1" applyFill="1" applyAlignment="1">
      <alignment horizontal="left"/>
    </xf>
    <xf numFmtId="0" fontId="11" fillId="24" borderId="0" xfId="0" applyFont="1" applyFill="1" applyBorder="1" applyAlignment="1">
      <alignment horizontal="justify" vertical="center" wrapText="1"/>
    </xf>
    <xf numFmtId="0" fontId="7" fillId="24" borderId="0" xfId="0" applyFont="1" applyFill="1" applyAlignment="1">
      <alignment/>
    </xf>
    <xf numFmtId="0" fontId="6" fillId="24" borderId="12" xfId="0" applyFont="1" applyFill="1" applyBorder="1" applyAlignment="1">
      <alignment horizontal="center" vertical="center" wrapText="1"/>
    </xf>
    <xf numFmtId="0" fontId="41" fillId="24" borderId="12" xfId="0" applyFont="1" applyFill="1" applyBorder="1" applyAlignment="1">
      <alignment horizontal="center" vertical="center" wrapText="1"/>
    </xf>
    <xf numFmtId="0" fontId="41" fillId="24" borderId="13" xfId="0" applyFont="1" applyFill="1" applyBorder="1" applyAlignment="1">
      <alignment horizontal="center" vertical="center" wrapText="1"/>
    </xf>
    <xf numFmtId="0" fontId="8" fillId="24" borderId="0" xfId="0" applyFont="1" applyFill="1" applyAlignment="1">
      <alignment/>
    </xf>
    <xf numFmtId="0" fontId="2" fillId="24" borderId="0" xfId="0" applyFont="1" applyFill="1" applyAlignment="1">
      <alignment/>
    </xf>
    <xf numFmtId="0" fontId="10" fillId="24" borderId="0" xfId="0" applyFont="1" applyFill="1" applyAlignment="1">
      <alignment/>
    </xf>
    <xf numFmtId="0" fontId="0" fillId="24" borderId="0" xfId="0" applyFont="1" applyFill="1" applyBorder="1" applyAlignment="1">
      <alignment/>
    </xf>
    <xf numFmtId="0" fontId="5" fillId="24" borderId="0" xfId="0" applyFont="1" applyFill="1" applyAlignment="1">
      <alignment horizontal="left" vertical="center" wrapText="1"/>
    </xf>
    <xf numFmtId="0" fontId="41" fillId="24" borderId="10" xfId="0" applyFont="1" applyFill="1" applyBorder="1" applyAlignment="1">
      <alignment horizontal="center" vertical="center" wrapText="1"/>
    </xf>
    <xf numFmtId="0" fontId="41" fillId="24" borderId="14" xfId="0" applyFont="1" applyFill="1" applyBorder="1" applyAlignment="1">
      <alignment horizontal="center" vertical="center" wrapText="1"/>
    </xf>
    <xf numFmtId="38" fontId="8" fillId="24" borderId="0" xfId="0" applyNumberFormat="1" applyFont="1" applyFill="1" applyAlignment="1">
      <alignment/>
    </xf>
    <xf numFmtId="1" fontId="8" fillId="24" borderId="0" xfId="0" applyNumberFormat="1" applyFont="1" applyFill="1" applyAlignment="1">
      <alignment/>
    </xf>
    <xf numFmtId="0" fontId="0" fillId="24" borderId="0" xfId="0" applyFont="1" applyFill="1" applyAlignment="1" applyProtection="1">
      <alignment/>
      <protection/>
    </xf>
    <xf numFmtId="0" fontId="48" fillId="24" borderId="0" xfId="0" applyFont="1" applyFill="1" applyAlignment="1">
      <alignment/>
    </xf>
    <xf numFmtId="38" fontId="10" fillId="24" borderId="0" xfId="0" applyNumberFormat="1" applyFont="1" applyFill="1" applyAlignment="1">
      <alignment/>
    </xf>
    <xf numFmtId="0" fontId="33" fillId="24" borderId="11" xfId="0" applyFont="1" applyFill="1" applyBorder="1" applyAlignment="1">
      <alignment horizontal="left" vertical="center" indent="3"/>
    </xf>
    <xf numFmtId="38" fontId="33" fillId="24" borderId="15" xfId="299" applyNumberFormat="1" applyFont="1" applyFill="1" applyBorder="1" applyAlignment="1">
      <alignment horizontal="right" vertical="center" indent="3"/>
    </xf>
    <xf numFmtId="0" fontId="11" fillId="24" borderId="11" xfId="0" applyFont="1" applyFill="1" applyBorder="1" applyAlignment="1">
      <alignment horizontal="left" vertical="center" indent="3"/>
    </xf>
    <xf numFmtId="38" fontId="11" fillId="24" borderId="15" xfId="299" applyNumberFormat="1" applyFont="1" applyFill="1" applyBorder="1" applyAlignment="1">
      <alignment horizontal="right" vertical="center" indent="3"/>
    </xf>
    <xf numFmtId="38" fontId="11" fillId="24" borderId="11" xfId="299" applyNumberFormat="1" applyFont="1" applyFill="1" applyBorder="1" applyAlignment="1">
      <alignment horizontal="right" vertical="center" indent="3"/>
    </xf>
    <xf numFmtId="0" fontId="33" fillId="24" borderId="11" xfId="0" applyFont="1" applyFill="1" applyBorder="1" applyAlignment="1">
      <alignment horizontal="left" vertical="center" indent="2"/>
    </xf>
    <xf numFmtId="0" fontId="6" fillId="24" borderId="11" xfId="0" applyFont="1" applyFill="1" applyBorder="1" applyAlignment="1">
      <alignment horizontal="left" vertical="center" indent="1"/>
    </xf>
    <xf numFmtId="38" fontId="6" fillId="24" borderId="15" xfId="299" applyNumberFormat="1" applyFont="1" applyFill="1" applyBorder="1" applyAlignment="1">
      <alignment horizontal="right" vertical="center" indent="3"/>
    </xf>
    <xf numFmtId="0" fontId="11" fillId="24" borderId="0" xfId="0" applyFont="1" applyFill="1" applyAlignment="1">
      <alignment horizontal="left" vertical="center" wrapText="1"/>
    </xf>
    <xf numFmtId="0" fontId="0" fillId="24" borderId="0" xfId="0" applyFont="1" applyFill="1" applyAlignment="1">
      <alignment horizontal="left"/>
    </xf>
    <xf numFmtId="0" fontId="8" fillId="24" borderId="11" xfId="0" applyFont="1" applyFill="1" applyBorder="1" applyAlignment="1">
      <alignment horizontal="left" vertical="center" indent="2"/>
    </xf>
    <xf numFmtId="38" fontId="8" fillId="24" borderId="15" xfId="299" applyNumberFormat="1" applyFont="1" applyFill="1" applyBorder="1" applyAlignment="1">
      <alignment horizontal="center" vertical="center"/>
    </xf>
    <xf numFmtId="38" fontId="8" fillId="24" borderId="11" xfId="299" applyNumberFormat="1" applyFont="1" applyFill="1" applyBorder="1" applyAlignment="1">
      <alignment horizontal="center" vertical="center"/>
    </xf>
    <xf numFmtId="38" fontId="8" fillId="24" borderId="15" xfId="299" applyNumberFormat="1" applyFont="1" applyFill="1" applyBorder="1" applyAlignment="1">
      <alignment horizontal="right" vertical="center" indent="3"/>
    </xf>
    <xf numFmtId="38" fontId="8" fillId="24" borderId="11" xfId="299" applyNumberFormat="1" applyFont="1" applyFill="1" applyBorder="1" applyAlignment="1">
      <alignment horizontal="right" vertical="center" indent="3"/>
    </xf>
    <xf numFmtId="0" fontId="8" fillId="24" borderId="16" xfId="0" applyFont="1" applyFill="1" applyBorder="1" applyAlignment="1">
      <alignment horizontal="left" vertical="center" indent="2"/>
    </xf>
    <xf numFmtId="38" fontId="8" fillId="24" borderId="13" xfId="299" applyNumberFormat="1" applyFont="1" applyFill="1" applyBorder="1" applyAlignment="1">
      <alignment horizontal="center" vertical="center"/>
    </xf>
    <xf numFmtId="38" fontId="6" fillId="24" borderId="15" xfId="299" applyNumberFormat="1" applyFont="1" applyFill="1" applyBorder="1" applyAlignment="1">
      <alignment horizontal="right" vertical="center" indent="4"/>
    </xf>
    <xf numFmtId="38" fontId="33" fillId="24" borderId="15" xfId="299" applyNumberFormat="1" applyFont="1" applyFill="1" applyBorder="1" applyAlignment="1">
      <alignment horizontal="right" vertical="center" indent="4"/>
    </xf>
    <xf numFmtId="38" fontId="8" fillId="24" borderId="15" xfId="299" applyNumberFormat="1" applyFont="1" applyFill="1" applyBorder="1" applyAlignment="1">
      <alignment horizontal="right" vertical="center" indent="4"/>
    </xf>
    <xf numFmtId="38" fontId="11" fillId="24" borderId="15" xfId="299" applyNumberFormat="1" applyFont="1" applyFill="1" applyBorder="1" applyAlignment="1">
      <alignment horizontal="right" vertical="center" indent="4"/>
    </xf>
    <xf numFmtId="194" fontId="8" fillId="24" borderId="0" xfId="0" applyNumberFormat="1" applyFont="1" applyFill="1" applyAlignment="1">
      <alignment/>
    </xf>
    <xf numFmtId="9" fontId="7" fillId="24" borderId="0" xfId="343" applyNumberFormat="1" applyFont="1" applyFill="1" applyAlignment="1">
      <alignment/>
    </xf>
    <xf numFmtId="9" fontId="7" fillId="24" borderId="0" xfId="343" applyFont="1" applyFill="1" applyAlignment="1">
      <alignment/>
    </xf>
    <xf numFmtId="0" fontId="6" fillId="24" borderId="13" xfId="0" applyFont="1" applyFill="1" applyBorder="1" applyAlignment="1">
      <alignment horizontal="center" vertical="center"/>
    </xf>
    <xf numFmtId="0" fontId="5" fillId="24" borderId="11" xfId="0" applyFont="1" applyFill="1" applyBorder="1" applyAlignment="1">
      <alignment horizontal="left" vertical="center" indent="1"/>
    </xf>
    <xf numFmtId="176" fontId="5" fillId="24" borderId="11" xfId="299" applyNumberFormat="1" applyFont="1" applyFill="1" applyBorder="1" applyAlignment="1">
      <alignment horizontal="right" vertical="center" indent="2"/>
    </xf>
    <xf numFmtId="0" fontId="6" fillId="24" borderId="17" xfId="322" applyFont="1" applyFill="1" applyBorder="1" applyAlignment="1">
      <alignment horizontal="center" vertical="center" wrapText="1"/>
      <protection/>
    </xf>
    <xf numFmtId="0" fontId="5" fillId="24" borderId="11" xfId="0" applyFont="1" applyFill="1" applyBorder="1" applyAlignment="1">
      <alignment horizontal="left" vertical="center" indent="2"/>
    </xf>
    <xf numFmtId="176" fontId="8" fillId="24" borderId="11" xfId="299" applyNumberFormat="1" applyFont="1" applyFill="1" applyBorder="1" applyAlignment="1">
      <alignment horizontal="right" vertical="center" indent="2"/>
    </xf>
    <xf numFmtId="0" fontId="41" fillId="24" borderId="11" xfId="0" applyFont="1" applyFill="1" applyBorder="1" applyAlignment="1">
      <alignment horizontal="center" vertical="center" wrapText="1"/>
    </xf>
    <xf numFmtId="215" fontId="5" fillId="24" borderId="11" xfId="299" applyNumberFormat="1" applyFont="1" applyFill="1" applyBorder="1" applyAlignment="1">
      <alignment horizontal="right" vertical="center" indent="2"/>
    </xf>
    <xf numFmtId="0" fontId="8" fillId="24" borderId="11" xfId="0" applyFont="1" applyFill="1" applyBorder="1" applyAlignment="1">
      <alignment horizontal="left" vertical="center" indent="1"/>
    </xf>
    <xf numFmtId="176" fontId="5" fillId="24" borderId="11" xfId="299" applyNumberFormat="1" applyFont="1" applyFill="1" applyBorder="1" applyAlignment="1">
      <alignment horizontal="right" vertical="center" indent="3"/>
    </xf>
    <xf numFmtId="176" fontId="8" fillId="24" borderId="11" xfId="299" applyNumberFormat="1" applyFont="1" applyFill="1" applyBorder="1" applyAlignment="1">
      <alignment horizontal="right" vertical="center" indent="3"/>
    </xf>
    <xf numFmtId="0" fontId="5" fillId="24" borderId="11" xfId="299" applyNumberFormat="1" applyFont="1" applyFill="1" applyBorder="1" applyAlignment="1">
      <alignment horizontal="right" vertical="center" indent="3"/>
    </xf>
    <xf numFmtId="0" fontId="5" fillId="24" borderId="11" xfId="299" applyNumberFormat="1" applyFont="1" applyFill="1" applyBorder="1" applyAlignment="1">
      <alignment horizontal="right" vertical="center" indent="2"/>
    </xf>
    <xf numFmtId="0" fontId="42" fillId="24" borderId="0" xfId="0" applyFont="1" applyFill="1" applyAlignment="1">
      <alignment/>
    </xf>
    <xf numFmtId="171" fontId="8" fillId="24" borderId="0" xfId="0" applyNumberFormat="1" applyFont="1" applyFill="1" applyAlignment="1">
      <alignment/>
    </xf>
    <xf numFmtId="0" fontId="6" fillId="24" borderId="0" xfId="0" applyFont="1" applyFill="1" applyBorder="1" applyAlignment="1">
      <alignment horizontal="left" vertical="center"/>
    </xf>
    <xf numFmtId="176" fontId="6" fillId="24" borderId="0" xfId="299" applyNumberFormat="1" applyFont="1" applyFill="1" applyBorder="1" applyAlignment="1">
      <alignment horizontal="right" vertical="center" indent="2"/>
    </xf>
    <xf numFmtId="0" fontId="0" fillId="24" borderId="0" xfId="0" applyFont="1" applyFill="1" applyAlignment="1" applyProtection="1">
      <alignment vertical="center"/>
      <protection/>
    </xf>
    <xf numFmtId="0" fontId="0" fillId="24" borderId="0" xfId="0" applyFont="1" applyFill="1" applyAlignment="1">
      <alignment vertical="center"/>
    </xf>
    <xf numFmtId="0" fontId="8" fillId="24" borderId="0" xfId="0" applyNumberFormat="1" applyFont="1" applyFill="1" applyAlignment="1">
      <alignment/>
    </xf>
    <xf numFmtId="173" fontId="6" fillId="24" borderId="11" xfId="299" applyNumberFormat="1" applyFont="1" applyFill="1" applyBorder="1" applyAlignment="1">
      <alignment horizontal="right" vertical="center" indent="3"/>
    </xf>
    <xf numFmtId="173" fontId="6" fillId="24" borderId="15" xfId="299" applyNumberFormat="1" applyFont="1" applyFill="1" applyBorder="1" applyAlignment="1">
      <alignment horizontal="right" vertical="center" indent="3"/>
    </xf>
    <xf numFmtId="173" fontId="33" fillId="24" borderId="11" xfId="299" applyNumberFormat="1" applyFont="1" applyFill="1" applyBorder="1" applyAlignment="1">
      <alignment horizontal="right" vertical="center" indent="3"/>
    </xf>
    <xf numFmtId="173" fontId="33" fillId="24" borderId="15" xfId="299" applyNumberFormat="1" applyFont="1" applyFill="1" applyBorder="1" applyAlignment="1">
      <alignment horizontal="right" vertical="center" indent="3"/>
    </xf>
    <xf numFmtId="0" fontId="41" fillId="24" borderId="15" xfId="0" applyFont="1" applyFill="1" applyBorder="1" applyAlignment="1">
      <alignment horizontal="center" vertical="center" wrapText="1"/>
    </xf>
    <xf numFmtId="0" fontId="8" fillId="24" borderId="10" xfId="0" applyFont="1" applyFill="1" applyBorder="1" applyAlignment="1">
      <alignment horizontal="left" vertical="center" indent="2"/>
    </xf>
    <xf numFmtId="173" fontId="8" fillId="24" borderId="11" xfId="299" applyNumberFormat="1" applyFont="1" applyFill="1" applyBorder="1" applyAlignment="1">
      <alignment horizontal="right" vertical="center" indent="3"/>
    </xf>
    <xf numFmtId="173" fontId="8" fillId="24" borderId="15" xfId="299" applyNumberFormat="1" applyFont="1" applyFill="1" applyBorder="1" applyAlignment="1">
      <alignment horizontal="right" vertical="center" indent="3"/>
    </xf>
    <xf numFmtId="0" fontId="6" fillId="24" borderId="0" xfId="0" applyFont="1" applyFill="1" applyBorder="1" applyAlignment="1">
      <alignment horizontal="center" vertical="center"/>
    </xf>
    <xf numFmtId="174" fontId="6" fillId="24" borderId="0" xfId="299" applyNumberFormat="1" applyFont="1" applyFill="1" applyBorder="1" applyAlignment="1">
      <alignment horizontal="center" vertical="center"/>
    </xf>
    <xf numFmtId="173" fontId="6" fillId="24" borderId="11" xfId="299" applyNumberFormat="1" applyFont="1" applyFill="1" applyBorder="1" applyAlignment="1">
      <alignment horizontal="right" vertical="center" indent="4"/>
    </xf>
    <xf numFmtId="173" fontId="33" fillId="24" borderId="11" xfId="299" applyNumberFormat="1" applyFont="1" applyFill="1" applyBorder="1" applyAlignment="1">
      <alignment horizontal="right" vertical="center" indent="4"/>
    </xf>
    <xf numFmtId="0" fontId="41" fillId="24" borderId="18" xfId="0" applyFont="1" applyFill="1" applyBorder="1" applyAlignment="1">
      <alignment horizontal="center" vertical="center" wrapText="1"/>
    </xf>
    <xf numFmtId="173" fontId="8" fillId="24" borderId="11" xfId="299" applyNumberFormat="1" applyFont="1" applyFill="1" applyBorder="1" applyAlignment="1">
      <alignment horizontal="right" vertical="center" indent="4"/>
    </xf>
    <xf numFmtId="9" fontId="0" fillId="24" borderId="0" xfId="343" applyFont="1" applyFill="1" applyAlignment="1">
      <alignment/>
    </xf>
    <xf numFmtId="0" fontId="10" fillId="24" borderId="0" xfId="0" applyFont="1" applyFill="1" applyAlignment="1">
      <alignment vertical="center"/>
    </xf>
    <xf numFmtId="0" fontId="49" fillId="24" borderId="0" xfId="0" applyFont="1" applyFill="1" applyAlignment="1">
      <alignment/>
    </xf>
    <xf numFmtId="9" fontId="50" fillId="24" borderId="0" xfId="343" applyFont="1" applyFill="1" applyAlignment="1">
      <alignment/>
    </xf>
    <xf numFmtId="9" fontId="8" fillId="24" borderId="0" xfId="343" applyFont="1" applyFill="1" applyAlignment="1">
      <alignment/>
    </xf>
    <xf numFmtId="0" fontId="51" fillId="24" borderId="0" xfId="0" applyFont="1" applyFill="1" applyAlignment="1">
      <alignment/>
    </xf>
    <xf numFmtId="9" fontId="10" fillId="24" borderId="0" xfId="343" applyFont="1" applyFill="1" applyAlignment="1">
      <alignment/>
    </xf>
    <xf numFmtId="0" fontId="11" fillId="24" borderId="0" xfId="0" applyFont="1" applyFill="1" applyAlignment="1">
      <alignment vertical="center" wrapText="1"/>
    </xf>
    <xf numFmtId="0" fontId="6" fillId="24" borderId="12" xfId="0" applyFont="1" applyFill="1" applyBorder="1" applyAlignment="1">
      <alignment horizontal="center" vertical="center"/>
    </xf>
    <xf numFmtId="0" fontId="11" fillId="24" borderId="17" xfId="0" applyFont="1" applyFill="1" applyBorder="1" applyAlignment="1">
      <alignment horizontal="center" vertical="center" wrapText="1"/>
    </xf>
    <xf numFmtId="0" fontId="6" fillId="24" borderId="10" xfId="0" applyFont="1" applyFill="1" applyBorder="1" applyAlignment="1">
      <alignment horizontal="left" vertical="center"/>
    </xf>
    <xf numFmtId="0" fontId="6" fillId="24" borderId="11" xfId="0" applyFont="1" applyFill="1" applyBorder="1" applyAlignment="1">
      <alignment horizontal="left" vertical="center"/>
    </xf>
    <xf numFmtId="177" fontId="6" fillId="24" borderId="0" xfId="299" applyNumberFormat="1" applyFont="1" applyFill="1" applyBorder="1" applyAlignment="1">
      <alignment horizontal="right" vertical="center" indent="2"/>
    </xf>
    <xf numFmtId="177" fontId="6" fillId="24" borderId="11" xfId="299" applyNumberFormat="1" applyFont="1" applyFill="1" applyBorder="1" applyAlignment="1">
      <alignment horizontal="right" vertical="center" indent="2"/>
    </xf>
    <xf numFmtId="0" fontId="33" fillId="24" borderId="10" xfId="0" applyFont="1" applyFill="1" applyBorder="1" applyAlignment="1">
      <alignment horizontal="left" vertical="center" indent="1"/>
    </xf>
    <xf numFmtId="0" fontId="33" fillId="24" borderId="11" xfId="0" applyFont="1" applyFill="1" applyBorder="1" applyAlignment="1">
      <alignment horizontal="left" vertical="center" indent="1"/>
    </xf>
    <xf numFmtId="177" fontId="33" fillId="24" borderId="0" xfId="299" applyNumberFormat="1" applyFont="1" applyFill="1" applyBorder="1" applyAlignment="1">
      <alignment horizontal="right" vertical="center" indent="2"/>
    </xf>
    <xf numFmtId="177" fontId="33" fillId="24" borderId="11" xfId="299" applyNumberFormat="1" applyFont="1" applyFill="1" applyBorder="1" applyAlignment="1">
      <alignment horizontal="right" vertical="center" indent="2"/>
    </xf>
    <xf numFmtId="0" fontId="33" fillId="24" borderId="11" xfId="0" applyFont="1" applyFill="1" applyBorder="1" applyAlignment="1">
      <alignment horizontal="center" vertical="center"/>
    </xf>
    <xf numFmtId="0" fontId="11" fillId="24" borderId="13" xfId="0" applyFont="1" applyFill="1" applyBorder="1" applyAlignment="1">
      <alignment horizontal="center" vertical="center" wrapText="1"/>
    </xf>
    <xf numFmtId="0" fontId="8" fillId="24" borderId="19" xfId="0" applyFont="1" applyFill="1" applyBorder="1" applyAlignment="1">
      <alignment horizontal="left" vertical="center" indent="1"/>
    </xf>
    <xf numFmtId="0" fontId="8" fillId="24" borderId="16" xfId="0" applyFont="1" applyFill="1" applyBorder="1" applyAlignment="1">
      <alignment horizontal="center" vertical="center"/>
    </xf>
    <xf numFmtId="177" fontId="8" fillId="24" borderId="20" xfId="299" applyNumberFormat="1" applyFont="1" applyFill="1" applyBorder="1" applyAlignment="1">
      <alignment horizontal="right" vertical="center" indent="2"/>
    </xf>
    <xf numFmtId="177" fontId="8" fillId="24" borderId="16" xfId="299" applyNumberFormat="1" applyFont="1" applyFill="1" applyBorder="1" applyAlignment="1">
      <alignment horizontal="right" vertical="center" indent="2"/>
    </xf>
    <xf numFmtId="0" fontId="8" fillId="24" borderId="0" xfId="0" applyFont="1" applyFill="1" applyAlignment="1">
      <alignment vertical="center"/>
    </xf>
    <xf numFmtId="0" fontId="8" fillId="24" borderId="12" xfId="0" applyFont="1" applyFill="1" applyBorder="1" applyAlignment="1">
      <alignment horizontal="left" vertical="center" indent="1"/>
    </xf>
    <xf numFmtId="0" fontId="8" fillId="24" borderId="13" xfId="0" applyFont="1" applyFill="1" applyBorder="1" applyAlignment="1">
      <alignment horizontal="left" vertical="center" indent="1"/>
    </xf>
    <xf numFmtId="177" fontId="8" fillId="24" borderId="17" xfId="299" applyNumberFormat="1" applyFont="1" applyFill="1" applyBorder="1" applyAlignment="1">
      <alignment horizontal="right" vertical="center" indent="2"/>
    </xf>
    <xf numFmtId="177" fontId="8" fillId="24" borderId="13" xfId="299" applyNumberFormat="1" applyFont="1" applyFill="1" applyBorder="1" applyAlignment="1">
      <alignment horizontal="right" vertical="center" indent="2"/>
    </xf>
    <xf numFmtId="0" fontId="6" fillId="24" borderId="10" xfId="0" applyFont="1" applyFill="1" applyBorder="1" applyAlignment="1">
      <alignment horizontal="left" vertical="center" wrapText="1"/>
    </xf>
    <xf numFmtId="0" fontId="4" fillId="24" borderId="0" xfId="322" applyFont="1" applyFill="1" applyAlignment="1">
      <alignment horizontal="left" vertical="center" wrapText="1"/>
      <protection/>
    </xf>
    <xf numFmtId="0" fontId="6" fillId="24" borderId="13" xfId="322" applyFont="1" applyFill="1" applyBorder="1" applyAlignment="1">
      <alignment horizontal="center" vertical="center" wrapText="1"/>
      <protection/>
    </xf>
    <xf numFmtId="0" fontId="6" fillId="24" borderId="16" xfId="322" applyFont="1" applyFill="1" applyBorder="1" applyAlignment="1">
      <alignment horizontal="center" vertical="center" wrapText="1"/>
      <protection/>
    </xf>
    <xf numFmtId="0" fontId="5" fillId="24" borderId="0" xfId="0" applyFont="1" applyFill="1" applyBorder="1" applyAlignment="1">
      <alignment horizontal="left" vertical="center"/>
    </xf>
    <xf numFmtId="0" fontId="6" fillId="24" borderId="11" xfId="0" applyFont="1" applyFill="1" applyBorder="1" applyAlignment="1">
      <alignment horizontal="left" vertical="center" wrapText="1"/>
    </xf>
    <xf numFmtId="0" fontId="33" fillId="24" borderId="0" xfId="0" applyFont="1" applyFill="1" applyAlignment="1">
      <alignment vertical="center"/>
    </xf>
    <xf numFmtId="0" fontId="8" fillId="24" borderId="16" xfId="0" applyFont="1" applyFill="1" applyBorder="1" applyAlignment="1">
      <alignment horizontal="left" vertical="center" indent="1"/>
    </xf>
    <xf numFmtId="177" fontId="6" fillId="24" borderId="0" xfId="299" applyNumberFormat="1" applyFont="1" applyFill="1" applyBorder="1" applyAlignment="1">
      <alignment horizontal="right" vertical="center" indent="3"/>
    </xf>
    <xf numFmtId="177" fontId="6" fillId="24" borderId="11" xfId="299" applyNumberFormat="1" applyFont="1" applyFill="1" applyBorder="1" applyAlignment="1">
      <alignment horizontal="right" vertical="center" indent="3"/>
    </xf>
    <xf numFmtId="177" fontId="33" fillId="24" borderId="0" xfId="299" applyNumberFormat="1" applyFont="1" applyFill="1" applyBorder="1" applyAlignment="1">
      <alignment horizontal="right" vertical="center" indent="3"/>
    </xf>
    <xf numFmtId="177" fontId="33" fillId="24" borderId="11" xfId="299" applyNumberFormat="1" applyFont="1" applyFill="1" applyBorder="1" applyAlignment="1">
      <alignment horizontal="right" vertical="center" indent="3"/>
    </xf>
    <xf numFmtId="177" fontId="8" fillId="24" borderId="20" xfId="299" applyNumberFormat="1" applyFont="1" applyFill="1" applyBorder="1" applyAlignment="1">
      <alignment horizontal="right" vertical="center" indent="3"/>
    </xf>
    <xf numFmtId="177" fontId="8" fillId="24" borderId="16" xfId="299" applyNumberFormat="1" applyFont="1" applyFill="1" applyBorder="1" applyAlignment="1">
      <alignment horizontal="right" vertical="center" indent="3"/>
    </xf>
    <xf numFmtId="0" fontId="4" fillId="24" borderId="0" xfId="0" applyFont="1" applyFill="1" applyAlignment="1">
      <alignment vertical="center" wrapText="1"/>
    </xf>
    <xf numFmtId="0" fontId="9" fillId="24" borderId="0" xfId="0" applyFont="1" applyFill="1" applyAlignment="1">
      <alignment vertical="center"/>
    </xf>
    <xf numFmtId="0" fontId="9" fillId="24" borderId="0" xfId="0" applyFont="1" applyFill="1" applyAlignment="1">
      <alignment/>
    </xf>
    <xf numFmtId="0" fontId="45" fillId="24" borderId="0" xfId="0" applyFont="1" applyFill="1" applyAlignment="1">
      <alignment horizontal="left" vertical="center" wrapText="1"/>
    </xf>
    <xf numFmtId="0" fontId="7" fillId="24" borderId="0" xfId="0" applyFont="1" applyFill="1" applyAlignment="1">
      <alignment vertical="center"/>
    </xf>
    <xf numFmtId="0" fontId="8" fillId="24" borderId="10" xfId="0" applyFont="1" applyFill="1" applyBorder="1" applyAlignment="1">
      <alignment horizontal="left" vertical="center" indent="1"/>
    </xf>
    <xf numFmtId="177" fontId="8" fillId="24" borderId="0" xfId="299" applyNumberFormat="1" applyFont="1" applyFill="1" applyBorder="1" applyAlignment="1">
      <alignment horizontal="right" vertical="center" indent="3"/>
    </xf>
    <xf numFmtId="177" fontId="8" fillId="24" borderId="11" xfId="299" applyNumberFormat="1" applyFont="1" applyFill="1" applyBorder="1" applyAlignment="1">
      <alignment horizontal="right" vertical="center" indent="3"/>
    </xf>
    <xf numFmtId="0" fontId="8" fillId="24" borderId="10" xfId="0" applyFont="1" applyFill="1" applyBorder="1" applyAlignment="1">
      <alignment horizontal="left" vertical="center" wrapText="1" indent="1"/>
    </xf>
    <xf numFmtId="0" fontId="8" fillId="24" borderId="11" xfId="0" applyFont="1" applyFill="1" applyBorder="1" applyAlignment="1">
      <alignment horizontal="center" vertical="center"/>
    </xf>
    <xf numFmtId="0" fontId="5" fillId="24" borderId="10" xfId="0" applyFont="1" applyFill="1" applyBorder="1" applyAlignment="1">
      <alignment horizontal="left" vertical="center" indent="1"/>
    </xf>
    <xf numFmtId="0" fontId="0" fillId="24" borderId="10" xfId="0" applyFont="1" applyFill="1" applyBorder="1" applyAlignment="1">
      <alignment horizontal="left" vertical="center" indent="2"/>
    </xf>
    <xf numFmtId="173" fontId="5" fillId="24" borderId="11" xfId="299" applyNumberFormat="1" applyFont="1" applyFill="1" applyBorder="1" applyAlignment="1">
      <alignment horizontal="right" vertical="center" indent="2"/>
    </xf>
    <xf numFmtId="173" fontId="0" fillId="24" borderId="11" xfId="299" applyNumberFormat="1" applyFont="1" applyFill="1" applyBorder="1" applyAlignment="1">
      <alignment horizontal="right" vertical="center" indent="2"/>
    </xf>
    <xf numFmtId="0" fontId="5" fillId="24" borderId="10" xfId="0" applyFont="1" applyFill="1" applyBorder="1" applyAlignment="1">
      <alignment horizontal="left" vertical="center" indent="2"/>
    </xf>
    <xf numFmtId="0" fontId="8" fillId="24" borderId="19" xfId="0" applyFont="1" applyFill="1" applyBorder="1" applyAlignment="1">
      <alignment horizontal="left" vertical="center" indent="2"/>
    </xf>
    <xf numFmtId="0" fontId="0" fillId="24" borderId="19" xfId="0" applyFont="1" applyFill="1" applyBorder="1" applyAlignment="1">
      <alignment horizontal="left" vertical="center" indent="2"/>
    </xf>
    <xf numFmtId="173" fontId="8" fillId="24" borderId="16" xfId="299" applyNumberFormat="1" applyFont="1" applyFill="1" applyBorder="1" applyAlignment="1">
      <alignment horizontal="right" vertical="center" indent="2"/>
    </xf>
    <xf numFmtId="0" fontId="0" fillId="24" borderId="11" xfId="0" applyFont="1" applyFill="1" applyBorder="1" applyAlignment="1">
      <alignment horizontal="left" vertical="center" indent="2"/>
    </xf>
    <xf numFmtId="0" fontId="6" fillId="24" borderId="10" xfId="0" applyFont="1" applyFill="1" applyBorder="1" applyAlignment="1">
      <alignment horizontal="center" vertical="center" wrapText="1"/>
    </xf>
    <xf numFmtId="0" fontId="6" fillId="24" borderId="11" xfId="0" applyFont="1" applyFill="1" applyBorder="1" applyAlignment="1">
      <alignment horizontal="center" vertical="center" wrapText="1"/>
    </xf>
    <xf numFmtId="0" fontId="6" fillId="24" borderId="16" xfId="322" applyFont="1" applyFill="1" applyBorder="1" applyAlignment="1">
      <alignment horizontal="center" vertical="center"/>
      <protection/>
    </xf>
    <xf numFmtId="0" fontId="10" fillId="24" borderId="0" xfId="0" applyFont="1" applyFill="1" applyAlignment="1">
      <alignment horizontal="left" vertical="center"/>
    </xf>
    <xf numFmtId="173" fontId="8" fillId="24" borderId="11" xfId="299" applyNumberFormat="1" applyFont="1" applyFill="1" applyBorder="1" applyAlignment="1">
      <alignment horizontal="right" vertical="center" indent="2"/>
    </xf>
    <xf numFmtId="0" fontId="6" fillId="24" borderId="18" xfId="0" applyFont="1" applyFill="1" applyBorder="1" applyAlignment="1">
      <alignment horizontal="left" vertical="center"/>
    </xf>
    <xf numFmtId="0" fontId="6" fillId="24" borderId="21" xfId="0" applyFont="1" applyFill="1" applyBorder="1" applyAlignment="1">
      <alignment horizontal="left" vertical="center"/>
    </xf>
    <xf numFmtId="0" fontId="10" fillId="24" borderId="0" xfId="0" applyFont="1" applyFill="1" applyAlignment="1">
      <alignment vertical="center" wrapText="1"/>
    </xf>
    <xf numFmtId="173" fontId="5" fillId="24" borderId="11" xfId="299" applyNumberFormat="1" applyFont="1" applyFill="1" applyBorder="1" applyAlignment="1">
      <alignment horizontal="right" vertical="center" indent="3"/>
    </xf>
    <xf numFmtId="173" fontId="0" fillId="24" borderId="11" xfId="299" applyNumberFormat="1" applyFont="1" applyFill="1" applyBorder="1" applyAlignment="1">
      <alignment horizontal="right" vertical="center" indent="3"/>
    </xf>
    <xf numFmtId="173" fontId="8" fillId="24" borderId="16" xfId="299" applyNumberFormat="1" applyFont="1" applyFill="1" applyBorder="1" applyAlignment="1">
      <alignment horizontal="right" vertical="center" indent="3"/>
    </xf>
    <xf numFmtId="173" fontId="8" fillId="24" borderId="0" xfId="0" applyNumberFormat="1" applyFont="1" applyFill="1" applyAlignment="1">
      <alignment/>
    </xf>
    <xf numFmtId="0" fontId="3" fillId="24" borderId="0" xfId="0" applyFont="1" applyFill="1" applyBorder="1" applyAlignment="1">
      <alignment horizontal="center" vertical="center"/>
    </xf>
    <xf numFmtId="173" fontId="3" fillId="24" borderId="0" xfId="299" applyNumberFormat="1" applyFont="1" applyFill="1" applyBorder="1" applyAlignment="1">
      <alignment horizontal="center" vertical="center"/>
    </xf>
    <xf numFmtId="1" fontId="0" fillId="24" borderId="0" xfId="0" applyNumberFormat="1" applyFont="1" applyFill="1" applyAlignment="1">
      <alignment/>
    </xf>
    <xf numFmtId="0" fontId="0" fillId="24" borderId="11" xfId="0" applyFont="1" applyFill="1" applyBorder="1" applyAlignment="1">
      <alignment horizontal="left" vertical="center" indent="3"/>
    </xf>
    <xf numFmtId="38" fontId="0" fillId="24" borderId="11" xfId="299" applyNumberFormat="1" applyFont="1" applyFill="1" applyBorder="1" applyAlignment="1">
      <alignment horizontal="right" vertical="center" indent="2"/>
    </xf>
    <xf numFmtId="0" fontId="6" fillId="24" borderId="10" xfId="322" applyFont="1" applyFill="1" applyBorder="1" applyAlignment="1">
      <alignment horizontal="left" vertical="center"/>
      <protection/>
    </xf>
    <xf numFmtId="38" fontId="6" fillId="24" borderId="11" xfId="299" applyNumberFormat="1" applyFont="1" applyFill="1" applyBorder="1" applyAlignment="1">
      <alignment horizontal="right" vertical="center" indent="2"/>
    </xf>
    <xf numFmtId="0" fontId="33" fillId="24" borderId="10" xfId="322" applyFont="1" applyFill="1" applyBorder="1" applyAlignment="1">
      <alignment horizontal="left" vertical="center" indent="2"/>
      <protection/>
    </xf>
    <xf numFmtId="38" fontId="33" fillId="24" borderId="11" xfId="299" applyNumberFormat="1" applyFont="1" applyFill="1" applyBorder="1" applyAlignment="1">
      <alignment horizontal="right" vertical="center" indent="2"/>
    </xf>
    <xf numFmtId="0" fontId="11" fillId="24" borderId="0" xfId="322" applyFont="1" applyFill="1" applyAlignment="1">
      <alignment horizontal="center" vertical="center" wrapText="1"/>
      <protection/>
    </xf>
    <xf numFmtId="0" fontId="8" fillId="24" borderId="10" xfId="322" applyFont="1" applyFill="1" applyBorder="1" applyAlignment="1">
      <alignment horizontal="left" vertical="center" indent="2"/>
      <protection/>
    </xf>
    <xf numFmtId="38" fontId="8" fillId="24" borderId="11" xfId="299" applyNumberFormat="1" applyFont="1" applyFill="1" applyBorder="1" applyAlignment="1">
      <alignment horizontal="right" vertical="center" indent="2"/>
    </xf>
    <xf numFmtId="0" fontId="6" fillId="24" borderId="10" xfId="322" applyFont="1" applyFill="1" applyBorder="1" applyAlignment="1">
      <alignment horizontal="center" vertical="center" wrapText="1"/>
      <protection/>
    </xf>
    <xf numFmtId="0" fontId="6" fillId="24" borderId="11" xfId="322" applyFont="1" applyFill="1" applyBorder="1" applyAlignment="1">
      <alignment horizontal="center" vertical="center" wrapText="1"/>
      <protection/>
    </xf>
    <xf numFmtId="0" fontId="6" fillId="24" borderId="15" xfId="322" applyFont="1" applyFill="1" applyBorder="1" applyAlignment="1">
      <alignment horizontal="center" vertical="center" wrapText="1"/>
      <protection/>
    </xf>
    <xf numFmtId="0" fontId="6" fillId="24" borderId="10" xfId="322" applyFont="1" applyFill="1" applyBorder="1" applyAlignment="1">
      <alignment horizontal="left" vertical="center" indent="1"/>
      <protection/>
    </xf>
    <xf numFmtId="0" fontId="2" fillId="24" borderId="0" xfId="322" applyFont="1" applyFill="1">
      <alignment/>
      <protection/>
    </xf>
    <xf numFmtId="0" fontId="0" fillId="24" borderId="0" xfId="322" applyFont="1" applyFill="1">
      <alignment/>
      <protection/>
    </xf>
    <xf numFmtId="0" fontId="42" fillId="24" borderId="0" xfId="322" applyFont="1" applyFill="1">
      <alignment/>
      <protection/>
    </xf>
    <xf numFmtId="0" fontId="0" fillId="24" borderId="0" xfId="322" applyFont="1" applyFill="1" applyAlignment="1">
      <alignment horizontal="left"/>
      <protection/>
    </xf>
    <xf numFmtId="180" fontId="0" fillId="24" borderId="0" xfId="322" applyNumberFormat="1" applyFont="1" applyFill="1">
      <alignment/>
      <protection/>
    </xf>
    <xf numFmtId="0" fontId="5" fillId="24" borderId="0" xfId="322" applyFont="1" applyFill="1" applyAlignment="1">
      <alignment horizontal="left" vertical="center" wrapText="1"/>
      <protection/>
    </xf>
    <xf numFmtId="0" fontId="8" fillId="24" borderId="0" xfId="322" applyFont="1" applyFill="1">
      <alignment/>
      <protection/>
    </xf>
    <xf numFmtId="0" fontId="6" fillId="24" borderId="13" xfId="322" applyFont="1" applyFill="1" applyBorder="1" applyAlignment="1">
      <alignment horizontal="center" vertical="center"/>
      <protection/>
    </xf>
    <xf numFmtId="194" fontId="0" fillId="24" borderId="0" xfId="322" applyNumberFormat="1" applyFont="1" applyFill="1">
      <alignment/>
      <protection/>
    </xf>
    <xf numFmtId="0" fontId="7" fillId="24" borderId="0" xfId="322" applyFont="1" applyFill="1">
      <alignment/>
      <protection/>
    </xf>
    <xf numFmtId="38" fontId="8" fillId="24" borderId="0" xfId="322" applyNumberFormat="1" applyFont="1" applyFill="1">
      <alignment/>
      <protection/>
    </xf>
    <xf numFmtId="215" fontId="0" fillId="24" borderId="0" xfId="0" applyNumberFormat="1" applyFont="1" applyFill="1" applyAlignment="1">
      <alignment/>
    </xf>
    <xf numFmtId="215" fontId="8" fillId="24" borderId="0" xfId="322" applyNumberFormat="1" applyFont="1" applyFill="1">
      <alignment/>
      <protection/>
    </xf>
    <xf numFmtId="215" fontId="3" fillId="24" borderId="0" xfId="0" applyNumberFormat="1" applyFont="1" applyFill="1" applyAlignment="1">
      <alignment/>
    </xf>
    <xf numFmtId="0" fontId="3" fillId="24" borderId="0" xfId="0" applyFont="1" applyFill="1" applyAlignment="1">
      <alignment/>
    </xf>
    <xf numFmtId="214" fontId="8" fillId="24" borderId="0" xfId="322" applyNumberFormat="1" applyFont="1" applyFill="1">
      <alignment/>
      <protection/>
    </xf>
    <xf numFmtId="0" fontId="7" fillId="24" borderId="0" xfId="343" applyNumberFormat="1" applyFont="1" applyFill="1" applyAlignment="1">
      <alignment/>
    </xf>
    <xf numFmtId="0" fontId="5" fillId="24" borderId="0" xfId="322" applyFont="1" applyFill="1" applyBorder="1" applyAlignment="1">
      <alignment horizontal="center" vertical="center"/>
      <protection/>
    </xf>
    <xf numFmtId="38" fontId="5" fillId="24" borderId="0" xfId="299" applyNumberFormat="1" applyFont="1" applyFill="1" applyBorder="1" applyAlignment="1">
      <alignment horizontal="center" vertical="center"/>
    </xf>
    <xf numFmtId="0" fontId="0" fillId="24" borderId="0" xfId="0" applyFill="1" applyBorder="1" applyAlignment="1">
      <alignment/>
    </xf>
    <xf numFmtId="0" fontId="0" fillId="24" borderId="0" xfId="0" applyFont="1" applyFill="1" applyAlignment="1">
      <alignment vertical="top"/>
    </xf>
    <xf numFmtId="0" fontId="35" fillId="24" borderId="0" xfId="0" applyFont="1" applyFill="1" applyAlignment="1">
      <alignment vertical="top"/>
    </xf>
    <xf numFmtId="0" fontId="42" fillId="24" borderId="0" xfId="0" applyFont="1" applyFill="1" applyAlignment="1">
      <alignment/>
    </xf>
    <xf numFmtId="0" fontId="0" fillId="24" borderId="0" xfId="0" applyFill="1" applyAlignment="1">
      <alignment/>
    </xf>
    <xf numFmtId="9" fontId="0" fillId="24" borderId="0" xfId="343" applyFont="1" applyFill="1" applyAlignment="1">
      <alignment/>
    </xf>
    <xf numFmtId="10" fontId="0" fillId="24" borderId="0" xfId="343" applyNumberFormat="1" applyFont="1" applyFill="1" applyAlignment="1">
      <alignment/>
    </xf>
    <xf numFmtId="0" fontId="10" fillId="24" borderId="0" xfId="0" applyFont="1" applyFill="1" applyAlignment="1">
      <alignment horizontal="left" vertical="center"/>
    </xf>
    <xf numFmtId="0" fontId="0" fillId="24" borderId="0" xfId="322" applyFont="1" applyFill="1" applyBorder="1" applyAlignment="1">
      <alignment horizontal="justify" vertical="top" wrapText="1"/>
      <protection/>
    </xf>
    <xf numFmtId="0" fontId="6" fillId="24" borderId="13" xfId="322" applyFont="1" applyFill="1" applyBorder="1" applyAlignment="1">
      <alignment horizontal="center" vertical="center" wrapText="1"/>
      <protection/>
    </xf>
    <xf numFmtId="0" fontId="0" fillId="24" borderId="0" xfId="322" applyFont="1" applyFill="1" applyAlignment="1">
      <alignment vertical="center"/>
      <protection/>
    </xf>
    <xf numFmtId="0" fontId="2" fillId="24" borderId="0" xfId="0" applyFont="1" applyFill="1" applyAlignment="1">
      <alignment horizontal="left" vertical="center"/>
    </xf>
    <xf numFmtId="0" fontId="40" fillId="24" borderId="0" xfId="288" applyFont="1" applyFill="1" applyAlignment="1" applyProtection="1">
      <alignment vertical="center"/>
      <protection/>
    </xf>
    <xf numFmtId="0" fontId="5" fillId="24" borderId="0" xfId="0" applyFont="1" applyFill="1" applyAlignment="1">
      <alignment vertical="center"/>
    </xf>
    <xf numFmtId="0" fontId="11" fillId="24" borderId="0" xfId="0" applyFont="1" applyFill="1" applyAlignment="1">
      <alignment vertical="center"/>
    </xf>
    <xf numFmtId="14" fontId="40" fillId="24" borderId="0" xfId="288" applyNumberFormat="1" applyFont="1" applyFill="1" applyAlignment="1" applyProtection="1">
      <alignment horizontal="left" vertical="center"/>
      <protection/>
    </xf>
    <xf numFmtId="0" fontId="40" fillId="24" borderId="0" xfId="288" applyFont="1" applyFill="1" applyAlignment="1" applyProtection="1">
      <alignment vertical="center"/>
      <protection/>
    </xf>
    <xf numFmtId="0" fontId="36" fillId="24" borderId="0" xfId="288" applyFont="1" applyFill="1" applyAlignment="1" applyProtection="1">
      <alignment vertical="center"/>
      <protection/>
    </xf>
    <xf numFmtId="0" fontId="34" fillId="24" borderId="0" xfId="0" applyFont="1" applyFill="1" applyAlignment="1">
      <alignment vertical="center"/>
    </xf>
    <xf numFmtId="0" fontId="3" fillId="24" borderId="0" xfId="0" applyFont="1" applyFill="1" applyAlignment="1">
      <alignment vertical="top"/>
    </xf>
    <xf numFmtId="0" fontId="3" fillId="24" borderId="0" xfId="0" applyFont="1" applyFill="1" applyAlignment="1">
      <alignment horizontal="justify" vertical="top" wrapText="1"/>
    </xf>
    <xf numFmtId="0" fontId="0" fillId="24" borderId="0" xfId="0" applyFont="1" applyFill="1" applyAlignment="1">
      <alignment horizontal="justify" vertical="top" wrapText="1"/>
    </xf>
    <xf numFmtId="0" fontId="0" fillId="24" borderId="0" xfId="0" applyFont="1" applyFill="1" applyAlignment="1">
      <alignment horizontal="left" vertical="top" wrapText="1" indent="1"/>
    </xf>
    <xf numFmtId="0" fontId="3" fillId="24" borderId="0" xfId="0" applyFont="1" applyFill="1" applyAlignment="1">
      <alignment vertical="center"/>
    </xf>
    <xf numFmtId="0" fontId="37" fillId="24" borderId="0" xfId="0" applyFont="1" applyFill="1" applyAlignment="1">
      <alignment vertical="center"/>
    </xf>
    <xf numFmtId="0" fontId="3" fillId="24" borderId="0" xfId="0" applyFont="1" applyFill="1" applyAlignment="1">
      <alignment horizontal="left" vertical="top"/>
    </xf>
    <xf numFmtId="0" fontId="3" fillId="24" borderId="0" xfId="0" applyFont="1" applyFill="1" applyAlignment="1">
      <alignment horizontal="left" vertical="center"/>
    </xf>
    <xf numFmtId="0" fontId="46" fillId="24" borderId="0" xfId="288" applyFont="1" applyFill="1" applyAlignment="1" applyProtection="1">
      <alignment vertical="center"/>
      <protection/>
    </xf>
    <xf numFmtId="0" fontId="43" fillId="24" borderId="0" xfId="288" applyFont="1" applyFill="1" applyAlignment="1" applyProtection="1">
      <alignment vertical="center"/>
      <protection/>
    </xf>
    <xf numFmtId="14" fontId="0" fillId="24" borderId="0" xfId="0" applyNumberFormat="1" applyFont="1" applyFill="1" applyAlignment="1">
      <alignment horizontal="left" vertical="center"/>
    </xf>
    <xf numFmtId="0" fontId="2" fillId="24" borderId="0" xfId="328" applyFont="1" applyFill="1" applyAlignment="1">
      <alignment horizontal="left"/>
      <protection/>
    </xf>
    <xf numFmtId="174" fontId="0" fillId="24" borderId="0" xfId="299" applyNumberFormat="1" applyFont="1" applyFill="1" applyAlignment="1">
      <alignment/>
    </xf>
    <xf numFmtId="0" fontId="10" fillId="24" borderId="0" xfId="322" applyFont="1" applyFill="1">
      <alignment/>
      <protection/>
    </xf>
    <xf numFmtId="0" fontId="4" fillId="24" borderId="0" xfId="322" applyFont="1" applyFill="1" applyAlignment="1">
      <alignment horizontal="left" vertical="center" wrapText="1"/>
      <protection/>
    </xf>
    <xf numFmtId="0" fontId="11" fillId="24" borderId="0" xfId="322" applyFont="1" applyFill="1" applyAlignment="1">
      <alignment horizontal="left" vertical="center"/>
      <protection/>
    </xf>
    <xf numFmtId="0" fontId="6" fillId="24" borderId="22" xfId="322" applyFont="1" applyFill="1" applyBorder="1" applyAlignment="1">
      <alignment horizontal="center" vertical="center" wrapText="1"/>
      <protection/>
    </xf>
    <xf numFmtId="0" fontId="6" fillId="24" borderId="12" xfId="322" applyFont="1" applyFill="1" applyBorder="1" applyAlignment="1">
      <alignment horizontal="center" vertical="center"/>
      <protection/>
    </xf>
    <xf numFmtId="0" fontId="6" fillId="24" borderId="11" xfId="322" applyFont="1" applyFill="1" applyBorder="1" applyAlignment="1" quotePrefix="1">
      <alignment horizontal="center" vertical="center" wrapText="1"/>
      <protection/>
    </xf>
    <xf numFmtId="0" fontId="6" fillId="24" borderId="0" xfId="322" applyFont="1" applyFill="1" applyBorder="1" applyAlignment="1">
      <alignment horizontal="center" vertical="center" wrapText="1"/>
      <protection/>
    </xf>
    <xf numFmtId="0" fontId="33" fillId="24" borderId="10" xfId="322" applyFont="1" applyFill="1" applyBorder="1" applyAlignment="1">
      <alignment horizontal="left" vertical="center" wrapText="1" indent="1"/>
      <protection/>
    </xf>
    <xf numFmtId="37" fontId="33" fillId="24" borderId="11" xfId="299" applyNumberFormat="1" applyFont="1" applyFill="1" applyBorder="1" applyAlignment="1">
      <alignment horizontal="right" vertical="center" wrapText="1" indent="2"/>
    </xf>
    <xf numFmtId="37" fontId="33" fillId="24" borderId="0" xfId="299" applyNumberFormat="1" applyFont="1" applyFill="1" applyBorder="1" applyAlignment="1">
      <alignment horizontal="right" vertical="center" wrapText="1" indent="2"/>
    </xf>
    <xf numFmtId="37" fontId="5" fillId="24" borderId="0" xfId="322" applyNumberFormat="1" applyFont="1" applyFill="1">
      <alignment/>
      <protection/>
    </xf>
    <xf numFmtId="9" fontId="8" fillId="24" borderId="0" xfId="347" applyFont="1" applyFill="1" applyAlignment="1">
      <alignment/>
    </xf>
    <xf numFmtId="37" fontId="8" fillId="24" borderId="0" xfId="322" applyNumberFormat="1" applyFont="1" applyFill="1">
      <alignment/>
      <protection/>
    </xf>
    <xf numFmtId="0" fontId="33" fillId="24" borderId="19" xfId="322" applyFont="1" applyFill="1" applyBorder="1" applyAlignment="1">
      <alignment horizontal="left" vertical="center" wrapText="1" indent="1"/>
      <protection/>
    </xf>
    <xf numFmtId="37" fontId="8" fillId="24" borderId="16" xfId="299" applyNumberFormat="1" applyFont="1" applyFill="1" applyBorder="1" applyAlignment="1">
      <alignment horizontal="right" vertical="center" wrapText="1" indent="2"/>
    </xf>
    <xf numFmtId="37" fontId="8" fillId="24" borderId="20" xfId="299" applyNumberFormat="1" applyFont="1" applyFill="1" applyBorder="1" applyAlignment="1">
      <alignment horizontal="right" vertical="center" wrapText="1" indent="2"/>
    </xf>
    <xf numFmtId="0" fontId="3" fillId="24" borderId="0" xfId="322" applyFont="1" applyFill="1" applyBorder="1" applyAlignment="1">
      <alignment horizontal="center" vertical="center" wrapText="1"/>
      <protection/>
    </xf>
    <xf numFmtId="37" fontId="3" fillId="24" borderId="0" xfId="299" applyNumberFormat="1" applyFont="1" applyFill="1" applyBorder="1" applyAlignment="1">
      <alignment horizontal="center" vertical="center" wrapText="1"/>
    </xf>
    <xf numFmtId="0" fontId="0" fillId="24" borderId="0" xfId="0" applyFont="1" applyFill="1" applyAlignment="1" quotePrefix="1">
      <alignment vertical="center"/>
    </xf>
    <xf numFmtId="171" fontId="0" fillId="24" borderId="0" xfId="304" applyFont="1" applyFill="1" applyAlignment="1">
      <alignment horizontal="center"/>
    </xf>
    <xf numFmtId="174" fontId="0" fillId="24" borderId="0" xfId="304" applyNumberFormat="1" applyFont="1" applyFill="1" applyAlignment="1">
      <alignment/>
    </xf>
    <xf numFmtId="0" fontId="0" fillId="24" borderId="0" xfId="322" applyFont="1" applyFill="1" applyBorder="1" applyAlignment="1">
      <alignment wrapText="1"/>
      <protection/>
    </xf>
    <xf numFmtId="174" fontId="0" fillId="24" borderId="0" xfId="299" applyNumberFormat="1" applyFont="1" applyFill="1" applyBorder="1" applyAlignment="1">
      <alignment wrapText="1"/>
    </xf>
    <xf numFmtId="171" fontId="0" fillId="24" borderId="0" xfId="304" applyFont="1" applyFill="1" applyAlignment="1">
      <alignment horizontal="left" indent="2"/>
    </xf>
    <xf numFmtId="174" fontId="0" fillId="24" borderId="0" xfId="299" applyNumberFormat="1" applyFont="1" applyFill="1" applyAlignment="1">
      <alignment horizontal="left" indent="2"/>
    </xf>
    <xf numFmtId="174" fontId="0" fillId="24" borderId="0" xfId="304" applyNumberFormat="1" applyFont="1" applyFill="1" applyAlignment="1">
      <alignment horizontal="left" indent="2"/>
    </xf>
    <xf numFmtId="37" fontId="0" fillId="24" borderId="0" xfId="322" applyNumberFormat="1" applyFont="1" applyFill="1">
      <alignment/>
      <protection/>
    </xf>
    <xf numFmtId="0" fontId="6" fillId="24" borderId="22" xfId="322" applyFont="1" applyFill="1" applyBorder="1" applyAlignment="1">
      <alignment horizontal="right" vertical="center" wrapText="1" indent="1"/>
      <protection/>
    </xf>
    <xf numFmtId="0" fontId="6" fillId="24" borderId="13" xfId="322" applyFont="1" applyFill="1" applyBorder="1" applyAlignment="1">
      <alignment horizontal="right" vertical="center" wrapText="1" indent="1"/>
      <protection/>
    </xf>
    <xf numFmtId="37" fontId="33" fillId="24" borderId="11" xfId="299" applyNumberFormat="1" applyFont="1" applyFill="1" applyBorder="1" applyAlignment="1">
      <alignment horizontal="right" vertical="center" wrapText="1" indent="1"/>
    </xf>
    <xf numFmtId="37" fontId="8" fillId="24" borderId="16" xfId="299" applyNumberFormat="1" applyFont="1" applyFill="1" applyBorder="1" applyAlignment="1">
      <alignment horizontal="right" vertical="center" wrapText="1" indent="1"/>
    </xf>
    <xf numFmtId="0" fontId="2" fillId="24" borderId="0" xfId="330" applyFont="1" applyFill="1" applyAlignment="1">
      <alignment horizontal="left" vertical="center"/>
      <protection/>
    </xf>
    <xf numFmtId="0" fontId="35" fillId="24" borderId="0" xfId="330" applyFont="1" applyFill="1">
      <alignment/>
      <protection/>
    </xf>
    <xf numFmtId="0" fontId="1" fillId="24" borderId="0" xfId="330" applyFill="1">
      <alignment/>
      <protection/>
    </xf>
    <xf numFmtId="0" fontId="35" fillId="24" borderId="0" xfId="330" applyFont="1" applyFill="1">
      <alignment/>
      <protection/>
    </xf>
    <xf numFmtId="0" fontId="0" fillId="24" borderId="0" xfId="330" applyFont="1" applyFill="1" applyAlignment="1">
      <alignment vertical="center"/>
      <protection/>
    </xf>
    <xf numFmtId="0" fontId="38" fillId="24" borderId="0" xfId="330" applyFont="1" applyFill="1" applyBorder="1" applyAlignment="1">
      <alignment vertical="center"/>
      <protection/>
    </xf>
    <xf numFmtId="0" fontId="0" fillId="24" borderId="0" xfId="330" applyFont="1" applyFill="1" applyBorder="1" applyAlignment="1">
      <alignment vertical="center"/>
      <protection/>
    </xf>
    <xf numFmtId="0" fontId="3" fillId="24" borderId="23" xfId="330" applyFont="1" applyFill="1" applyBorder="1" applyAlignment="1">
      <alignment horizontal="center" vertical="center"/>
      <protection/>
    </xf>
    <xf numFmtId="0" fontId="3" fillId="24" borderId="0" xfId="330" applyFont="1" applyFill="1" applyBorder="1" applyAlignment="1">
      <alignment horizontal="right" vertical="center"/>
      <protection/>
    </xf>
    <xf numFmtId="0" fontId="3" fillId="24" borderId="0" xfId="330" applyFont="1" applyFill="1" applyBorder="1" applyAlignment="1">
      <alignment horizontal="center" vertical="center"/>
      <protection/>
    </xf>
    <xf numFmtId="0" fontId="3" fillId="24" borderId="24" xfId="330" applyFont="1" applyFill="1" applyBorder="1" applyAlignment="1">
      <alignment horizontal="center" vertical="center"/>
      <protection/>
    </xf>
    <xf numFmtId="0" fontId="3" fillId="24" borderId="23" xfId="330" applyFont="1" applyFill="1" applyBorder="1" applyAlignment="1">
      <alignment horizontal="center" vertical="center" wrapText="1"/>
      <protection/>
    </xf>
    <xf numFmtId="0" fontId="0" fillId="24" borderId="23" xfId="330" applyFont="1" applyFill="1" applyBorder="1" applyAlignment="1">
      <alignment horizontal="left" vertical="center" indent="1"/>
      <protection/>
    </xf>
    <xf numFmtId="181" fontId="0" fillId="24" borderId="0" xfId="306" applyNumberFormat="1" applyFont="1" applyFill="1" applyBorder="1" applyAlignment="1">
      <alignment vertical="center"/>
    </xf>
    <xf numFmtId="178" fontId="0" fillId="24" borderId="24" xfId="348" applyNumberFormat="1" applyFont="1" applyFill="1" applyBorder="1" applyAlignment="1">
      <alignment horizontal="center" vertical="center"/>
    </xf>
    <xf numFmtId="0" fontId="3" fillId="24" borderId="25" xfId="330" applyFont="1" applyFill="1" applyBorder="1" applyAlignment="1">
      <alignment horizontal="center" vertical="center"/>
      <protection/>
    </xf>
    <xf numFmtId="181" fontId="3" fillId="24" borderId="26" xfId="306" applyNumberFormat="1" applyFont="1" applyFill="1" applyBorder="1" applyAlignment="1">
      <alignment vertical="center"/>
    </xf>
    <xf numFmtId="178" fontId="3" fillId="24" borderId="27" xfId="348" applyNumberFormat="1" applyFont="1" applyFill="1" applyBorder="1" applyAlignment="1">
      <alignment horizontal="center" vertical="center"/>
    </xf>
    <xf numFmtId="174" fontId="3" fillId="24" borderId="0" xfId="306" applyNumberFormat="1" applyFont="1" applyFill="1" applyBorder="1" applyAlignment="1">
      <alignment vertical="center"/>
    </xf>
    <xf numFmtId="37" fontId="6" fillId="24" borderId="16" xfId="299" applyNumberFormat="1" applyFont="1" applyFill="1" applyBorder="1" applyAlignment="1">
      <alignment horizontal="right" vertical="center" wrapText="1" indent="2"/>
    </xf>
    <xf numFmtId="37" fontId="6" fillId="24" borderId="17" xfId="299" applyNumberFormat="1" applyFont="1" applyFill="1" applyBorder="1" applyAlignment="1">
      <alignment horizontal="right" vertical="center" wrapText="1" indent="2"/>
    </xf>
    <xf numFmtId="37" fontId="6" fillId="24" borderId="20" xfId="299" applyNumberFormat="1" applyFont="1" applyFill="1" applyBorder="1" applyAlignment="1">
      <alignment horizontal="right" vertical="center" wrapText="1" indent="2"/>
    </xf>
    <xf numFmtId="9" fontId="3" fillId="24" borderId="0" xfId="348" applyNumberFormat="1" applyFont="1" applyFill="1" applyBorder="1" applyAlignment="1">
      <alignment horizontal="center" vertical="center"/>
    </xf>
    <xf numFmtId="174" fontId="0" fillId="24" borderId="0" xfId="330" applyNumberFormat="1" applyFont="1" applyFill="1" applyBorder="1" applyAlignment="1">
      <alignment vertical="center"/>
      <protection/>
    </xf>
    <xf numFmtId="0" fontId="38" fillId="24" borderId="23" xfId="330" applyFont="1" applyFill="1" applyBorder="1" applyAlignment="1">
      <alignment horizontal="left" vertical="center" indent="1"/>
      <protection/>
    </xf>
    <xf numFmtId="181" fontId="38" fillId="24" borderId="0" xfId="306" applyNumberFormat="1" applyFont="1" applyFill="1" applyBorder="1" applyAlignment="1">
      <alignment vertical="center"/>
    </xf>
    <xf numFmtId="178" fontId="38" fillId="24" borderId="24" xfId="348" applyNumberFormat="1" applyFont="1" applyFill="1" applyBorder="1" applyAlignment="1">
      <alignment horizontal="center" vertical="center"/>
    </xf>
    <xf numFmtId="0" fontId="39" fillId="24" borderId="25" xfId="330" applyFont="1" applyFill="1" applyBorder="1" applyAlignment="1">
      <alignment horizontal="center" vertical="center"/>
      <protection/>
    </xf>
    <xf numFmtId="181" fontId="39" fillId="24" borderId="26" xfId="306" applyNumberFormat="1" applyFont="1" applyFill="1" applyBorder="1" applyAlignment="1">
      <alignment vertical="center"/>
    </xf>
    <xf numFmtId="178" fontId="39" fillId="24" borderId="27" xfId="348" applyNumberFormat="1" applyFont="1" applyFill="1" applyBorder="1" applyAlignment="1">
      <alignment horizontal="center" vertical="center"/>
    </xf>
    <xf numFmtId="0" fontId="39" fillId="24" borderId="0" xfId="330" applyFont="1" applyFill="1" applyBorder="1" applyAlignment="1">
      <alignment horizontal="center" vertical="center"/>
      <protection/>
    </xf>
    <xf numFmtId="174" fontId="39" fillId="24" borderId="0" xfId="306" applyNumberFormat="1" applyFont="1" applyFill="1" applyBorder="1" applyAlignment="1">
      <alignment vertical="center"/>
    </xf>
    <xf numFmtId="9" fontId="39" fillId="24" borderId="0" xfId="348" applyNumberFormat="1" applyFont="1" applyFill="1" applyBorder="1" applyAlignment="1">
      <alignment horizontal="center" vertical="center"/>
    </xf>
    <xf numFmtId="0" fontId="39" fillId="24" borderId="23" xfId="330" applyFont="1" applyFill="1" applyBorder="1" applyAlignment="1">
      <alignment horizontal="center" vertical="center" wrapText="1"/>
      <protection/>
    </xf>
    <xf numFmtId="0" fontId="39" fillId="24" borderId="0" xfId="330" applyFont="1" applyFill="1" applyBorder="1" applyAlignment="1">
      <alignment horizontal="right" vertical="center"/>
      <protection/>
    </xf>
    <xf numFmtId="0" fontId="39" fillId="24" borderId="24" xfId="330" applyFont="1" applyFill="1" applyBorder="1" applyAlignment="1">
      <alignment horizontal="center" vertical="center"/>
      <protection/>
    </xf>
    <xf numFmtId="0" fontId="0" fillId="24" borderId="0" xfId="322" applyFont="1" applyFill="1" applyBorder="1" applyAlignment="1">
      <alignment horizontal="left" vertical="center" wrapText="1"/>
      <protection/>
    </xf>
    <xf numFmtId="175" fontId="38" fillId="24" borderId="0" xfId="306" applyNumberFormat="1" applyFont="1" applyFill="1" applyBorder="1" applyAlignment="1">
      <alignment horizontal="right" vertical="center"/>
    </xf>
    <xf numFmtId="0" fontId="3" fillId="24" borderId="0" xfId="0" applyFont="1" applyFill="1" applyAlignment="1">
      <alignment horizontal="justify" vertical="center" wrapText="1"/>
    </xf>
    <xf numFmtId="1" fontId="0" fillId="24" borderId="0" xfId="0" applyNumberFormat="1" applyFont="1" applyFill="1" applyAlignment="1">
      <alignment horizontal="justify" vertical="center" wrapText="1"/>
    </xf>
    <xf numFmtId="0" fontId="0" fillId="24" borderId="0" xfId="0" applyFont="1" applyFill="1" applyAlignment="1">
      <alignment horizontal="justify" vertical="center" wrapText="1"/>
    </xf>
    <xf numFmtId="194" fontId="0" fillId="24" borderId="0" xfId="0" applyNumberFormat="1" applyFont="1" applyFill="1" applyAlignment="1">
      <alignment vertical="center"/>
    </xf>
    <xf numFmtId="0" fontId="3" fillId="24" borderId="0" xfId="322" applyFont="1" applyFill="1" applyAlignment="1">
      <alignment vertical="center"/>
      <protection/>
    </xf>
    <xf numFmtId="0" fontId="12" fillId="24" borderId="0" xfId="322" applyFont="1" applyFill="1" applyBorder="1" applyAlignment="1">
      <alignment horizontal="left" vertical="center" wrapText="1"/>
      <protection/>
    </xf>
    <xf numFmtId="0" fontId="13" fillId="24" borderId="0" xfId="0" applyFont="1" applyFill="1" applyAlignment="1">
      <alignment horizontal="justify" vertical="center" wrapText="1"/>
    </xf>
    <xf numFmtId="0" fontId="12" fillId="24" borderId="0" xfId="0" applyFont="1" applyFill="1" applyAlignment="1">
      <alignment horizontal="justify" vertical="center" wrapText="1"/>
    </xf>
    <xf numFmtId="0" fontId="12" fillId="24" borderId="0" xfId="0" applyFont="1" applyFill="1" applyAlignment="1">
      <alignment vertical="center"/>
    </xf>
    <xf numFmtId="0" fontId="8" fillId="24" borderId="0" xfId="343" applyNumberFormat="1" applyFont="1" applyFill="1" applyAlignment="1">
      <alignment/>
    </xf>
    <xf numFmtId="217" fontId="8" fillId="24" borderId="0" xfId="322" applyNumberFormat="1" applyFont="1" applyFill="1">
      <alignment/>
      <protection/>
    </xf>
    <xf numFmtId="0" fontId="51" fillId="24" borderId="0" xfId="0" applyFont="1" applyFill="1" applyAlignment="1">
      <alignment/>
    </xf>
    <xf numFmtId="0" fontId="56" fillId="24" borderId="0" xfId="0" applyFont="1" applyFill="1" applyAlignment="1">
      <alignment/>
    </xf>
    <xf numFmtId="0" fontId="42" fillId="24" borderId="0" xfId="0" applyFont="1" applyFill="1" applyAlignment="1">
      <alignment/>
    </xf>
    <xf numFmtId="0" fontId="42" fillId="24" borderId="0" xfId="0" applyFont="1" applyFill="1" applyBorder="1" applyAlignment="1">
      <alignment/>
    </xf>
    <xf numFmtId="37" fontId="6" fillId="24" borderId="13" xfId="299" applyNumberFormat="1" applyFont="1" applyFill="1" applyBorder="1" applyAlignment="1">
      <alignment horizontal="right" vertical="center" wrapText="1" indent="2"/>
    </xf>
    <xf numFmtId="0" fontId="49" fillId="24" borderId="0" xfId="0" applyFont="1" applyFill="1" applyAlignment="1">
      <alignment/>
    </xf>
    <xf numFmtId="38" fontId="51" fillId="24" borderId="0" xfId="0" applyNumberFormat="1" applyFont="1" applyFill="1" applyAlignment="1">
      <alignment/>
    </xf>
    <xf numFmtId="0" fontId="48" fillId="24" borderId="0" xfId="0" applyFont="1" applyFill="1" applyAlignment="1">
      <alignment/>
    </xf>
    <xf numFmtId="171" fontId="51" fillId="24" borderId="0" xfId="0" applyNumberFormat="1" applyFont="1" applyFill="1" applyAlignment="1">
      <alignment/>
    </xf>
    <xf numFmtId="176" fontId="51" fillId="24" borderId="0" xfId="0" applyNumberFormat="1" applyFont="1" applyFill="1" applyAlignment="1">
      <alignment/>
    </xf>
    <xf numFmtId="194" fontId="51" fillId="24" borderId="0" xfId="0" applyNumberFormat="1" applyFont="1" applyFill="1" applyAlignment="1">
      <alignment/>
    </xf>
    <xf numFmtId="173" fontId="51" fillId="24" borderId="0" xfId="0" applyNumberFormat="1" applyFont="1" applyFill="1" applyAlignment="1">
      <alignment/>
    </xf>
    <xf numFmtId="0" fontId="42" fillId="24" borderId="0" xfId="322" applyFont="1" applyFill="1">
      <alignment/>
      <protection/>
    </xf>
    <xf numFmtId="0" fontId="44" fillId="24" borderId="0" xfId="0" applyFont="1" applyFill="1" applyBorder="1" applyAlignment="1">
      <alignment horizontal="center" vertical="center"/>
    </xf>
    <xf numFmtId="0" fontId="12" fillId="24" borderId="0" xfId="322" applyFont="1" applyFill="1" applyBorder="1" applyAlignment="1">
      <alignment horizontal="left" vertical="center" wrapText="1"/>
      <protection/>
    </xf>
    <xf numFmtId="0" fontId="0" fillId="24" borderId="0" xfId="322" applyFont="1" applyFill="1" applyBorder="1" applyAlignment="1">
      <alignment horizontal="justify" vertical="top" wrapText="1"/>
      <protection/>
    </xf>
    <xf numFmtId="0" fontId="6" fillId="24" borderId="13" xfId="322" applyFont="1" applyFill="1" applyBorder="1" applyAlignment="1">
      <alignment horizontal="left" vertical="center" wrapText="1"/>
      <protection/>
    </xf>
    <xf numFmtId="0" fontId="6" fillId="24" borderId="16" xfId="322" applyFont="1" applyFill="1" applyBorder="1" applyAlignment="1">
      <alignment horizontal="left" vertical="center" wrapText="1"/>
      <protection/>
    </xf>
    <xf numFmtId="0" fontId="0" fillId="24" borderId="0" xfId="322" applyFont="1" applyFill="1" applyBorder="1" applyAlignment="1">
      <alignment horizontal="left" vertical="center" wrapText="1"/>
      <protection/>
    </xf>
    <xf numFmtId="0" fontId="39" fillId="24" borderId="28" xfId="330" applyFont="1" applyFill="1" applyBorder="1" applyAlignment="1">
      <alignment horizontal="center" vertical="center"/>
      <protection/>
    </xf>
    <xf numFmtId="0" fontId="39" fillId="24" borderId="29" xfId="330" applyFont="1" applyFill="1" applyBorder="1" applyAlignment="1">
      <alignment horizontal="center" vertical="center"/>
      <protection/>
    </xf>
    <xf numFmtId="0" fontId="39" fillId="24" borderId="30" xfId="330" applyFont="1" applyFill="1" applyBorder="1" applyAlignment="1">
      <alignment horizontal="center" vertical="center"/>
      <protection/>
    </xf>
    <xf numFmtId="0" fontId="12" fillId="24" borderId="0" xfId="0" applyFont="1" applyFill="1" applyAlignment="1" quotePrefix="1">
      <alignment horizontal="left" vertical="center" wrapText="1" indent="1"/>
    </xf>
    <xf numFmtId="0" fontId="12" fillId="24" borderId="0" xfId="0" applyFont="1" applyFill="1" applyAlignment="1">
      <alignment horizontal="left" vertical="center" wrapText="1" indent="1"/>
    </xf>
    <xf numFmtId="0" fontId="3" fillId="24" borderId="29" xfId="330" applyFont="1" applyFill="1" applyBorder="1" applyAlignment="1">
      <alignment horizontal="center" vertical="center"/>
      <protection/>
    </xf>
    <xf numFmtId="0" fontId="3" fillId="24" borderId="30" xfId="330" applyFont="1" applyFill="1" applyBorder="1" applyAlignment="1">
      <alignment horizontal="center" vertical="center"/>
      <protection/>
    </xf>
    <xf numFmtId="0" fontId="0" fillId="24" borderId="0" xfId="0" applyFont="1" applyFill="1" applyAlignment="1" quotePrefix="1">
      <alignment horizontal="left" vertical="center" wrapText="1" indent="1"/>
    </xf>
    <xf numFmtId="0" fontId="0" fillId="24" borderId="0" xfId="0" applyFont="1" applyFill="1" applyAlignment="1">
      <alignment horizontal="left" vertical="center" wrapText="1" indent="1"/>
    </xf>
    <xf numFmtId="0" fontId="4" fillId="24" borderId="0" xfId="322" applyFont="1" applyFill="1" applyAlignment="1">
      <alignment horizontal="center" vertical="center" wrapText="1"/>
      <protection/>
    </xf>
    <xf numFmtId="0" fontId="11" fillId="24" borderId="0" xfId="322" applyFont="1" applyFill="1" applyAlignment="1">
      <alignment horizontal="center" vertical="center" wrapText="1"/>
      <protection/>
    </xf>
    <xf numFmtId="0" fontId="0" fillId="24" borderId="0" xfId="0"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justify" vertical="top" wrapText="1"/>
    </xf>
    <xf numFmtId="0" fontId="0" fillId="24" borderId="0" xfId="0" applyFont="1" applyFill="1" applyAlignment="1">
      <alignment vertical="top" wrapText="1"/>
    </xf>
    <xf numFmtId="0" fontId="0" fillId="24" borderId="0" xfId="0" applyFill="1" applyAlignment="1">
      <alignment/>
    </xf>
    <xf numFmtId="14" fontId="0" fillId="24" borderId="0" xfId="0" applyNumberFormat="1" applyFont="1" applyFill="1" applyAlignment="1">
      <alignment horizontal="left" vertical="center" wrapText="1"/>
    </xf>
    <xf numFmtId="0" fontId="11" fillId="24" borderId="0" xfId="322" applyFont="1" applyFill="1" applyAlignment="1">
      <alignment horizontal="left" vertical="center" wrapText="1"/>
      <protection/>
    </xf>
    <xf numFmtId="0" fontId="3" fillId="24" borderId="28" xfId="330" applyFont="1" applyFill="1" applyBorder="1" applyAlignment="1">
      <alignment horizontal="center" vertical="center"/>
      <protection/>
    </xf>
    <xf numFmtId="0" fontId="6" fillId="24" borderId="20" xfId="322" applyFont="1" applyFill="1" applyBorder="1" applyAlignment="1">
      <alignment horizontal="center" vertical="center" wrapText="1"/>
      <protection/>
    </xf>
    <xf numFmtId="0" fontId="6" fillId="24" borderId="13" xfId="322" applyFont="1" applyFill="1" applyBorder="1" applyAlignment="1" quotePrefix="1">
      <alignment horizontal="center" vertical="center" wrapText="1"/>
      <protection/>
    </xf>
    <xf numFmtId="0" fontId="6" fillId="24" borderId="16" xfId="322" applyFont="1" applyFill="1" applyBorder="1" applyAlignment="1" quotePrefix="1">
      <alignment horizontal="center" vertical="center" wrapText="1"/>
      <protection/>
    </xf>
    <xf numFmtId="37" fontId="6" fillId="24" borderId="13" xfId="299" applyNumberFormat="1" applyFont="1" applyFill="1" applyBorder="1" applyAlignment="1">
      <alignment horizontal="right" vertical="center" wrapText="1" indent="1"/>
    </xf>
    <xf numFmtId="37" fontId="6" fillId="24" borderId="16" xfId="299" applyNumberFormat="1" applyFont="1" applyFill="1" applyBorder="1" applyAlignment="1">
      <alignment horizontal="right" vertical="center" wrapText="1" indent="1"/>
    </xf>
    <xf numFmtId="0" fontId="6" fillId="24" borderId="31" xfId="322" applyFont="1" applyFill="1" applyBorder="1" applyAlignment="1">
      <alignment horizontal="center" vertical="center" wrapText="1"/>
      <protection/>
    </xf>
    <xf numFmtId="0" fontId="6" fillId="24" borderId="32" xfId="322" applyFont="1" applyFill="1" applyBorder="1" applyAlignment="1">
      <alignment horizontal="center" vertical="center" wrapText="1"/>
      <protection/>
    </xf>
    <xf numFmtId="0" fontId="6" fillId="24" borderId="22" xfId="322" applyFont="1" applyFill="1" applyBorder="1" applyAlignment="1">
      <alignment horizontal="center" vertical="center" wrapText="1"/>
      <protection/>
    </xf>
    <xf numFmtId="0" fontId="41" fillId="24" borderId="33" xfId="0" applyFont="1" applyFill="1" applyBorder="1" applyAlignment="1">
      <alignment horizontal="center" vertical="center" wrapText="1"/>
    </xf>
    <xf numFmtId="0" fontId="41" fillId="24" borderId="34" xfId="0" applyFont="1" applyFill="1" applyBorder="1" applyAlignment="1">
      <alignment horizontal="center" vertical="center" wrapText="1"/>
    </xf>
    <xf numFmtId="38" fontId="6" fillId="24" borderId="13" xfId="299" applyNumberFormat="1" applyFont="1" applyFill="1" applyBorder="1" applyAlignment="1">
      <alignment horizontal="right" vertical="center" indent="3"/>
    </xf>
    <xf numFmtId="38" fontId="6" fillId="24" borderId="16" xfId="299" applyNumberFormat="1" applyFont="1" applyFill="1" applyBorder="1" applyAlignment="1">
      <alignment horizontal="right" vertical="center" indent="3"/>
    </xf>
    <xf numFmtId="0" fontId="11" fillId="24" borderId="0" xfId="0" applyFont="1" applyFill="1" applyAlignment="1">
      <alignment horizontal="left" vertical="center" wrapText="1"/>
    </xf>
    <xf numFmtId="0" fontId="6" fillId="24" borderId="12" xfId="0" applyFont="1" applyFill="1" applyBorder="1" applyAlignment="1">
      <alignment horizontal="center" vertical="center" wrapText="1"/>
    </xf>
    <xf numFmtId="0" fontId="6" fillId="24" borderId="19" xfId="0" applyFont="1" applyFill="1" applyBorder="1" applyAlignment="1">
      <alignment horizontal="center" vertical="center" wrapText="1"/>
    </xf>
    <xf numFmtId="0" fontId="6" fillId="24" borderId="13" xfId="0" applyFont="1" applyFill="1" applyBorder="1" applyAlignment="1">
      <alignment horizontal="left" vertical="center"/>
    </xf>
    <xf numFmtId="0" fontId="6" fillId="24" borderId="16" xfId="0" applyFont="1" applyFill="1" applyBorder="1" applyAlignment="1">
      <alignment horizontal="left" vertical="center"/>
    </xf>
    <xf numFmtId="38" fontId="6" fillId="24" borderId="13" xfId="299" applyNumberFormat="1" applyFont="1" applyFill="1" applyBorder="1" applyAlignment="1">
      <alignment horizontal="right" vertical="center" indent="4"/>
    </xf>
    <xf numFmtId="38" fontId="6" fillId="24" borderId="16" xfId="299" applyNumberFormat="1" applyFont="1" applyFill="1" applyBorder="1" applyAlignment="1">
      <alignment horizontal="right" vertical="center" indent="4"/>
    </xf>
    <xf numFmtId="0" fontId="4" fillId="24" borderId="0" xfId="0" applyFont="1" applyFill="1" applyAlignment="1">
      <alignment horizontal="left" vertical="center" wrapText="1"/>
    </xf>
    <xf numFmtId="0" fontId="11" fillId="24" borderId="0" xfId="0" applyFont="1" applyFill="1" applyAlignment="1">
      <alignment horizontal="justify" vertical="center" wrapText="1"/>
    </xf>
    <xf numFmtId="0" fontId="6" fillId="24" borderId="12" xfId="0" applyFont="1" applyFill="1" applyBorder="1" applyAlignment="1">
      <alignment horizontal="left" vertical="center"/>
    </xf>
    <xf numFmtId="0" fontId="6" fillId="24" borderId="19" xfId="0" applyFont="1" applyFill="1" applyBorder="1" applyAlignment="1">
      <alignment horizontal="left" vertical="center"/>
    </xf>
    <xf numFmtId="0" fontId="11" fillId="24" borderId="0" xfId="0" applyFont="1" applyFill="1" applyBorder="1" applyAlignment="1">
      <alignment horizontal="left"/>
    </xf>
    <xf numFmtId="0" fontId="6" fillId="24" borderId="13" xfId="0" applyFont="1" applyFill="1" applyBorder="1" applyAlignment="1">
      <alignment horizontal="center" vertical="center"/>
    </xf>
    <xf numFmtId="0" fontId="6" fillId="24" borderId="16" xfId="0" applyFont="1" applyFill="1" applyBorder="1" applyAlignment="1">
      <alignment horizontal="center" vertical="center"/>
    </xf>
    <xf numFmtId="0" fontId="41" fillId="24" borderId="35" xfId="0" applyFont="1" applyFill="1" applyBorder="1" applyAlignment="1">
      <alignment horizontal="center" vertical="center" wrapText="1"/>
    </xf>
    <xf numFmtId="0" fontId="41" fillId="24" borderId="19" xfId="0" applyFont="1" applyFill="1" applyBorder="1" applyAlignment="1">
      <alignment horizontal="center" vertical="center" wrapText="1"/>
    </xf>
    <xf numFmtId="176" fontId="6" fillId="24" borderId="13" xfId="299" applyNumberFormat="1" applyFont="1" applyFill="1" applyBorder="1" applyAlignment="1">
      <alignment horizontal="right" vertical="center" indent="3"/>
    </xf>
    <xf numFmtId="176" fontId="6" fillId="24" borderId="16" xfId="299" applyNumberFormat="1" applyFont="1" applyFill="1" applyBorder="1" applyAlignment="1">
      <alignment horizontal="right" vertical="center" indent="3"/>
    </xf>
    <xf numFmtId="176" fontId="6" fillId="24" borderId="13" xfId="299" applyNumberFormat="1" applyFont="1" applyFill="1" applyBorder="1" applyAlignment="1">
      <alignment horizontal="right" vertical="center" indent="2"/>
    </xf>
    <xf numFmtId="176" fontId="6" fillId="24" borderId="16" xfId="299" applyNumberFormat="1" applyFont="1" applyFill="1" applyBorder="1" applyAlignment="1">
      <alignment horizontal="right" vertical="center" indent="2"/>
    </xf>
    <xf numFmtId="173" fontId="6" fillId="24" borderId="13" xfId="299" applyNumberFormat="1" applyFont="1" applyFill="1" applyBorder="1" applyAlignment="1">
      <alignment horizontal="right" vertical="center" indent="3"/>
    </xf>
    <xf numFmtId="173" fontId="6" fillId="24" borderId="16" xfId="299" applyNumberFormat="1" applyFont="1" applyFill="1" applyBorder="1" applyAlignment="1">
      <alignment horizontal="right" vertical="center" indent="3"/>
    </xf>
    <xf numFmtId="173" fontId="6" fillId="24" borderId="13" xfId="299" applyNumberFormat="1" applyFont="1" applyFill="1" applyBorder="1" applyAlignment="1">
      <alignment horizontal="right" vertical="center" indent="4"/>
    </xf>
    <xf numFmtId="173" fontId="6" fillId="24" borderId="16" xfId="299" applyNumberFormat="1" applyFont="1" applyFill="1" applyBorder="1" applyAlignment="1">
      <alignment horizontal="right" vertical="center" indent="4"/>
    </xf>
    <xf numFmtId="0" fontId="11" fillId="24" borderId="0" xfId="0" applyFont="1" applyFill="1" applyBorder="1" applyAlignment="1">
      <alignment horizontal="left" vertical="center"/>
    </xf>
    <xf numFmtId="0" fontId="11" fillId="24" borderId="12" xfId="0" applyFont="1" applyFill="1" applyBorder="1" applyAlignment="1">
      <alignment horizontal="center" vertical="center" wrapText="1"/>
    </xf>
    <xf numFmtId="0" fontId="11" fillId="24" borderId="19" xfId="0" applyFont="1" applyFill="1" applyBorder="1" applyAlignment="1">
      <alignment horizontal="center" vertical="center" wrapText="1"/>
    </xf>
    <xf numFmtId="0" fontId="11" fillId="24" borderId="13" xfId="0" applyFont="1" applyFill="1" applyBorder="1" applyAlignment="1">
      <alignment horizontal="center" vertical="center" wrapText="1"/>
    </xf>
    <xf numFmtId="0" fontId="11" fillId="24" borderId="16" xfId="0" applyFont="1" applyFill="1" applyBorder="1" applyAlignment="1">
      <alignment horizontal="center" vertical="center" wrapText="1"/>
    </xf>
    <xf numFmtId="0" fontId="7" fillId="24" borderId="13" xfId="0" applyFont="1" applyFill="1" applyBorder="1" applyAlignment="1">
      <alignment horizontal="center" vertical="center"/>
    </xf>
    <xf numFmtId="0" fontId="7" fillId="24" borderId="16" xfId="0" applyFont="1" applyFill="1" applyBorder="1" applyAlignment="1">
      <alignment horizontal="center" vertical="center"/>
    </xf>
    <xf numFmtId="177" fontId="6" fillId="24" borderId="17" xfId="299" applyNumberFormat="1" applyFont="1" applyFill="1" applyBorder="1" applyAlignment="1">
      <alignment horizontal="right" vertical="center" indent="3"/>
    </xf>
    <xf numFmtId="177" fontId="6" fillId="24" borderId="20" xfId="299" applyNumberFormat="1" applyFont="1" applyFill="1" applyBorder="1" applyAlignment="1">
      <alignment horizontal="right" vertical="center" indent="3"/>
    </xf>
    <xf numFmtId="177" fontId="6" fillId="24" borderId="13" xfId="299" applyNumberFormat="1" applyFont="1" applyFill="1" applyBorder="1" applyAlignment="1">
      <alignment horizontal="right" vertical="center" indent="3"/>
    </xf>
    <xf numFmtId="177" fontId="6" fillId="24" borderId="16" xfId="299" applyNumberFormat="1" applyFont="1" applyFill="1" applyBorder="1" applyAlignment="1">
      <alignment horizontal="right" vertical="center" indent="3"/>
    </xf>
    <xf numFmtId="177" fontId="6" fillId="24" borderId="17" xfId="299" applyNumberFormat="1" applyFont="1" applyFill="1" applyBorder="1" applyAlignment="1">
      <alignment horizontal="right" vertical="center" indent="2"/>
    </xf>
    <xf numFmtId="177" fontId="6" fillId="24" borderId="20" xfId="299" applyNumberFormat="1" applyFont="1" applyFill="1" applyBorder="1" applyAlignment="1">
      <alignment horizontal="right" vertical="center" indent="2"/>
    </xf>
    <xf numFmtId="177" fontId="6" fillId="24" borderId="13" xfId="299" applyNumberFormat="1" applyFont="1" applyFill="1" applyBorder="1" applyAlignment="1">
      <alignment horizontal="right" vertical="center" indent="2"/>
    </xf>
    <xf numFmtId="177" fontId="6" fillId="24" borderId="16" xfId="299" applyNumberFormat="1" applyFont="1" applyFill="1" applyBorder="1" applyAlignment="1">
      <alignment horizontal="right" vertical="center" indent="2"/>
    </xf>
    <xf numFmtId="0" fontId="45" fillId="24" borderId="0" xfId="0" applyFont="1" applyFill="1" applyAlignment="1">
      <alignment horizontal="left" vertical="center" wrapText="1"/>
    </xf>
    <xf numFmtId="0" fontId="6" fillId="24" borderId="36" xfId="0" applyFont="1" applyFill="1" applyBorder="1" applyAlignment="1">
      <alignment horizontal="center" vertical="center" wrapText="1"/>
    </xf>
    <xf numFmtId="0" fontId="6" fillId="24" borderId="37" xfId="0" applyFont="1" applyFill="1" applyBorder="1" applyAlignment="1">
      <alignment horizontal="center" vertical="center" wrapText="1"/>
    </xf>
    <xf numFmtId="0" fontId="11" fillId="24" borderId="38" xfId="0" applyFont="1" applyFill="1" applyBorder="1" applyAlignment="1">
      <alignment horizontal="center" vertical="center" wrapText="1"/>
    </xf>
    <xf numFmtId="0" fontId="11" fillId="24" borderId="39" xfId="0" applyFont="1" applyFill="1" applyBorder="1" applyAlignment="1">
      <alignment horizontal="center" vertical="center" wrapText="1"/>
    </xf>
    <xf numFmtId="0" fontId="11" fillId="24" borderId="33" xfId="0" applyFont="1" applyFill="1" applyBorder="1" applyAlignment="1">
      <alignment horizontal="center" vertical="center" wrapText="1"/>
    </xf>
    <xf numFmtId="0" fontId="11" fillId="24" borderId="34" xfId="0" applyFont="1" applyFill="1" applyBorder="1" applyAlignment="1">
      <alignment horizontal="center" vertical="center" wrapText="1"/>
    </xf>
    <xf numFmtId="0" fontId="6" fillId="24" borderId="33" xfId="0" applyFont="1" applyFill="1" applyBorder="1" applyAlignment="1">
      <alignment horizontal="center" vertical="center" wrapText="1"/>
    </xf>
    <xf numFmtId="0" fontId="6" fillId="24" borderId="34" xfId="0" applyFont="1" applyFill="1" applyBorder="1" applyAlignment="1">
      <alignment horizontal="center" vertical="center" wrapText="1"/>
    </xf>
    <xf numFmtId="0" fontId="6" fillId="24" borderId="10" xfId="0" applyFont="1" applyFill="1" applyBorder="1" applyAlignment="1">
      <alignment horizontal="left" vertical="center"/>
    </xf>
    <xf numFmtId="173" fontId="6" fillId="24" borderId="11" xfId="299" applyNumberFormat="1" applyFont="1" applyFill="1" applyBorder="1" applyAlignment="1">
      <alignment horizontal="right" vertical="center" indent="3"/>
    </xf>
    <xf numFmtId="173" fontId="6" fillId="24" borderId="11" xfId="299" applyNumberFormat="1" applyFont="1" applyFill="1" applyBorder="1" applyAlignment="1">
      <alignment horizontal="right" vertical="center" indent="2"/>
    </xf>
    <xf numFmtId="173" fontId="6" fillId="24" borderId="16" xfId="299" applyNumberFormat="1" applyFont="1" applyFill="1" applyBorder="1" applyAlignment="1">
      <alignment horizontal="right" vertical="center" indent="2"/>
    </xf>
    <xf numFmtId="173" fontId="6" fillId="24" borderId="13" xfId="299" applyNumberFormat="1" applyFont="1" applyFill="1" applyBorder="1" applyAlignment="1">
      <alignment horizontal="right" vertical="center" indent="2"/>
    </xf>
    <xf numFmtId="0" fontId="41" fillId="24" borderId="38" xfId="0" applyFont="1" applyFill="1" applyBorder="1" applyAlignment="1">
      <alignment horizontal="center" vertical="center" wrapText="1"/>
    </xf>
    <xf numFmtId="0" fontId="41" fillId="24" borderId="39" xfId="0" applyFont="1" applyFill="1" applyBorder="1" applyAlignment="1">
      <alignment horizontal="center" vertical="center" wrapText="1"/>
    </xf>
    <xf numFmtId="0" fontId="10" fillId="24" borderId="0" xfId="0" applyFont="1" applyFill="1" applyAlignment="1">
      <alignment horizontal="left" vertical="center" wrapText="1"/>
    </xf>
    <xf numFmtId="38" fontId="6" fillId="24" borderId="13" xfId="299" applyNumberFormat="1" applyFont="1" applyFill="1" applyBorder="1" applyAlignment="1">
      <alignment horizontal="right" vertical="center" indent="2"/>
    </xf>
    <xf numFmtId="38" fontId="6" fillId="24" borderId="16" xfId="299" applyNumberFormat="1" applyFont="1" applyFill="1" applyBorder="1" applyAlignment="1">
      <alignment horizontal="right" vertical="center" indent="2"/>
    </xf>
    <xf numFmtId="0" fontId="11" fillId="24" borderId="0" xfId="322" applyFont="1" applyFill="1" applyAlignment="1">
      <alignment horizontal="justify" vertical="center" wrapText="1"/>
      <protection/>
    </xf>
    <xf numFmtId="0" fontId="41" fillId="24" borderId="13" xfId="0" applyFont="1" applyFill="1" applyBorder="1" applyAlignment="1">
      <alignment horizontal="center" vertical="center" wrapText="1"/>
    </xf>
    <xf numFmtId="0" fontId="41" fillId="24" borderId="16" xfId="0" applyFont="1" applyFill="1" applyBorder="1" applyAlignment="1">
      <alignment horizontal="center" vertical="center" wrapText="1"/>
    </xf>
    <xf numFmtId="0" fontId="6" fillId="24" borderId="13" xfId="322" applyFont="1" applyFill="1" applyBorder="1" applyAlignment="1">
      <alignment horizontal="left" vertical="center" indent="1"/>
      <protection/>
    </xf>
    <xf numFmtId="0" fontId="6" fillId="24" borderId="16" xfId="322" applyFont="1" applyFill="1" applyBorder="1" applyAlignment="1">
      <alignment horizontal="left" vertical="center" indent="1"/>
      <protection/>
    </xf>
    <xf numFmtId="0" fontId="10" fillId="24" borderId="0" xfId="322" applyFont="1" applyFill="1" applyAlignment="1">
      <alignment horizontal="left" vertical="center"/>
      <protection/>
    </xf>
    <xf numFmtId="0" fontId="41" fillId="24" borderId="12" xfId="0" applyFont="1" applyFill="1" applyBorder="1" applyAlignment="1">
      <alignment horizontal="center" vertical="center" wrapText="1"/>
    </xf>
  </cellXfs>
  <cellStyles count="407">
    <cellStyle name="Normal" xfId="0"/>
    <cellStyle name="20% - Énfasis1" xfId="15"/>
    <cellStyle name="20% - Énfasis1 2" xfId="16"/>
    <cellStyle name="20% - Énfasis1 3" xfId="17"/>
    <cellStyle name="20% - Énfasis1 4" xfId="18"/>
    <cellStyle name="20% - Énfasis1 5" xfId="19"/>
    <cellStyle name="20% - Énfasis1 6" xfId="20"/>
    <cellStyle name="20% - Énfasis1 7" xfId="21"/>
    <cellStyle name="20% - Énfasis1 8" xfId="22"/>
    <cellStyle name="20% - Énfasis1 9" xfId="23"/>
    <cellStyle name="20% - Énfasis2" xfId="24"/>
    <cellStyle name="20% - Énfasis2 2" xfId="25"/>
    <cellStyle name="20% - Énfasis2 3" xfId="26"/>
    <cellStyle name="20% - Énfasis2 4" xfId="27"/>
    <cellStyle name="20% - Énfasis2 5" xfId="28"/>
    <cellStyle name="20% - Énfasis2 6" xfId="29"/>
    <cellStyle name="20% - Énfasis2 7" xfId="30"/>
    <cellStyle name="20% - Énfasis2 8" xfId="31"/>
    <cellStyle name="20% - Énfasis2 9" xfId="32"/>
    <cellStyle name="20% - Énfasis3" xfId="33"/>
    <cellStyle name="20% - Énfasis3 2" xfId="34"/>
    <cellStyle name="20% - Énfasis3 3" xfId="35"/>
    <cellStyle name="20% - Énfasis3 4" xfId="36"/>
    <cellStyle name="20% - Énfasis3 5" xfId="37"/>
    <cellStyle name="20% - Énfasis3 6" xfId="38"/>
    <cellStyle name="20% - Énfasis3 7" xfId="39"/>
    <cellStyle name="20% - Énfasis3 8" xfId="40"/>
    <cellStyle name="20% - Énfasis3 9" xfId="41"/>
    <cellStyle name="20% - Énfasis4" xfId="42"/>
    <cellStyle name="20% - Énfasis4 2" xfId="43"/>
    <cellStyle name="20% - Énfasis4 3" xfId="44"/>
    <cellStyle name="20% - Énfasis4 4" xfId="45"/>
    <cellStyle name="20% - Énfasis4 5" xfId="46"/>
    <cellStyle name="20% - Énfasis4 6" xfId="47"/>
    <cellStyle name="20% - Énfasis4 7" xfId="48"/>
    <cellStyle name="20% - Énfasis4 8" xfId="49"/>
    <cellStyle name="20% - Énfasis4 9" xfId="50"/>
    <cellStyle name="20% - Énfasis5" xfId="51"/>
    <cellStyle name="20% - Énfasis5 2" xfId="52"/>
    <cellStyle name="20% - Énfasis5 3" xfId="53"/>
    <cellStyle name="20% - Énfasis5 4" xfId="54"/>
    <cellStyle name="20% - Énfasis5 5" xfId="55"/>
    <cellStyle name="20% - Énfasis5 6" xfId="56"/>
    <cellStyle name="20% - Énfasis5 7" xfId="57"/>
    <cellStyle name="20% - Énfasis5 8" xfId="58"/>
    <cellStyle name="20% - Énfasis5 9" xfId="59"/>
    <cellStyle name="20% - Énfasis6" xfId="60"/>
    <cellStyle name="20% - Énfasis6 2" xfId="61"/>
    <cellStyle name="20% - Énfasis6 3" xfId="62"/>
    <cellStyle name="20% - Énfasis6 4" xfId="63"/>
    <cellStyle name="20% - Énfasis6 5" xfId="64"/>
    <cellStyle name="20% - Énfasis6 6" xfId="65"/>
    <cellStyle name="20% - Énfasis6 7" xfId="66"/>
    <cellStyle name="20% - Énfasis6 8" xfId="67"/>
    <cellStyle name="20% - Énfasis6 9" xfId="68"/>
    <cellStyle name="40% - Énfasis1" xfId="69"/>
    <cellStyle name="40% - Énfasis1 2" xfId="70"/>
    <cellStyle name="40% - Énfasis1 3" xfId="71"/>
    <cellStyle name="40% - Énfasis1 4" xfId="72"/>
    <cellStyle name="40% - Énfasis1 5" xfId="73"/>
    <cellStyle name="40% - Énfasis1 6" xfId="74"/>
    <cellStyle name="40% - Énfasis1 7" xfId="75"/>
    <cellStyle name="40% - Énfasis1 8" xfId="76"/>
    <cellStyle name="40% - Énfasis1 9" xfId="77"/>
    <cellStyle name="40% - Énfasis2" xfId="78"/>
    <cellStyle name="40% - Énfasis2 2" xfId="79"/>
    <cellStyle name="40% - Énfasis2 3" xfId="80"/>
    <cellStyle name="40% - Énfasis2 4" xfId="81"/>
    <cellStyle name="40% - Énfasis2 5" xfId="82"/>
    <cellStyle name="40% - Énfasis2 6" xfId="83"/>
    <cellStyle name="40% - Énfasis2 7" xfId="84"/>
    <cellStyle name="40% - Énfasis2 8" xfId="85"/>
    <cellStyle name="40% - Énfasis2 9" xfId="86"/>
    <cellStyle name="40% - Énfasis3" xfId="87"/>
    <cellStyle name="40% - Énfasis3 2" xfId="88"/>
    <cellStyle name="40% - Énfasis3 3" xfId="89"/>
    <cellStyle name="40% - Énfasis3 4" xfId="90"/>
    <cellStyle name="40% - Énfasis3 5" xfId="91"/>
    <cellStyle name="40% - Énfasis3 6" xfId="92"/>
    <cellStyle name="40% - Énfasis3 7" xfId="93"/>
    <cellStyle name="40% - Énfasis3 8" xfId="94"/>
    <cellStyle name="40% - Énfasis3 9" xfId="95"/>
    <cellStyle name="40% - Énfasis4" xfId="96"/>
    <cellStyle name="40% - Énfasis4 2" xfId="97"/>
    <cellStyle name="40% - Énfasis4 3" xfId="98"/>
    <cellStyle name="40% - Énfasis4 4" xfId="99"/>
    <cellStyle name="40% - Énfasis4 5" xfId="100"/>
    <cellStyle name="40% - Énfasis4 6" xfId="101"/>
    <cellStyle name="40% - Énfasis4 7" xfId="102"/>
    <cellStyle name="40% - Énfasis4 8" xfId="103"/>
    <cellStyle name="40% - Énfasis4 9" xfId="104"/>
    <cellStyle name="40% - Énfasis5" xfId="105"/>
    <cellStyle name="40% - Énfasis5 2" xfId="106"/>
    <cellStyle name="40% - Énfasis5 3" xfId="107"/>
    <cellStyle name="40% - Énfasis5 4" xfId="108"/>
    <cellStyle name="40% - Énfasis5 5" xfId="109"/>
    <cellStyle name="40% - Énfasis5 6" xfId="110"/>
    <cellStyle name="40% - Énfasis5 7" xfId="111"/>
    <cellStyle name="40% - Énfasis5 8" xfId="112"/>
    <cellStyle name="40% - Énfasis5 9" xfId="113"/>
    <cellStyle name="40% - Énfasis6" xfId="114"/>
    <cellStyle name="40% - Énfasis6 2" xfId="115"/>
    <cellStyle name="40% - Énfasis6 3" xfId="116"/>
    <cellStyle name="40% - Énfasis6 4" xfId="117"/>
    <cellStyle name="40% - Énfasis6 5" xfId="118"/>
    <cellStyle name="40% - Énfasis6 6" xfId="119"/>
    <cellStyle name="40% - Énfasis6 7" xfId="120"/>
    <cellStyle name="40% - Énfasis6 8" xfId="121"/>
    <cellStyle name="40% - Énfasis6 9" xfId="122"/>
    <cellStyle name="60% - Énfasis1" xfId="123"/>
    <cellStyle name="60% - Énfasis1 2" xfId="124"/>
    <cellStyle name="60% - Énfasis1 3" xfId="125"/>
    <cellStyle name="60% - Énfasis1 4" xfId="126"/>
    <cellStyle name="60% - Énfasis1 5" xfId="127"/>
    <cellStyle name="60% - Énfasis1 6" xfId="128"/>
    <cellStyle name="60% - Énfasis1 7" xfId="129"/>
    <cellStyle name="60% - Énfasis1 8" xfId="130"/>
    <cellStyle name="60% - Énfasis1 9" xfId="131"/>
    <cellStyle name="60% - Énfasis2" xfId="132"/>
    <cellStyle name="60% - Énfasis2 2" xfId="133"/>
    <cellStyle name="60% - Énfasis2 3" xfId="134"/>
    <cellStyle name="60% - Énfasis2 4" xfId="135"/>
    <cellStyle name="60% - Énfasis2 5" xfId="136"/>
    <cellStyle name="60% - Énfasis2 6" xfId="137"/>
    <cellStyle name="60% - Énfasis2 7" xfId="138"/>
    <cellStyle name="60% - Énfasis2 8" xfId="139"/>
    <cellStyle name="60% - Énfasis2 9" xfId="140"/>
    <cellStyle name="60% - Énfasis3" xfId="141"/>
    <cellStyle name="60% - Énfasis3 2" xfId="142"/>
    <cellStyle name="60% - Énfasis3 3" xfId="143"/>
    <cellStyle name="60% - Énfasis3 4" xfId="144"/>
    <cellStyle name="60% - Énfasis3 5" xfId="145"/>
    <cellStyle name="60% - Énfasis3 6" xfId="146"/>
    <cellStyle name="60% - Énfasis3 7" xfId="147"/>
    <cellStyle name="60% - Énfasis3 8" xfId="148"/>
    <cellStyle name="60% - Énfasis3 9" xfId="149"/>
    <cellStyle name="60% - Énfasis4" xfId="150"/>
    <cellStyle name="60% - Énfasis4 2" xfId="151"/>
    <cellStyle name="60% - Énfasis4 3" xfId="152"/>
    <cellStyle name="60% - Énfasis4 4" xfId="153"/>
    <cellStyle name="60% - Énfasis4 5" xfId="154"/>
    <cellStyle name="60% - Énfasis4 6" xfId="155"/>
    <cellStyle name="60% - Énfasis4 7" xfId="156"/>
    <cellStyle name="60% - Énfasis4 8" xfId="157"/>
    <cellStyle name="60% - Énfasis4 9" xfId="158"/>
    <cellStyle name="60% - Énfasis5" xfId="159"/>
    <cellStyle name="60% - Énfasis5 2" xfId="160"/>
    <cellStyle name="60% - Énfasis5 3" xfId="161"/>
    <cellStyle name="60% - Énfasis5 4" xfId="162"/>
    <cellStyle name="60% - Énfasis5 5" xfId="163"/>
    <cellStyle name="60% - Énfasis5 6" xfId="164"/>
    <cellStyle name="60% - Énfasis5 7" xfId="165"/>
    <cellStyle name="60% - Énfasis5 8" xfId="166"/>
    <cellStyle name="60% - Énfasis5 9" xfId="167"/>
    <cellStyle name="60% - Énfasis6" xfId="168"/>
    <cellStyle name="60% - Énfasis6 2" xfId="169"/>
    <cellStyle name="60% - Énfasis6 3" xfId="170"/>
    <cellStyle name="60% - Énfasis6 4" xfId="171"/>
    <cellStyle name="60% - Énfasis6 5" xfId="172"/>
    <cellStyle name="60% - Énfasis6 6" xfId="173"/>
    <cellStyle name="60% - Énfasis6 7" xfId="174"/>
    <cellStyle name="60% - Énfasis6 8" xfId="175"/>
    <cellStyle name="60% - Énfasis6 9" xfId="176"/>
    <cellStyle name="Buena" xfId="177"/>
    <cellStyle name="Buena 2" xfId="178"/>
    <cellStyle name="Buena 3" xfId="179"/>
    <cellStyle name="Buena 4" xfId="180"/>
    <cellStyle name="Buena 5" xfId="181"/>
    <cellStyle name="Buena 6" xfId="182"/>
    <cellStyle name="Buena 7" xfId="183"/>
    <cellStyle name="Buena 8" xfId="184"/>
    <cellStyle name="Buena 9" xfId="185"/>
    <cellStyle name="Cálculo" xfId="186"/>
    <cellStyle name="Cálculo 2" xfId="187"/>
    <cellStyle name="Cálculo 3" xfId="188"/>
    <cellStyle name="Cálculo 4" xfId="189"/>
    <cellStyle name="Cálculo 5" xfId="190"/>
    <cellStyle name="Cálculo 6" xfId="191"/>
    <cellStyle name="Cálculo 7" xfId="192"/>
    <cellStyle name="Cálculo 8" xfId="193"/>
    <cellStyle name="Cálculo 9" xfId="194"/>
    <cellStyle name="Cancel" xfId="195"/>
    <cellStyle name="Celda de comprobación" xfId="196"/>
    <cellStyle name="Celda de comprobación 2" xfId="197"/>
    <cellStyle name="Celda de comprobación 3" xfId="198"/>
    <cellStyle name="Celda de comprobación 4" xfId="199"/>
    <cellStyle name="Celda de comprobación 5" xfId="200"/>
    <cellStyle name="Celda de comprobación 6" xfId="201"/>
    <cellStyle name="Celda de comprobación 7" xfId="202"/>
    <cellStyle name="Celda de comprobación 8" xfId="203"/>
    <cellStyle name="Celda de comprobación 9" xfId="204"/>
    <cellStyle name="Celda vinculada" xfId="205"/>
    <cellStyle name="Celda vinculada 2" xfId="206"/>
    <cellStyle name="Celda vinculada 3" xfId="207"/>
    <cellStyle name="Celda vinculada 4" xfId="208"/>
    <cellStyle name="Celda vinculada 5" xfId="209"/>
    <cellStyle name="Celda vinculada 6" xfId="210"/>
    <cellStyle name="Celda vinculada 7" xfId="211"/>
    <cellStyle name="Celda vinculada 8" xfId="212"/>
    <cellStyle name="Celda vinculada 9" xfId="213"/>
    <cellStyle name="Diseño" xfId="214"/>
    <cellStyle name="Encabezado 4" xfId="215"/>
    <cellStyle name="Encabezado 4 2" xfId="216"/>
    <cellStyle name="Encabezado 4 3" xfId="217"/>
    <cellStyle name="Encabezado 4 4" xfId="218"/>
    <cellStyle name="Encabezado 4 5" xfId="219"/>
    <cellStyle name="Encabezado 4 6" xfId="220"/>
    <cellStyle name="Encabezado 4 7" xfId="221"/>
    <cellStyle name="Encabezado 4 8" xfId="222"/>
    <cellStyle name="Encabezado 4 9" xfId="223"/>
    <cellStyle name="Énfasis1" xfId="224"/>
    <cellStyle name="Énfasis1 2" xfId="225"/>
    <cellStyle name="Énfasis1 3" xfId="226"/>
    <cellStyle name="Énfasis1 4" xfId="227"/>
    <cellStyle name="Énfasis1 5" xfId="228"/>
    <cellStyle name="Énfasis1 6" xfId="229"/>
    <cellStyle name="Énfasis1 7" xfId="230"/>
    <cellStyle name="Énfasis1 8" xfId="231"/>
    <cellStyle name="Énfasis1 9" xfId="232"/>
    <cellStyle name="Énfasis2" xfId="233"/>
    <cellStyle name="Énfasis2 2" xfId="234"/>
    <cellStyle name="Énfasis2 3" xfId="235"/>
    <cellStyle name="Énfasis2 4" xfId="236"/>
    <cellStyle name="Énfasis2 5" xfId="237"/>
    <cellStyle name="Énfasis2 6" xfId="238"/>
    <cellStyle name="Énfasis2 7" xfId="239"/>
    <cellStyle name="Énfasis2 8" xfId="240"/>
    <cellStyle name="Énfasis2 9" xfId="241"/>
    <cellStyle name="Énfasis3" xfId="242"/>
    <cellStyle name="Énfasis3 2" xfId="243"/>
    <cellStyle name="Énfasis3 3" xfId="244"/>
    <cellStyle name="Énfasis3 4" xfId="245"/>
    <cellStyle name="Énfasis3 5" xfId="246"/>
    <cellStyle name="Énfasis3 6" xfId="247"/>
    <cellStyle name="Énfasis3 7" xfId="248"/>
    <cellStyle name="Énfasis3 8" xfId="249"/>
    <cellStyle name="Énfasis3 9" xfId="250"/>
    <cellStyle name="Énfasis4" xfId="251"/>
    <cellStyle name="Énfasis4 2" xfId="252"/>
    <cellStyle name="Énfasis4 3" xfId="253"/>
    <cellStyle name="Énfasis4 4" xfId="254"/>
    <cellStyle name="Énfasis4 5" xfId="255"/>
    <cellStyle name="Énfasis4 6" xfId="256"/>
    <cellStyle name="Énfasis4 7" xfId="257"/>
    <cellStyle name="Énfasis4 8" xfId="258"/>
    <cellStyle name="Énfasis4 9" xfId="259"/>
    <cellStyle name="Énfasis5" xfId="260"/>
    <cellStyle name="Énfasis5 2" xfId="261"/>
    <cellStyle name="Énfasis5 3" xfId="262"/>
    <cellStyle name="Énfasis5 4" xfId="263"/>
    <cellStyle name="Énfasis5 5" xfId="264"/>
    <cellStyle name="Énfasis5 6" xfId="265"/>
    <cellStyle name="Énfasis5 7" xfId="266"/>
    <cellStyle name="Énfasis5 8" xfId="267"/>
    <cellStyle name="Énfasis5 9" xfId="268"/>
    <cellStyle name="Énfasis6" xfId="269"/>
    <cellStyle name="Énfasis6 2" xfId="270"/>
    <cellStyle name="Énfasis6 3" xfId="271"/>
    <cellStyle name="Énfasis6 4" xfId="272"/>
    <cellStyle name="Énfasis6 5" xfId="273"/>
    <cellStyle name="Énfasis6 6" xfId="274"/>
    <cellStyle name="Énfasis6 7" xfId="275"/>
    <cellStyle name="Énfasis6 8" xfId="276"/>
    <cellStyle name="Énfasis6 9" xfId="277"/>
    <cellStyle name="Entrada" xfId="278"/>
    <cellStyle name="Entrada 2" xfId="279"/>
    <cellStyle name="Entrada 3" xfId="280"/>
    <cellStyle name="Entrada 4" xfId="281"/>
    <cellStyle name="Entrada 5" xfId="282"/>
    <cellStyle name="Entrada 6" xfId="283"/>
    <cellStyle name="Entrada 7" xfId="284"/>
    <cellStyle name="Entrada 8" xfId="285"/>
    <cellStyle name="Entrada 9" xfId="286"/>
    <cellStyle name="Euro" xfId="287"/>
    <cellStyle name="Hyperlink" xfId="288"/>
    <cellStyle name="Followed Hyperlink" xfId="289"/>
    <cellStyle name="Incorrecto" xfId="290"/>
    <cellStyle name="Incorrecto 2" xfId="291"/>
    <cellStyle name="Incorrecto 3" xfId="292"/>
    <cellStyle name="Incorrecto 4" xfId="293"/>
    <cellStyle name="Incorrecto 5" xfId="294"/>
    <cellStyle name="Incorrecto 6" xfId="295"/>
    <cellStyle name="Incorrecto 7" xfId="296"/>
    <cellStyle name="Incorrecto 8" xfId="297"/>
    <cellStyle name="Incorrecto 9" xfId="298"/>
    <cellStyle name="Comma" xfId="299"/>
    <cellStyle name="Comma [0]" xfId="300"/>
    <cellStyle name="Millares 2" xfId="301"/>
    <cellStyle name="Millares 3" xfId="302"/>
    <cellStyle name="Millares 4" xfId="303"/>
    <cellStyle name="Millares 4 2" xfId="304"/>
    <cellStyle name="Millares 5" xfId="305"/>
    <cellStyle name="Millares 6" xfId="306"/>
    <cellStyle name="Currency" xfId="307"/>
    <cellStyle name="Currency [0]" xfId="308"/>
    <cellStyle name="Neutral" xfId="309"/>
    <cellStyle name="Neutral 2" xfId="310"/>
    <cellStyle name="Neutral 3" xfId="311"/>
    <cellStyle name="Neutral 4" xfId="312"/>
    <cellStyle name="Neutral 5" xfId="313"/>
    <cellStyle name="Neutral 6" xfId="314"/>
    <cellStyle name="Neutral 7" xfId="315"/>
    <cellStyle name="Neutral 8" xfId="316"/>
    <cellStyle name="Neutral 9" xfId="317"/>
    <cellStyle name="Normal 10" xfId="318"/>
    <cellStyle name="Normal 11" xfId="319"/>
    <cellStyle name="Normal 12" xfId="320"/>
    <cellStyle name="Normal 2" xfId="321"/>
    <cellStyle name="Normal 2 2" xfId="322"/>
    <cellStyle name="Normal 2 3" xfId="323"/>
    <cellStyle name="Normal 2 4" xfId="324"/>
    <cellStyle name="Normal 2 5" xfId="325"/>
    <cellStyle name="Normal 3" xfId="326"/>
    <cellStyle name="Normal 3 2" xfId="327"/>
    <cellStyle name="Normal 4" xfId="328"/>
    <cellStyle name="Normal 5" xfId="329"/>
    <cellStyle name="Normal 6" xfId="330"/>
    <cellStyle name="Normal 7" xfId="331"/>
    <cellStyle name="Normal 8" xfId="332"/>
    <cellStyle name="Normal 9" xfId="333"/>
    <cellStyle name="Notas" xfId="334"/>
    <cellStyle name="Notas 2" xfId="335"/>
    <cellStyle name="Notas 3" xfId="336"/>
    <cellStyle name="Notas 4" xfId="337"/>
    <cellStyle name="Notas 5" xfId="338"/>
    <cellStyle name="Notas 6" xfId="339"/>
    <cellStyle name="Notas 7" xfId="340"/>
    <cellStyle name="Notas 8" xfId="341"/>
    <cellStyle name="Notas 9" xfId="342"/>
    <cellStyle name="Percent" xfId="343"/>
    <cellStyle name="Porcentual 2" xfId="344"/>
    <cellStyle name="Porcentual 2 2" xfId="345"/>
    <cellStyle name="Porcentual 3" xfId="346"/>
    <cellStyle name="Porcentual 4" xfId="347"/>
    <cellStyle name="Porcentual 5" xfId="348"/>
    <cellStyle name="Salida" xfId="349"/>
    <cellStyle name="Salida 2" xfId="350"/>
    <cellStyle name="Salida 3" xfId="351"/>
    <cellStyle name="Salida 4" xfId="352"/>
    <cellStyle name="Salida 5" xfId="353"/>
    <cellStyle name="Salida 6" xfId="354"/>
    <cellStyle name="Salida 7" xfId="355"/>
    <cellStyle name="Salida 8" xfId="356"/>
    <cellStyle name="Salida 9" xfId="357"/>
    <cellStyle name="Texto de advertencia" xfId="358"/>
    <cellStyle name="Texto de advertencia 2" xfId="359"/>
    <cellStyle name="Texto de advertencia 3" xfId="360"/>
    <cellStyle name="Texto de advertencia 4" xfId="361"/>
    <cellStyle name="Texto de advertencia 5" xfId="362"/>
    <cellStyle name="Texto de advertencia 6" xfId="363"/>
    <cellStyle name="Texto de advertencia 7" xfId="364"/>
    <cellStyle name="Texto de advertencia 8" xfId="365"/>
    <cellStyle name="Texto de advertencia 9" xfId="366"/>
    <cellStyle name="Texto explicativo" xfId="367"/>
    <cellStyle name="Texto explicativo 2" xfId="368"/>
    <cellStyle name="Texto explicativo 3" xfId="369"/>
    <cellStyle name="Texto explicativo 4" xfId="370"/>
    <cellStyle name="Texto explicativo 5" xfId="371"/>
    <cellStyle name="Texto explicativo 6" xfId="372"/>
    <cellStyle name="Texto explicativo 7" xfId="373"/>
    <cellStyle name="Texto explicativo 8" xfId="374"/>
    <cellStyle name="Texto explicativo 9" xfId="375"/>
    <cellStyle name="Título" xfId="376"/>
    <cellStyle name="Título 1" xfId="377"/>
    <cellStyle name="Título 1 2" xfId="378"/>
    <cellStyle name="Título 1 3" xfId="379"/>
    <cellStyle name="Título 1 4" xfId="380"/>
    <cellStyle name="Título 1 5" xfId="381"/>
    <cellStyle name="Título 1 6" xfId="382"/>
    <cellStyle name="Título 1 7" xfId="383"/>
    <cellStyle name="Título 1 8" xfId="384"/>
    <cellStyle name="Título 1 9" xfId="385"/>
    <cellStyle name="Título 10" xfId="386"/>
    <cellStyle name="Título 11" xfId="387"/>
    <cellStyle name="Título 2" xfId="388"/>
    <cellStyle name="Título 2 2" xfId="389"/>
    <cellStyle name="Título 2 3" xfId="390"/>
    <cellStyle name="Título 2 4" xfId="391"/>
    <cellStyle name="Título 2 5" xfId="392"/>
    <cellStyle name="Título 2 6" xfId="393"/>
    <cellStyle name="Título 2 7" xfId="394"/>
    <cellStyle name="Título 2 8" xfId="395"/>
    <cellStyle name="Título 2 9" xfId="396"/>
    <cellStyle name="Título 3" xfId="397"/>
    <cellStyle name="Título 3 2" xfId="398"/>
    <cellStyle name="Título 3 3" xfId="399"/>
    <cellStyle name="Título 3 4" xfId="400"/>
    <cellStyle name="Título 3 5" xfId="401"/>
    <cellStyle name="Título 3 6" xfId="402"/>
    <cellStyle name="Título 3 7" xfId="403"/>
    <cellStyle name="Título 3 8" xfId="404"/>
    <cellStyle name="Título 3 9" xfId="405"/>
    <cellStyle name="Título 4" xfId="406"/>
    <cellStyle name="Título 5" xfId="407"/>
    <cellStyle name="Título 6" xfId="408"/>
    <cellStyle name="Título 7" xfId="409"/>
    <cellStyle name="Título 8" xfId="410"/>
    <cellStyle name="Título 9" xfId="411"/>
    <cellStyle name="Total" xfId="412"/>
    <cellStyle name="Total 2" xfId="413"/>
    <cellStyle name="Total 3" xfId="414"/>
    <cellStyle name="Total 4" xfId="415"/>
    <cellStyle name="Total 5" xfId="416"/>
    <cellStyle name="Total 6" xfId="417"/>
    <cellStyle name="Total 7" xfId="418"/>
    <cellStyle name="Total 8" xfId="419"/>
    <cellStyle name="Total 9" xfId="4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6025"/>
          <c:y val="0.10025"/>
          <c:w val="0.4775"/>
          <c:h val="0.79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explosion val="5"/>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Cuadros'!$B$12:$B$13</c:f>
              <c:strCache>
                <c:ptCount val="2"/>
                <c:pt idx="0">
                  <c:v>Interna</c:v>
                </c:pt>
                <c:pt idx="1">
                  <c:v>Externa</c:v>
                </c:pt>
              </c:strCache>
            </c:strRef>
          </c:cat>
          <c:val>
            <c:numRef>
              <c:f>'Resumen Cuadros'!$C$12:$C$13</c:f>
              <c:numCache>
                <c:ptCount val="2"/>
                <c:pt idx="0">
                  <c:v>2357.0528358500005</c:v>
                </c:pt>
                <c:pt idx="1">
                  <c:v>1914.3175079399998</c:v>
                </c:pt>
              </c:numCache>
            </c:numRef>
          </c:val>
        </c:ser>
        <c:firstSliceAng val="144"/>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875"/>
          <c:y val="0.10025"/>
          <c:w val="0.47925"/>
          <c:h val="0.795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explosion val="5"/>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Cuadros'!$B$30:$B$31</c:f>
              <c:strCache>
                <c:ptCount val="2"/>
                <c:pt idx="0">
                  <c:v>No Financieras</c:v>
                </c:pt>
                <c:pt idx="1">
                  <c:v>Financieras</c:v>
                </c:pt>
              </c:strCache>
            </c:strRef>
          </c:cat>
          <c:val>
            <c:numRef>
              <c:f>'Resumen Cuadros'!$C$30:$C$31</c:f>
              <c:numCache>
                <c:ptCount val="2"/>
                <c:pt idx="0">
                  <c:v>2390.4278765800004</c:v>
                </c:pt>
                <c:pt idx="1">
                  <c:v>1880.94246721</c:v>
                </c:pt>
              </c:numCache>
            </c:numRef>
          </c:val>
        </c:ser>
        <c:firstSliceAng val="14"/>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45"/>
          <c:y val="0.0995"/>
          <c:w val="0.48825"/>
          <c:h val="0.7972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8"/>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Cuadros'!$G$30:$G$31</c:f>
              <c:strCache>
                <c:ptCount val="2"/>
                <c:pt idx="0">
                  <c:v>Mediano y Largo Plazo</c:v>
                </c:pt>
                <c:pt idx="1">
                  <c:v>Corto Plazo</c:v>
                </c:pt>
              </c:strCache>
            </c:strRef>
          </c:cat>
          <c:val>
            <c:numRef>
              <c:f>'Resumen Cuadros'!$H$30:$H$31</c:f>
              <c:numCache>
                <c:ptCount val="2"/>
                <c:pt idx="0">
                  <c:v>3268.68714199</c:v>
                </c:pt>
                <c:pt idx="1">
                  <c:v>1002.6832018000001</c:v>
                </c:pt>
              </c:numCache>
            </c:numRef>
          </c:val>
        </c:ser>
        <c:firstSliceAng val="94"/>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7"/>
          <c:y val="0.1005"/>
          <c:w val="0.48325"/>
          <c:h val="0.794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2"/>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explosion val="5"/>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Cuadros'!$G$12:$G$13</c:f>
              <c:strCache>
                <c:ptCount val="2"/>
                <c:pt idx="0">
                  <c:v>Créditos</c:v>
                </c:pt>
                <c:pt idx="1">
                  <c:v>Bonos</c:v>
                </c:pt>
              </c:strCache>
            </c:strRef>
          </c:cat>
          <c:val>
            <c:numRef>
              <c:f>'Resumen Cuadros'!$H$12:$H$13</c:f>
              <c:numCache>
                <c:ptCount val="2"/>
                <c:pt idx="0">
                  <c:v>3060.69922134</c:v>
                </c:pt>
                <c:pt idx="1">
                  <c:v>1210.6711224500002</c:v>
                </c:pt>
              </c:numCache>
            </c:numRef>
          </c:val>
        </c:ser>
        <c:firstSliceAng val="124"/>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45"/>
          <c:y val="0.17775"/>
          <c:w val="0.48125"/>
          <c:h val="0.798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4"/>
            <c:spPr>
              <a:gradFill rotWithShape="1">
                <a:gsLst>
                  <a:gs pos="0">
                    <a:srgbClr val="1A6174"/>
                  </a:gs>
                  <a:gs pos="80000">
                    <a:srgbClr val="258199"/>
                  </a:gs>
                  <a:gs pos="100000">
                    <a:srgbClr val="23839C"/>
                  </a:gs>
                </a:gsLst>
                <a:lin ang="5400000" scaled="1"/>
              </a:gradFill>
              <a:ln w="3175">
                <a:noFill/>
              </a:ln>
              <a:effectLst>
                <a:outerShdw dist="35921" dir="2700000" algn="br">
                  <a:prstClr val="black"/>
                </a:outerShdw>
              </a:effectLst>
            </c:spPr>
          </c:dPt>
          <c:dPt>
            <c:idx val="1"/>
            <c:explosion val="5"/>
            <c:spPr>
              <a:gradFill rotWithShape="1">
                <a:gsLst>
                  <a:gs pos="0">
                    <a:srgbClr val="207288"/>
                  </a:gs>
                  <a:gs pos="80000">
                    <a:srgbClr val="2D96B3"/>
                  </a:gs>
                  <a:gs pos="100000">
                    <a:srgbClr val="2B99B6"/>
                  </a:gs>
                </a:gsLst>
                <a:lin ang="5400000" scaled="1"/>
              </a:gradFill>
              <a:ln w="3175">
                <a:noFill/>
              </a:ln>
              <a:effectLst>
                <a:outerShdw dist="35921" dir="2700000" algn="br">
                  <a:prstClr val="black"/>
                </a:outerShdw>
              </a:effectLst>
            </c:spPr>
          </c:dPt>
          <c:dPt>
            <c:idx val="2"/>
            <c:explosion val="4"/>
            <c:spPr>
              <a:gradFill rotWithShape="1">
                <a:gsLst>
                  <a:gs pos="0">
                    <a:srgbClr val="258099"/>
                  </a:gs>
                  <a:gs pos="80000">
                    <a:srgbClr val="34A9C8"/>
                  </a:gs>
                  <a:gs pos="100000">
                    <a:srgbClr val="31ABCC"/>
                  </a:gs>
                </a:gsLst>
                <a:lin ang="5400000" scaled="1"/>
              </a:gradFill>
              <a:ln w="3175">
                <a:noFill/>
              </a:ln>
              <a:effectLst>
                <a:outerShdw dist="35921" dir="2700000" algn="br">
                  <a:prstClr val="black"/>
                </a:outerShdw>
              </a:effectLst>
            </c:spPr>
          </c:dPt>
          <c:dPt>
            <c:idx val="3"/>
            <c:explosion val="3"/>
            <c:spPr>
              <a:gradFill rotWithShape="1">
                <a:gsLst>
                  <a:gs pos="0">
                    <a:srgbClr val="478CA2"/>
                  </a:gs>
                  <a:gs pos="80000">
                    <a:srgbClr val="5FB8D4"/>
                  </a:gs>
                  <a:gs pos="100000">
                    <a:srgbClr val="5DBAD7"/>
                  </a:gs>
                </a:gsLst>
                <a:lin ang="5400000" scaled="1"/>
              </a:gradFill>
              <a:ln w="3175">
                <a:noFill/>
              </a:ln>
              <a:effectLst>
                <a:outerShdw dist="35921" dir="2700000" algn="br">
                  <a:prstClr val="black"/>
                </a:outerShdw>
              </a:effectLst>
            </c:spPr>
          </c:dPt>
          <c:dPt>
            <c:idx val="4"/>
            <c:explosion val="6"/>
            <c:spPr>
              <a:gradFill rotWithShape="1">
                <a:gsLst>
                  <a:gs pos="0">
                    <a:srgbClr val="6F98A7"/>
                  </a:gs>
                  <a:gs pos="80000">
                    <a:srgbClr val="92C7DB"/>
                  </a:gs>
                  <a:gs pos="100000">
                    <a:srgbClr val="91C9DD"/>
                  </a:gs>
                </a:gsLst>
                <a:lin ang="5400000" scaled="1"/>
              </a:gradFill>
              <a:ln w="3175">
                <a:noFill/>
              </a:ln>
              <a:effectLst>
                <a:outerShdw dist="35921" dir="2700000" algn="br">
                  <a:prstClr val="black"/>
                </a:outerShdw>
              </a:effectLst>
            </c:spPr>
          </c:dPt>
          <c:dPt>
            <c:idx val="5"/>
            <c:spPr>
              <a:gradFill rotWithShape="1">
                <a:gsLst>
                  <a:gs pos="0">
                    <a:srgbClr val="8BA4AD"/>
                  </a:gs>
                  <a:gs pos="80000">
                    <a:srgbClr val="B6D6E3"/>
                  </a:gs>
                  <a:gs pos="100000">
                    <a:srgbClr val="B6D7E5"/>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Cuadros'!$B$19:$B$24</c:f>
              <c:strCache>
                <c:ptCount val="6"/>
                <c:pt idx="0">
                  <c:v>Ministerio de Economía</c:v>
                </c:pt>
                <c:pt idx="1">
                  <c:v>Bonistas</c:v>
                </c:pt>
                <c:pt idx="2">
                  <c:v>Banca Comercial</c:v>
                </c:pt>
                <c:pt idx="3">
                  <c:v>FONAFE</c:v>
                </c:pt>
                <c:pt idx="4">
                  <c:v>Banco de la Nación</c:v>
                </c:pt>
                <c:pt idx="5">
                  <c:v>Otras Fuentes</c:v>
                </c:pt>
              </c:strCache>
            </c:strRef>
          </c:cat>
          <c:val>
            <c:numRef>
              <c:f>'Resumen Cuadros'!$C$19:$C$24</c:f>
              <c:numCache>
                <c:ptCount val="6"/>
                <c:pt idx="0">
                  <c:v>1512.01982069</c:v>
                </c:pt>
                <c:pt idx="1">
                  <c:v>1210.6711224500002</c:v>
                </c:pt>
                <c:pt idx="2">
                  <c:v>978.5168150300002</c:v>
                </c:pt>
                <c:pt idx="3">
                  <c:v>100.73848288</c:v>
                </c:pt>
                <c:pt idx="4">
                  <c:v>197.57093508999998</c:v>
                </c:pt>
                <c:pt idx="5">
                  <c:v>271.85316764999993</c:v>
                </c:pt>
              </c:numCache>
            </c:numRef>
          </c:val>
        </c:ser>
        <c:firstSliceAng val="128"/>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425"/>
          <c:y val="0.1"/>
          <c:w val="0.48875"/>
          <c:h val="0.796"/>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3"/>
            <c:spPr>
              <a:gradFill rotWithShape="1">
                <a:gsLst>
                  <a:gs pos="0">
                    <a:srgbClr val="1C687D"/>
                  </a:gs>
                  <a:gs pos="80000">
                    <a:srgbClr val="298AA4"/>
                  </a:gs>
                  <a:gs pos="100000">
                    <a:srgbClr val="268CA7"/>
                  </a:gs>
                </a:gsLst>
                <a:lin ang="5400000" scaled="1"/>
              </a:gradFill>
              <a:ln w="3175">
                <a:noFill/>
              </a:ln>
              <a:effectLst>
                <a:outerShdw dist="35921" dir="2700000" algn="br">
                  <a:prstClr val="black"/>
                </a:outerShdw>
              </a:effectLst>
            </c:spPr>
          </c:dPt>
          <c:dPt>
            <c:idx val="1"/>
            <c:explosion val="4"/>
            <c:spPr>
              <a:gradFill rotWithShape="1">
                <a:gsLst>
                  <a:gs pos="0">
                    <a:srgbClr val="247D95"/>
                  </a:gs>
                  <a:gs pos="80000">
                    <a:srgbClr val="32A5C4"/>
                  </a:gs>
                  <a:gs pos="100000">
                    <a:srgbClr val="30A8C8"/>
                  </a:gs>
                </a:gsLst>
                <a:lin ang="5400000" scaled="1"/>
              </a:gradFill>
              <a:ln w="3175">
                <a:noFill/>
              </a:ln>
              <a:effectLst>
                <a:outerShdw dist="35921" dir="2700000" algn="br">
                  <a:prstClr val="black"/>
                </a:outerShdw>
              </a:effectLst>
            </c:spPr>
          </c:dPt>
          <c:dPt>
            <c:idx val="2"/>
            <c:explosion val="3"/>
            <c:spPr>
              <a:gradFill rotWithShape="1">
                <a:gsLst>
                  <a:gs pos="0">
                    <a:srgbClr val="518EA3"/>
                  </a:gs>
                  <a:gs pos="80000">
                    <a:srgbClr val="6BBBD5"/>
                  </a:gs>
                  <a:gs pos="100000">
                    <a:srgbClr val="6ABDD8"/>
                  </a:gs>
                </a:gsLst>
                <a:lin ang="5400000" scaled="1"/>
              </a:gradFill>
              <a:ln w="3175">
                <a:noFill/>
              </a:ln>
              <a:effectLst>
                <a:outerShdw dist="35921" dir="2700000" algn="br">
                  <a:prstClr val="black"/>
                </a:outerShdw>
              </a:effectLst>
            </c:spPr>
          </c:dPt>
          <c:dPt>
            <c:idx val="3"/>
            <c:spPr>
              <a:gradFill rotWithShape="1">
                <a:gsLst>
                  <a:gs pos="0">
                    <a:srgbClr val="809FAB"/>
                  </a:gs>
                  <a:gs pos="80000">
                    <a:srgbClr val="A9D0E0"/>
                  </a:gs>
                  <a:gs pos="100000">
                    <a:srgbClr val="A8D2E2"/>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Cuadros'!$G$19:$G$22</c:f>
              <c:strCache>
                <c:ptCount val="4"/>
                <c:pt idx="0">
                  <c:v>US Dólares</c:v>
                </c:pt>
                <c:pt idx="1">
                  <c:v>Nuevos Soles</c:v>
                </c:pt>
                <c:pt idx="2">
                  <c:v>Yenes</c:v>
                </c:pt>
                <c:pt idx="3">
                  <c:v>Euros</c:v>
                </c:pt>
              </c:strCache>
            </c:strRef>
          </c:cat>
          <c:val>
            <c:numRef>
              <c:f>'Resumen Cuadros'!$H$19:$H$22</c:f>
              <c:numCache>
                <c:ptCount val="4"/>
                <c:pt idx="0">
                  <c:v>2518.63357138</c:v>
                </c:pt>
                <c:pt idx="1">
                  <c:v>900.7829957600001</c:v>
                </c:pt>
                <c:pt idx="2">
                  <c:v>775.5695639799999</c:v>
                </c:pt>
                <c:pt idx="3">
                  <c:v>76.38421267000001</c:v>
                </c:pt>
              </c:numCache>
            </c:numRef>
          </c:val>
        </c:ser>
        <c:firstSliceAng val="89"/>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3"/>
          <c:y val="0.055"/>
          <c:w val="0.79275"/>
          <c:h val="0.9405"/>
        </c:manualLayout>
      </c:layout>
      <c:barChart>
        <c:barDir val="col"/>
        <c:grouping val="clustered"/>
        <c:varyColors val="0"/>
        <c:ser>
          <c:idx val="1"/>
          <c:order val="0"/>
          <c:tx>
            <c:strRef>
              <c:f>Evolucion!$B$13</c:f>
              <c:strCache>
                <c:ptCount val="1"/>
                <c:pt idx="0">
                  <c:v>Deuda Interna</c:v>
                </c:pt>
              </c:strCache>
            </c:strRef>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defRPr>
                </a:pPr>
              </a:p>
            </c:txPr>
            <c:dLblPos val="ctr"/>
            <c:showLegendKey val="0"/>
            <c:showVal val="1"/>
            <c:showBubbleSize val="0"/>
            <c:showCatName val="0"/>
            <c:showSerName val="0"/>
            <c:showPercent val="0"/>
          </c:dLbls>
          <c:cat>
            <c:multiLvlStrRef>
              <c:f>Evolucion!$C$10:$I$11</c:f>
              <c:multiLvlStrCache/>
            </c:multiLvlStrRef>
          </c:cat>
          <c:val>
            <c:numRef>
              <c:f>Evolucion!$C$13:$I$13</c:f>
              <c:numCache>
                <c:ptCount val="7"/>
                <c:pt idx="0">
                  <c:v>0</c:v>
                </c:pt>
                <c:pt idx="1">
                  <c:v>0</c:v>
                </c:pt>
                <c:pt idx="2">
                  <c:v>0</c:v>
                </c:pt>
                <c:pt idx="3">
                  <c:v>0</c:v>
                </c:pt>
                <c:pt idx="4">
                  <c:v>0</c:v>
                </c:pt>
                <c:pt idx="5">
                  <c:v>0</c:v>
                </c:pt>
                <c:pt idx="6">
                  <c:v>0</c:v>
                </c:pt>
              </c:numCache>
            </c:numRef>
          </c:val>
        </c:ser>
        <c:ser>
          <c:idx val="2"/>
          <c:order val="1"/>
          <c:tx>
            <c:strRef>
              <c:f>Evolucion!$B$14</c:f>
              <c:strCache>
                <c:ptCount val="1"/>
                <c:pt idx="0">
                  <c:v>Deuda Externa</c:v>
                </c:pt>
              </c:strCache>
            </c:strRef>
          </c:tx>
          <c:spPr>
            <a:gradFill rotWithShape="1">
              <a:gsLst>
                <a:gs pos="0">
                  <a:srgbClr val="769BA9"/>
                </a:gs>
                <a:gs pos="80000">
                  <a:srgbClr val="9CCBDD"/>
                </a:gs>
                <a:gs pos="100000">
                  <a:srgbClr val="9BCDD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defRPr>
                </a:pPr>
              </a:p>
            </c:txPr>
            <c:dLblPos val="ctr"/>
            <c:showLegendKey val="0"/>
            <c:showVal val="1"/>
            <c:showBubbleSize val="0"/>
            <c:showCatName val="0"/>
            <c:showSerName val="0"/>
            <c:showPercent val="0"/>
          </c:dLbls>
          <c:cat>
            <c:multiLvlStrRef>
              <c:f>Evolucion!$C$10:$I$11</c:f>
              <c:multiLvlStrCache/>
            </c:multiLvlStrRef>
          </c:cat>
          <c:val>
            <c:numRef>
              <c:f>Evolucion!$C$14:$I$14</c:f>
              <c:numCache>
                <c:ptCount val="7"/>
                <c:pt idx="0">
                  <c:v>0</c:v>
                </c:pt>
                <c:pt idx="1">
                  <c:v>0</c:v>
                </c:pt>
                <c:pt idx="2">
                  <c:v>0</c:v>
                </c:pt>
                <c:pt idx="3">
                  <c:v>0</c:v>
                </c:pt>
                <c:pt idx="4">
                  <c:v>0</c:v>
                </c:pt>
                <c:pt idx="5">
                  <c:v>0</c:v>
                </c:pt>
                <c:pt idx="6">
                  <c:v>0</c:v>
                </c:pt>
              </c:numCache>
            </c:numRef>
          </c:val>
        </c:ser>
        <c:axId val="30770664"/>
        <c:axId val="8500521"/>
      </c:barChart>
      <c:catAx>
        <c:axId val="30770664"/>
        <c:scaling>
          <c:orientation val="minMax"/>
        </c:scaling>
        <c:axPos val="b"/>
        <c:delete val="0"/>
        <c:numFmt formatCode="General" sourceLinked="1"/>
        <c:majorTickMark val="out"/>
        <c:minorTickMark val="none"/>
        <c:tickLblPos val="nextTo"/>
        <c:spPr>
          <a:ln w="3175">
            <a:solidFill>
              <a:srgbClr val="808080"/>
            </a:solidFill>
          </a:ln>
        </c:spPr>
        <c:crossAx val="8500521"/>
        <c:crosses val="autoZero"/>
        <c:auto val="1"/>
        <c:lblOffset val="100"/>
        <c:tickLblSkip val="1"/>
        <c:noMultiLvlLbl val="0"/>
      </c:catAx>
      <c:valAx>
        <c:axId val="8500521"/>
        <c:scaling>
          <c:orientation val="minMax"/>
        </c:scaling>
        <c:axPos val="l"/>
        <c:delete val="0"/>
        <c:numFmt formatCode="General" sourceLinked="1"/>
        <c:majorTickMark val="out"/>
        <c:minorTickMark val="none"/>
        <c:tickLblPos val="nextTo"/>
        <c:spPr>
          <a:ln w="3175">
            <a:solidFill>
              <a:srgbClr val="808080"/>
            </a:solidFill>
          </a:ln>
        </c:spPr>
        <c:crossAx val="30770664"/>
        <c:crossesAt val="1"/>
        <c:crossBetween val="between"/>
        <c:dispUnits/>
      </c:valAx>
      <c:spPr>
        <a:solidFill>
          <a:srgbClr val="FFFFFF"/>
        </a:solidFill>
        <a:ln w="3175">
          <a:noFill/>
        </a:ln>
      </c:spPr>
    </c:plotArea>
    <c:legend>
      <c:legendPos val="r"/>
      <c:layout>
        <c:manualLayout>
          <c:xMode val="edge"/>
          <c:yMode val="edge"/>
          <c:x val="0.80325"/>
          <c:y val="0.4445"/>
          <c:w val="0.19675"/>
          <c:h val="0.189"/>
        </c:manualLayout>
      </c:layout>
      <c:overlay val="0"/>
      <c:spPr>
        <a:noFill/>
        <a:ln w="3175">
          <a:noFill/>
        </a:ln>
      </c:spPr>
      <c:txPr>
        <a:bodyPr vert="horz" rot="0"/>
        <a:lstStyle/>
        <a:p>
          <a:pPr>
            <a:defRPr lang="en-US" cap="none" sz="92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image" Target="../media/image2.jpeg" /><Relationship Id="rId9" Type="http://schemas.openxmlformats.org/officeDocument/2006/relationships/hyperlink" Target="#Indice!A1" /><Relationship Id="rId10"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 Id="rId5"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28575</xdr:rowOff>
    </xdr:from>
    <xdr:to>
      <xdr:col>3</xdr:col>
      <xdr:colOff>5124450</xdr:colOff>
      <xdr:row>3</xdr:row>
      <xdr:rowOff>19050</xdr:rowOff>
    </xdr:to>
    <xdr:pic>
      <xdr:nvPicPr>
        <xdr:cNvPr id="1" name="Picture 1"/>
        <xdr:cNvPicPr preferRelativeResize="1">
          <a:picLocks noChangeAspect="1"/>
        </xdr:cNvPicPr>
      </xdr:nvPicPr>
      <xdr:blipFill>
        <a:blip r:embed="rId1"/>
        <a:stretch>
          <a:fillRect/>
        </a:stretch>
      </xdr:blipFill>
      <xdr:spPr>
        <a:xfrm>
          <a:off x="809625" y="28575"/>
          <a:ext cx="6000750" cy="476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38100</xdr:rowOff>
    </xdr:from>
    <xdr:to>
      <xdr:col>3</xdr:col>
      <xdr:colOff>638175</xdr:colOff>
      <xdr:row>3</xdr:row>
      <xdr:rowOff>57150</xdr:rowOff>
    </xdr:to>
    <xdr:pic>
      <xdr:nvPicPr>
        <xdr:cNvPr id="1" name="Picture 1"/>
        <xdr:cNvPicPr preferRelativeResize="1">
          <a:picLocks noChangeAspect="1"/>
        </xdr:cNvPicPr>
      </xdr:nvPicPr>
      <xdr:blipFill>
        <a:blip r:embed="rId1"/>
        <a:stretch>
          <a:fillRect/>
        </a:stretch>
      </xdr:blipFill>
      <xdr:spPr>
        <a:xfrm>
          <a:off x="304800" y="38100"/>
          <a:ext cx="7267575" cy="504825"/>
        </a:xfrm>
        <a:prstGeom prst="rect">
          <a:avLst/>
        </a:prstGeom>
        <a:noFill/>
        <a:ln w="9525" cmpd="sng">
          <a:noFill/>
        </a:ln>
      </xdr:spPr>
    </xdr:pic>
    <xdr:clientData/>
  </xdr:twoCellAnchor>
  <xdr:twoCellAnchor editAs="oneCell">
    <xdr:from>
      <xdr:col>3</xdr:col>
      <xdr:colOff>742950</xdr:colOff>
      <xdr:row>0</xdr:row>
      <xdr:rowOff>133350</xdr:rowOff>
    </xdr:from>
    <xdr:to>
      <xdr:col>4</xdr:col>
      <xdr:colOff>57150</xdr:colOff>
      <xdr:row>3</xdr:row>
      <xdr:rowOff>38100</xdr:rowOff>
    </xdr:to>
    <xdr:pic>
      <xdr:nvPicPr>
        <xdr:cNvPr id="2" name="Picture 2">
          <a:hlinkClick r:id="rId4"/>
        </xdr:cNvPr>
        <xdr:cNvPicPr preferRelativeResize="1">
          <a:picLocks noChangeAspect="1"/>
        </xdr:cNvPicPr>
      </xdr:nvPicPr>
      <xdr:blipFill>
        <a:blip r:embed="rId2"/>
        <a:stretch>
          <a:fillRect/>
        </a:stretch>
      </xdr:blipFill>
      <xdr:spPr>
        <a:xfrm>
          <a:off x="7677150" y="133350"/>
          <a:ext cx="552450" cy="390525"/>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381000</xdr:colOff>
      <xdr:row>1</xdr:row>
      <xdr:rowOff>228600</xdr:rowOff>
    </xdr:to>
    <xdr:pic>
      <xdr:nvPicPr>
        <xdr:cNvPr id="1" name="Picture 1"/>
        <xdr:cNvPicPr preferRelativeResize="1">
          <a:picLocks noChangeAspect="1"/>
        </xdr:cNvPicPr>
      </xdr:nvPicPr>
      <xdr:blipFill>
        <a:blip r:embed="rId1"/>
        <a:stretch>
          <a:fillRect/>
        </a:stretch>
      </xdr:blipFill>
      <xdr:spPr>
        <a:xfrm>
          <a:off x="190500" y="0"/>
          <a:ext cx="6105525" cy="466725"/>
        </a:xfrm>
        <a:prstGeom prst="rect">
          <a:avLst/>
        </a:prstGeom>
        <a:noFill/>
        <a:ln w="9525" cmpd="sng">
          <a:noFill/>
        </a:ln>
      </xdr:spPr>
    </xdr:pic>
    <xdr:clientData/>
  </xdr:twoCellAnchor>
  <xdr:twoCellAnchor editAs="oneCell">
    <xdr:from>
      <xdr:col>4</xdr:col>
      <xdr:colOff>628650</xdr:colOff>
      <xdr:row>0</xdr:row>
      <xdr:rowOff>142875</xdr:rowOff>
    </xdr:from>
    <xdr:to>
      <xdr:col>4</xdr:col>
      <xdr:colOff>1095375</xdr:colOff>
      <xdr:row>2</xdr:row>
      <xdr:rowOff>47625</xdr:rowOff>
    </xdr:to>
    <xdr:pic>
      <xdr:nvPicPr>
        <xdr:cNvPr id="2" name="Picture 2">
          <a:hlinkClick r:id="rId4"/>
        </xdr:cNvPr>
        <xdr:cNvPicPr preferRelativeResize="1">
          <a:picLocks noChangeAspect="1"/>
        </xdr:cNvPicPr>
      </xdr:nvPicPr>
      <xdr:blipFill>
        <a:blip r:embed="rId2"/>
        <a:stretch>
          <a:fillRect/>
        </a:stretch>
      </xdr:blipFill>
      <xdr:spPr>
        <a:xfrm>
          <a:off x="6543675" y="142875"/>
          <a:ext cx="466725" cy="381000"/>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1200150</xdr:colOff>
      <xdr:row>2</xdr:row>
      <xdr:rowOff>66675</xdr:rowOff>
    </xdr:to>
    <xdr:pic>
      <xdr:nvPicPr>
        <xdr:cNvPr id="1" name="Picture 1"/>
        <xdr:cNvPicPr preferRelativeResize="1">
          <a:picLocks noChangeAspect="1"/>
        </xdr:cNvPicPr>
      </xdr:nvPicPr>
      <xdr:blipFill>
        <a:blip r:embed="rId1"/>
        <a:stretch>
          <a:fillRect/>
        </a:stretch>
      </xdr:blipFill>
      <xdr:spPr>
        <a:xfrm>
          <a:off x="180975" y="0"/>
          <a:ext cx="7267575" cy="390525"/>
        </a:xfrm>
        <a:prstGeom prst="rect">
          <a:avLst/>
        </a:prstGeom>
        <a:noFill/>
        <a:ln w="9525" cmpd="sng">
          <a:noFill/>
        </a:ln>
      </xdr:spPr>
    </xdr:pic>
    <xdr:clientData/>
  </xdr:twoCellAnchor>
  <xdr:twoCellAnchor editAs="oneCell">
    <xdr:from>
      <xdr:col>4</xdr:col>
      <xdr:colOff>95250</xdr:colOff>
      <xdr:row>0</xdr:row>
      <xdr:rowOff>47625</xdr:rowOff>
    </xdr:from>
    <xdr:to>
      <xdr:col>4</xdr:col>
      <xdr:colOff>552450</xdr:colOff>
      <xdr:row>2</xdr:row>
      <xdr:rowOff>95250</xdr:rowOff>
    </xdr:to>
    <xdr:pic>
      <xdr:nvPicPr>
        <xdr:cNvPr id="2" name="Picture 2">
          <a:hlinkClick r:id="rId4"/>
        </xdr:cNvPr>
        <xdr:cNvPicPr preferRelativeResize="1">
          <a:picLocks noChangeAspect="1"/>
        </xdr:cNvPicPr>
      </xdr:nvPicPr>
      <xdr:blipFill>
        <a:blip r:embed="rId2"/>
        <a:stretch>
          <a:fillRect/>
        </a:stretch>
      </xdr:blipFill>
      <xdr:spPr>
        <a:xfrm>
          <a:off x="7658100" y="47625"/>
          <a:ext cx="457200" cy="3714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9525</xdr:rowOff>
    </xdr:from>
    <xdr:to>
      <xdr:col>6</xdr:col>
      <xdr:colOff>285750</xdr:colOff>
      <xdr:row>2</xdr:row>
      <xdr:rowOff>95250</xdr:rowOff>
    </xdr:to>
    <xdr:pic>
      <xdr:nvPicPr>
        <xdr:cNvPr id="1" name="Picture 1"/>
        <xdr:cNvPicPr preferRelativeResize="1">
          <a:picLocks noChangeAspect="1"/>
        </xdr:cNvPicPr>
      </xdr:nvPicPr>
      <xdr:blipFill>
        <a:blip r:embed="rId1"/>
        <a:stretch>
          <a:fillRect/>
        </a:stretch>
      </xdr:blipFill>
      <xdr:spPr>
        <a:xfrm>
          <a:off x="361950" y="9525"/>
          <a:ext cx="5600700" cy="409575"/>
        </a:xfrm>
        <a:prstGeom prst="rect">
          <a:avLst/>
        </a:prstGeom>
        <a:noFill/>
        <a:ln w="9525" cmpd="sng">
          <a:noFill/>
        </a:ln>
      </xdr:spPr>
    </xdr:pic>
    <xdr:clientData/>
  </xdr:twoCellAnchor>
  <xdr:twoCellAnchor editAs="oneCell">
    <xdr:from>
      <xdr:col>6</xdr:col>
      <xdr:colOff>371475</xdr:colOff>
      <xdr:row>0</xdr:row>
      <xdr:rowOff>66675</xdr:rowOff>
    </xdr:from>
    <xdr:to>
      <xdr:col>6</xdr:col>
      <xdr:colOff>828675</xdr:colOff>
      <xdr:row>2</xdr:row>
      <xdr:rowOff>66675</xdr:rowOff>
    </xdr:to>
    <xdr:pic>
      <xdr:nvPicPr>
        <xdr:cNvPr id="2" name="Picture 2">
          <a:hlinkClick r:id="rId4"/>
        </xdr:cNvPr>
        <xdr:cNvPicPr preferRelativeResize="1">
          <a:picLocks noChangeAspect="1"/>
        </xdr:cNvPicPr>
      </xdr:nvPicPr>
      <xdr:blipFill>
        <a:blip r:embed="rId2"/>
        <a:stretch>
          <a:fillRect/>
        </a:stretch>
      </xdr:blipFill>
      <xdr:spPr>
        <a:xfrm>
          <a:off x="6048375" y="66675"/>
          <a:ext cx="457200" cy="323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xdr:rowOff>
    </xdr:from>
    <xdr:to>
      <xdr:col>6</xdr:col>
      <xdr:colOff>304800</xdr:colOff>
      <xdr:row>2</xdr:row>
      <xdr:rowOff>76200</xdr:rowOff>
    </xdr:to>
    <xdr:pic>
      <xdr:nvPicPr>
        <xdr:cNvPr id="1" name="Picture 1"/>
        <xdr:cNvPicPr preferRelativeResize="1">
          <a:picLocks noChangeAspect="1"/>
        </xdr:cNvPicPr>
      </xdr:nvPicPr>
      <xdr:blipFill>
        <a:blip r:embed="rId1"/>
        <a:stretch>
          <a:fillRect/>
        </a:stretch>
      </xdr:blipFill>
      <xdr:spPr>
        <a:xfrm>
          <a:off x="123825" y="9525"/>
          <a:ext cx="5600700" cy="390525"/>
        </a:xfrm>
        <a:prstGeom prst="rect">
          <a:avLst/>
        </a:prstGeom>
        <a:noFill/>
        <a:ln w="9525" cmpd="sng">
          <a:noFill/>
        </a:ln>
      </xdr:spPr>
    </xdr:pic>
    <xdr:clientData/>
  </xdr:twoCellAnchor>
  <xdr:twoCellAnchor editAs="oneCell">
    <xdr:from>
      <xdr:col>6</xdr:col>
      <xdr:colOff>457200</xdr:colOff>
      <xdr:row>0</xdr:row>
      <xdr:rowOff>57150</xdr:rowOff>
    </xdr:from>
    <xdr:to>
      <xdr:col>6</xdr:col>
      <xdr:colOff>895350</xdr:colOff>
      <xdr:row>2</xdr:row>
      <xdr:rowOff>104775</xdr:rowOff>
    </xdr:to>
    <xdr:pic>
      <xdr:nvPicPr>
        <xdr:cNvPr id="2" name="Picture 2">
          <a:hlinkClick r:id="rId4"/>
        </xdr:cNvPr>
        <xdr:cNvPicPr preferRelativeResize="1">
          <a:picLocks noChangeAspect="1"/>
        </xdr:cNvPicPr>
      </xdr:nvPicPr>
      <xdr:blipFill>
        <a:blip r:embed="rId2"/>
        <a:stretch>
          <a:fillRect/>
        </a:stretch>
      </xdr:blipFill>
      <xdr:spPr>
        <a:xfrm>
          <a:off x="5876925" y="57150"/>
          <a:ext cx="438150" cy="3714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47625</xdr:rowOff>
    </xdr:from>
    <xdr:to>
      <xdr:col>6</xdr:col>
      <xdr:colOff>381000</xdr:colOff>
      <xdr:row>2</xdr:row>
      <xdr:rowOff>142875</xdr:rowOff>
    </xdr:to>
    <xdr:pic>
      <xdr:nvPicPr>
        <xdr:cNvPr id="1" name="Picture 1"/>
        <xdr:cNvPicPr preferRelativeResize="1">
          <a:picLocks noChangeAspect="1"/>
        </xdr:cNvPicPr>
      </xdr:nvPicPr>
      <xdr:blipFill>
        <a:blip r:embed="rId1"/>
        <a:stretch>
          <a:fillRect/>
        </a:stretch>
      </xdr:blipFill>
      <xdr:spPr>
        <a:xfrm>
          <a:off x="200025" y="47625"/>
          <a:ext cx="6334125" cy="419100"/>
        </a:xfrm>
        <a:prstGeom prst="rect">
          <a:avLst/>
        </a:prstGeom>
        <a:noFill/>
        <a:ln w="9525" cmpd="sng">
          <a:noFill/>
        </a:ln>
      </xdr:spPr>
    </xdr:pic>
    <xdr:clientData/>
  </xdr:twoCellAnchor>
  <xdr:twoCellAnchor>
    <xdr:from>
      <xdr:col>1</xdr:col>
      <xdr:colOff>28575</xdr:colOff>
      <xdr:row>9</xdr:row>
      <xdr:rowOff>28575</xdr:rowOff>
    </xdr:from>
    <xdr:to>
      <xdr:col>4</xdr:col>
      <xdr:colOff>0</xdr:colOff>
      <xdr:row>24</xdr:row>
      <xdr:rowOff>114300</xdr:rowOff>
    </xdr:to>
    <xdr:graphicFrame>
      <xdr:nvGraphicFramePr>
        <xdr:cNvPr id="2" name="2 Gráfico"/>
        <xdr:cNvGraphicFramePr/>
      </xdr:nvGraphicFramePr>
      <xdr:xfrm>
        <a:off x="190500" y="2047875"/>
        <a:ext cx="4114800" cy="25146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47</xdr:row>
      <xdr:rowOff>38100</xdr:rowOff>
    </xdr:from>
    <xdr:to>
      <xdr:col>4</xdr:col>
      <xdr:colOff>0</xdr:colOff>
      <xdr:row>62</xdr:row>
      <xdr:rowOff>152400</xdr:rowOff>
    </xdr:to>
    <xdr:graphicFrame>
      <xdr:nvGraphicFramePr>
        <xdr:cNvPr id="3" name="1 Gráfico"/>
        <xdr:cNvGraphicFramePr/>
      </xdr:nvGraphicFramePr>
      <xdr:xfrm>
        <a:off x="161925" y="8305800"/>
        <a:ext cx="4143375" cy="2543175"/>
      </xdr:xfrm>
      <a:graphic>
        <a:graphicData uri="http://schemas.openxmlformats.org/drawingml/2006/chart">
          <c:chart xmlns:c="http://schemas.openxmlformats.org/drawingml/2006/chart" r:id="rId3"/>
        </a:graphicData>
      </a:graphic>
    </xdr:graphicFrame>
    <xdr:clientData/>
  </xdr:twoCellAnchor>
  <xdr:twoCellAnchor>
    <xdr:from>
      <xdr:col>4</xdr:col>
      <xdr:colOff>466725</xdr:colOff>
      <xdr:row>47</xdr:row>
      <xdr:rowOff>9525</xdr:rowOff>
    </xdr:from>
    <xdr:to>
      <xdr:col>7</xdr:col>
      <xdr:colOff>1362075</xdr:colOff>
      <xdr:row>62</xdr:row>
      <xdr:rowOff>152400</xdr:rowOff>
    </xdr:to>
    <xdr:graphicFrame>
      <xdr:nvGraphicFramePr>
        <xdr:cNvPr id="4" name="1 Gráfico"/>
        <xdr:cNvGraphicFramePr/>
      </xdr:nvGraphicFramePr>
      <xdr:xfrm>
        <a:off x="4772025" y="8277225"/>
        <a:ext cx="4124325" cy="2571750"/>
      </xdr:xfrm>
      <a:graphic>
        <a:graphicData uri="http://schemas.openxmlformats.org/drawingml/2006/chart">
          <c:chart xmlns:c="http://schemas.openxmlformats.org/drawingml/2006/chart" r:id="rId4"/>
        </a:graphicData>
      </a:graphic>
    </xdr:graphicFrame>
    <xdr:clientData/>
  </xdr:twoCellAnchor>
  <xdr:twoCellAnchor>
    <xdr:from>
      <xdr:col>5</xdr:col>
      <xdr:colOff>38100</xdr:colOff>
      <xdr:row>9</xdr:row>
      <xdr:rowOff>28575</xdr:rowOff>
    </xdr:from>
    <xdr:to>
      <xdr:col>7</xdr:col>
      <xdr:colOff>1371600</xdr:colOff>
      <xdr:row>24</xdr:row>
      <xdr:rowOff>133350</xdr:rowOff>
    </xdr:to>
    <xdr:graphicFrame>
      <xdr:nvGraphicFramePr>
        <xdr:cNvPr id="5" name="2 Gráfico"/>
        <xdr:cNvGraphicFramePr/>
      </xdr:nvGraphicFramePr>
      <xdr:xfrm>
        <a:off x="4810125" y="2047875"/>
        <a:ext cx="4095750" cy="253365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27</xdr:row>
      <xdr:rowOff>104775</xdr:rowOff>
    </xdr:from>
    <xdr:to>
      <xdr:col>4</xdr:col>
      <xdr:colOff>9525</xdr:colOff>
      <xdr:row>43</xdr:row>
      <xdr:rowOff>57150</xdr:rowOff>
    </xdr:to>
    <xdr:graphicFrame>
      <xdr:nvGraphicFramePr>
        <xdr:cNvPr id="6" name="1 Gráfico"/>
        <xdr:cNvGraphicFramePr/>
      </xdr:nvGraphicFramePr>
      <xdr:xfrm>
        <a:off x="171450" y="5086350"/>
        <a:ext cx="4143375" cy="2543175"/>
      </xdr:xfrm>
      <a:graphic>
        <a:graphicData uri="http://schemas.openxmlformats.org/drawingml/2006/chart">
          <c:chart xmlns:c="http://schemas.openxmlformats.org/drawingml/2006/chart" r:id="rId6"/>
        </a:graphicData>
      </a:graphic>
    </xdr:graphicFrame>
    <xdr:clientData/>
  </xdr:twoCellAnchor>
  <xdr:twoCellAnchor>
    <xdr:from>
      <xdr:col>4</xdr:col>
      <xdr:colOff>466725</xdr:colOff>
      <xdr:row>27</xdr:row>
      <xdr:rowOff>9525</xdr:rowOff>
    </xdr:from>
    <xdr:to>
      <xdr:col>7</xdr:col>
      <xdr:colOff>1362075</xdr:colOff>
      <xdr:row>42</xdr:row>
      <xdr:rowOff>152400</xdr:rowOff>
    </xdr:to>
    <xdr:graphicFrame>
      <xdr:nvGraphicFramePr>
        <xdr:cNvPr id="7" name="1 Gráfico"/>
        <xdr:cNvGraphicFramePr/>
      </xdr:nvGraphicFramePr>
      <xdr:xfrm>
        <a:off x="4772025" y="4991100"/>
        <a:ext cx="4124325" cy="2571750"/>
      </xdr:xfrm>
      <a:graphic>
        <a:graphicData uri="http://schemas.openxmlformats.org/drawingml/2006/chart">
          <c:chart xmlns:c="http://schemas.openxmlformats.org/drawingml/2006/chart" r:id="rId7"/>
        </a:graphicData>
      </a:graphic>
    </xdr:graphicFrame>
    <xdr:clientData/>
  </xdr:twoCellAnchor>
  <xdr:twoCellAnchor editAs="oneCell">
    <xdr:from>
      <xdr:col>6</xdr:col>
      <xdr:colOff>457200</xdr:colOff>
      <xdr:row>0</xdr:row>
      <xdr:rowOff>95250</xdr:rowOff>
    </xdr:from>
    <xdr:to>
      <xdr:col>6</xdr:col>
      <xdr:colOff>914400</xdr:colOff>
      <xdr:row>2</xdr:row>
      <xdr:rowOff>133350</xdr:rowOff>
    </xdr:to>
    <xdr:pic>
      <xdr:nvPicPr>
        <xdr:cNvPr id="8" name="Picture 2">
          <a:hlinkClick r:id="rId10"/>
        </xdr:cNvPr>
        <xdr:cNvPicPr preferRelativeResize="1">
          <a:picLocks noChangeAspect="1"/>
        </xdr:cNvPicPr>
      </xdr:nvPicPr>
      <xdr:blipFill>
        <a:blip r:embed="rId8"/>
        <a:stretch>
          <a:fillRect/>
        </a:stretch>
      </xdr:blipFill>
      <xdr:spPr>
        <a:xfrm>
          <a:off x="6610350" y="95250"/>
          <a:ext cx="457200" cy="3619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38100</xdr:rowOff>
    </xdr:from>
    <xdr:to>
      <xdr:col>4</xdr:col>
      <xdr:colOff>180975</xdr:colOff>
      <xdr:row>2</xdr:row>
      <xdr:rowOff>76200</xdr:rowOff>
    </xdr:to>
    <xdr:pic>
      <xdr:nvPicPr>
        <xdr:cNvPr id="1" name="Picture 1"/>
        <xdr:cNvPicPr preferRelativeResize="1">
          <a:picLocks noChangeAspect="1"/>
        </xdr:cNvPicPr>
      </xdr:nvPicPr>
      <xdr:blipFill>
        <a:blip r:embed="rId1"/>
        <a:stretch>
          <a:fillRect/>
        </a:stretch>
      </xdr:blipFill>
      <xdr:spPr>
        <a:xfrm>
          <a:off x="285750" y="38100"/>
          <a:ext cx="4619625" cy="428625"/>
        </a:xfrm>
        <a:prstGeom prst="rect">
          <a:avLst/>
        </a:prstGeom>
        <a:noFill/>
        <a:ln w="9525" cmpd="sng">
          <a:noFill/>
        </a:ln>
      </xdr:spPr>
    </xdr:pic>
    <xdr:clientData/>
  </xdr:twoCellAnchor>
  <xdr:twoCellAnchor editAs="oneCell">
    <xdr:from>
      <xdr:col>4</xdr:col>
      <xdr:colOff>371475</xdr:colOff>
      <xdr:row>0</xdr:row>
      <xdr:rowOff>76200</xdr:rowOff>
    </xdr:from>
    <xdr:to>
      <xdr:col>4</xdr:col>
      <xdr:colOff>790575</xdr:colOff>
      <xdr:row>2</xdr:row>
      <xdr:rowOff>9525</xdr:rowOff>
    </xdr:to>
    <xdr:pic>
      <xdr:nvPicPr>
        <xdr:cNvPr id="2" name="Picture 2">
          <a:hlinkClick r:id="rId4"/>
        </xdr:cNvPr>
        <xdr:cNvPicPr preferRelativeResize="1">
          <a:picLocks noChangeAspect="1"/>
        </xdr:cNvPicPr>
      </xdr:nvPicPr>
      <xdr:blipFill>
        <a:blip r:embed="rId2"/>
        <a:stretch>
          <a:fillRect/>
        </a:stretch>
      </xdr:blipFill>
      <xdr:spPr>
        <a:xfrm>
          <a:off x="5095875" y="76200"/>
          <a:ext cx="419100" cy="323850"/>
        </a:xfrm>
        <a:prstGeom prst="rect">
          <a:avLst/>
        </a:prstGeom>
        <a:noFill/>
        <a:ln w="1" cmpd="sng">
          <a:noFill/>
        </a:ln>
      </xdr:spPr>
    </xdr:pic>
    <xdr:clientData/>
  </xdr:twoCellAnchor>
  <xdr:twoCellAnchor>
    <xdr:from>
      <xdr:col>1</xdr:col>
      <xdr:colOff>1562100</xdr:colOff>
      <xdr:row>18</xdr:row>
      <xdr:rowOff>0</xdr:rowOff>
    </xdr:from>
    <xdr:to>
      <xdr:col>7</xdr:col>
      <xdr:colOff>38100</xdr:colOff>
      <xdr:row>35</xdr:row>
      <xdr:rowOff>123825</xdr:rowOff>
    </xdr:to>
    <xdr:graphicFrame>
      <xdr:nvGraphicFramePr>
        <xdr:cNvPr id="3" name="7 Gráfico"/>
        <xdr:cNvGraphicFramePr/>
      </xdr:nvGraphicFramePr>
      <xdr:xfrm>
        <a:off x="1847850" y="3505200"/>
        <a:ext cx="5857875" cy="3248025"/>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4</xdr:col>
      <xdr:colOff>971550</xdr:colOff>
      <xdr:row>2</xdr:row>
      <xdr:rowOff>104775</xdr:rowOff>
    </xdr:to>
    <xdr:pic>
      <xdr:nvPicPr>
        <xdr:cNvPr id="1" name="Picture 1"/>
        <xdr:cNvPicPr preferRelativeResize="1">
          <a:picLocks noChangeAspect="1"/>
        </xdr:cNvPicPr>
      </xdr:nvPicPr>
      <xdr:blipFill>
        <a:blip r:embed="rId1"/>
        <a:stretch>
          <a:fillRect/>
        </a:stretch>
      </xdr:blipFill>
      <xdr:spPr>
        <a:xfrm>
          <a:off x="247650" y="0"/>
          <a:ext cx="5248275" cy="438150"/>
        </a:xfrm>
        <a:prstGeom prst="rect">
          <a:avLst/>
        </a:prstGeom>
        <a:noFill/>
        <a:ln w="9525" cmpd="sng">
          <a:noFill/>
        </a:ln>
      </xdr:spPr>
    </xdr:pic>
    <xdr:clientData/>
  </xdr:twoCellAnchor>
  <xdr:twoCellAnchor editAs="oneCell">
    <xdr:from>
      <xdr:col>4</xdr:col>
      <xdr:colOff>1028700</xdr:colOff>
      <xdr:row>0</xdr:row>
      <xdr:rowOff>57150</xdr:rowOff>
    </xdr:from>
    <xdr:to>
      <xdr:col>6</xdr:col>
      <xdr:colOff>85725</xdr:colOff>
      <xdr:row>2</xdr:row>
      <xdr:rowOff>85725</xdr:rowOff>
    </xdr:to>
    <xdr:pic>
      <xdr:nvPicPr>
        <xdr:cNvPr id="2" name="Picture 2">
          <a:hlinkClick r:id="rId4"/>
        </xdr:cNvPr>
        <xdr:cNvPicPr preferRelativeResize="1">
          <a:picLocks noChangeAspect="1"/>
        </xdr:cNvPicPr>
      </xdr:nvPicPr>
      <xdr:blipFill>
        <a:blip r:embed="rId2"/>
        <a:stretch>
          <a:fillRect/>
        </a:stretch>
      </xdr:blipFill>
      <xdr:spPr>
        <a:xfrm>
          <a:off x="5553075" y="57150"/>
          <a:ext cx="409575" cy="36195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1133475</xdr:colOff>
      <xdr:row>2</xdr:row>
      <xdr:rowOff>114300</xdr:rowOff>
    </xdr:to>
    <xdr:pic>
      <xdr:nvPicPr>
        <xdr:cNvPr id="1" name="Picture 1"/>
        <xdr:cNvPicPr preferRelativeResize="1">
          <a:picLocks noChangeAspect="1"/>
        </xdr:cNvPicPr>
      </xdr:nvPicPr>
      <xdr:blipFill>
        <a:blip r:embed="rId1"/>
        <a:stretch>
          <a:fillRect/>
        </a:stretch>
      </xdr:blipFill>
      <xdr:spPr>
        <a:xfrm>
          <a:off x="485775" y="0"/>
          <a:ext cx="5372100" cy="438150"/>
        </a:xfrm>
        <a:prstGeom prst="rect">
          <a:avLst/>
        </a:prstGeom>
        <a:noFill/>
        <a:ln w="9525" cmpd="sng">
          <a:noFill/>
        </a:ln>
      </xdr:spPr>
    </xdr:pic>
    <xdr:clientData/>
  </xdr:twoCellAnchor>
  <xdr:twoCellAnchor editAs="oneCell">
    <xdr:from>
      <xdr:col>4</xdr:col>
      <xdr:colOff>1190625</xdr:colOff>
      <xdr:row>0</xdr:row>
      <xdr:rowOff>66675</xdr:rowOff>
    </xdr:from>
    <xdr:to>
      <xdr:col>6</xdr:col>
      <xdr:colOff>333375</xdr:colOff>
      <xdr:row>2</xdr:row>
      <xdr:rowOff>114300</xdr:rowOff>
    </xdr:to>
    <xdr:pic>
      <xdr:nvPicPr>
        <xdr:cNvPr id="2" name="Picture 2">
          <a:hlinkClick r:id="rId4"/>
        </xdr:cNvPr>
        <xdr:cNvPicPr preferRelativeResize="1">
          <a:picLocks noChangeAspect="1"/>
        </xdr:cNvPicPr>
      </xdr:nvPicPr>
      <xdr:blipFill>
        <a:blip r:embed="rId2"/>
        <a:stretch>
          <a:fillRect/>
        </a:stretch>
      </xdr:blipFill>
      <xdr:spPr>
        <a:xfrm>
          <a:off x="5915025" y="66675"/>
          <a:ext cx="495300" cy="37147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9525</xdr:colOff>
      <xdr:row>2</xdr:row>
      <xdr:rowOff>114300</xdr:rowOff>
    </xdr:to>
    <xdr:pic>
      <xdr:nvPicPr>
        <xdr:cNvPr id="1" name="Picture 1"/>
        <xdr:cNvPicPr preferRelativeResize="1">
          <a:picLocks noChangeAspect="1"/>
        </xdr:cNvPicPr>
      </xdr:nvPicPr>
      <xdr:blipFill>
        <a:blip r:embed="rId1"/>
        <a:stretch>
          <a:fillRect/>
        </a:stretch>
      </xdr:blipFill>
      <xdr:spPr>
        <a:xfrm>
          <a:off x="390525" y="0"/>
          <a:ext cx="5572125" cy="438150"/>
        </a:xfrm>
        <a:prstGeom prst="rect">
          <a:avLst/>
        </a:prstGeom>
        <a:noFill/>
        <a:ln w="9525" cmpd="sng">
          <a:noFill/>
        </a:ln>
      </xdr:spPr>
    </xdr:pic>
    <xdr:clientData/>
  </xdr:twoCellAnchor>
  <xdr:twoCellAnchor editAs="oneCell">
    <xdr:from>
      <xdr:col>4</xdr:col>
      <xdr:colOff>85725</xdr:colOff>
      <xdr:row>0</xdr:row>
      <xdr:rowOff>76200</xdr:rowOff>
    </xdr:from>
    <xdr:to>
      <xdr:col>4</xdr:col>
      <xdr:colOff>504825</xdr:colOff>
      <xdr:row>2</xdr:row>
      <xdr:rowOff>142875</xdr:rowOff>
    </xdr:to>
    <xdr:pic>
      <xdr:nvPicPr>
        <xdr:cNvPr id="2" name="Picture 2">
          <a:hlinkClick r:id="rId4"/>
        </xdr:cNvPr>
        <xdr:cNvPicPr preferRelativeResize="1">
          <a:picLocks noChangeAspect="1"/>
        </xdr:cNvPicPr>
      </xdr:nvPicPr>
      <xdr:blipFill>
        <a:blip r:embed="rId2"/>
        <a:stretch>
          <a:fillRect/>
        </a:stretch>
      </xdr:blipFill>
      <xdr:spPr>
        <a:xfrm>
          <a:off x="6038850" y="76200"/>
          <a:ext cx="419100" cy="390525"/>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238125</xdr:colOff>
      <xdr:row>2</xdr:row>
      <xdr:rowOff>142875</xdr:rowOff>
    </xdr:to>
    <xdr:pic>
      <xdr:nvPicPr>
        <xdr:cNvPr id="1" name="Picture 1"/>
        <xdr:cNvPicPr preferRelativeResize="1">
          <a:picLocks noChangeAspect="1"/>
        </xdr:cNvPicPr>
      </xdr:nvPicPr>
      <xdr:blipFill>
        <a:blip r:embed="rId1"/>
        <a:stretch>
          <a:fillRect/>
        </a:stretch>
      </xdr:blipFill>
      <xdr:spPr>
        <a:xfrm>
          <a:off x="209550" y="0"/>
          <a:ext cx="5067300" cy="466725"/>
        </a:xfrm>
        <a:prstGeom prst="rect">
          <a:avLst/>
        </a:prstGeom>
        <a:noFill/>
        <a:ln w="9525" cmpd="sng">
          <a:noFill/>
        </a:ln>
      </xdr:spPr>
    </xdr:pic>
    <xdr:clientData/>
  </xdr:twoCellAnchor>
  <xdr:twoCellAnchor editAs="oneCell">
    <xdr:from>
      <xdr:col>4</xdr:col>
      <xdr:colOff>381000</xdr:colOff>
      <xdr:row>0</xdr:row>
      <xdr:rowOff>38100</xdr:rowOff>
    </xdr:from>
    <xdr:to>
      <xdr:col>4</xdr:col>
      <xdr:colOff>838200</xdr:colOff>
      <xdr:row>2</xdr:row>
      <xdr:rowOff>142875</xdr:rowOff>
    </xdr:to>
    <xdr:pic>
      <xdr:nvPicPr>
        <xdr:cNvPr id="2" name="Picture 2">
          <a:hlinkClick r:id="rId4"/>
        </xdr:cNvPr>
        <xdr:cNvPicPr preferRelativeResize="1">
          <a:picLocks noChangeAspect="1"/>
        </xdr:cNvPicPr>
      </xdr:nvPicPr>
      <xdr:blipFill>
        <a:blip r:embed="rId2"/>
        <a:stretch>
          <a:fillRect/>
        </a:stretch>
      </xdr:blipFill>
      <xdr:spPr>
        <a:xfrm>
          <a:off x="5419725" y="38100"/>
          <a:ext cx="457200" cy="4286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ef.gob.pe/contenidos/deuda_publ/cuadros/set2012/Jpisconte/Mis%20documentos/FLUJOS-ESTADISTICOS/2000/3%20FLUJO%20AL%2030.09.2000/PROYEC%20ANUAL%20Y%20SALDOS%20AL%20300900%20DEX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onsultor\Consultoria%20DNEP%20Walter\Informes%20Pagos\2009\Informe%2011\Trimestre%20III\BASE%20DEUDA%20SIN%20GARANTIA%2009-2009%20SIN%20C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wapaza\Escritorio\DSG_HIST_ADEUDADO_AN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_Walter%20Apaza\CAS\Saldos%20adeudados\2011\3.%20Marzo\Cuadros%20boletin%20deuda%2031.12.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 1"/>
      <sheetName val="PROY 2"/>
      <sheetName val="PROY 3"/>
      <sheetName val="ADEUDADO"/>
      <sheetName val="SERVICIO"/>
      <sheetName val="S_ADEU"/>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UDA INT-EXT. Dic.2006"/>
      <sheetName val="DESEMBOLSOS"/>
      <sheetName val="SERV. ATENDIDO"/>
      <sheetName val="Tabla Dinamica"/>
      <sheetName val="RESUMEN"/>
    </sheetNames>
    <sheetDataSet>
      <sheetData sheetId="1">
        <row r="3">
          <cell r="A3" t="str">
            <v>CLAVE</v>
          </cell>
          <cell r="B3" t="str">
            <v>SALDO POR DESEMBOLSAR</v>
          </cell>
          <cell r="C3" t="str">
            <v>MONTO CONCERTADO</v>
          </cell>
          <cell r="D3" t="str">
            <v>MONTO DESEMBOLSADO HISTORICO</v>
          </cell>
          <cell r="E3" t="str">
            <v>ACUMULADO  TRIMESTRALMENTE</v>
          </cell>
          <cell r="F3" t="str">
            <v>FECHA</v>
          </cell>
          <cell r="G3" t="str">
            <v>2007 - I</v>
          </cell>
          <cell r="H3" t="str">
            <v>2007 - II</v>
          </cell>
          <cell r="I3" t="str">
            <v>2007 - III</v>
          </cell>
          <cell r="J3" t="str">
            <v>2007 - IV</v>
          </cell>
          <cell r="K3" t="str">
            <v>2008 - I</v>
          </cell>
        </row>
        <row r="4">
          <cell r="A4" t="str">
            <v>ETECMSLL0001</v>
          </cell>
          <cell r="B4">
            <v>0</v>
          </cell>
          <cell r="C4">
            <v>6202500</v>
          </cell>
          <cell r="D4">
            <v>6202500</v>
          </cell>
          <cell r="E4">
            <v>0</v>
          </cell>
          <cell r="F4">
            <v>38503</v>
          </cell>
          <cell r="G4">
            <v>0</v>
          </cell>
          <cell r="H4">
            <v>0</v>
          </cell>
          <cell r="I4">
            <v>0</v>
          </cell>
          <cell r="J4">
            <v>0</v>
          </cell>
          <cell r="K4">
            <v>0</v>
          </cell>
        </row>
        <row r="5">
          <cell r="A5" t="str">
            <v>ETECMSLL0002</v>
          </cell>
          <cell r="B5">
            <v>0</v>
          </cell>
          <cell r="C5">
            <v>3000000</v>
          </cell>
          <cell r="D5">
            <v>3000000</v>
          </cell>
          <cell r="E5">
            <v>0</v>
          </cell>
          <cell r="F5">
            <v>37761</v>
          </cell>
          <cell r="G5">
            <v>0</v>
          </cell>
          <cell r="H5">
            <v>0</v>
          </cell>
          <cell r="I5">
            <v>0</v>
          </cell>
          <cell r="J5">
            <v>0</v>
          </cell>
          <cell r="K5">
            <v>0</v>
          </cell>
        </row>
        <row r="6">
          <cell r="A6" t="str">
            <v>ETECMSLL0003</v>
          </cell>
          <cell r="B6">
            <v>0</v>
          </cell>
          <cell r="C6">
            <v>1500000</v>
          </cell>
          <cell r="D6">
            <v>1500000</v>
          </cell>
          <cell r="E6">
            <v>0</v>
          </cell>
          <cell r="F6">
            <v>38137</v>
          </cell>
          <cell r="G6">
            <v>0</v>
          </cell>
          <cell r="H6">
            <v>0</v>
          </cell>
          <cell r="I6">
            <v>0</v>
          </cell>
          <cell r="J6">
            <v>0</v>
          </cell>
          <cell r="K6">
            <v>0</v>
          </cell>
        </row>
        <row r="7">
          <cell r="A7" t="str">
            <v>ETECMSLL0004</v>
          </cell>
          <cell r="B7">
            <v>0</v>
          </cell>
          <cell r="C7">
            <v>1500000</v>
          </cell>
          <cell r="D7">
            <v>1500000</v>
          </cell>
          <cell r="E7">
            <v>0</v>
          </cell>
          <cell r="F7">
            <v>38107</v>
          </cell>
          <cell r="G7">
            <v>0</v>
          </cell>
          <cell r="H7">
            <v>0</v>
          </cell>
          <cell r="I7">
            <v>0</v>
          </cell>
          <cell r="J7">
            <v>0</v>
          </cell>
          <cell r="K7">
            <v>0</v>
          </cell>
        </row>
        <row r="8">
          <cell r="A8" t="str">
            <v>ETECMSLL0005</v>
          </cell>
          <cell r="B8">
            <v>0</v>
          </cell>
          <cell r="C8">
            <v>3000000</v>
          </cell>
          <cell r="D8">
            <v>3000000</v>
          </cell>
          <cell r="E8">
            <v>0</v>
          </cell>
          <cell r="F8">
            <v>37891</v>
          </cell>
          <cell r="G8">
            <v>0</v>
          </cell>
          <cell r="H8">
            <v>0</v>
          </cell>
          <cell r="I8">
            <v>0</v>
          </cell>
          <cell r="J8">
            <v>0</v>
          </cell>
          <cell r="K8">
            <v>0</v>
          </cell>
        </row>
        <row r="9">
          <cell r="A9" t="str">
            <v>ETECMSLL0006</v>
          </cell>
          <cell r="B9">
            <v>0</v>
          </cell>
          <cell r="C9">
            <v>2000000</v>
          </cell>
          <cell r="D9">
            <v>2000000</v>
          </cell>
          <cell r="E9">
            <v>0</v>
          </cell>
          <cell r="F9">
            <v>38282</v>
          </cell>
          <cell r="G9">
            <v>0</v>
          </cell>
          <cell r="H9">
            <v>0</v>
          </cell>
          <cell r="I9">
            <v>0</v>
          </cell>
          <cell r="J9">
            <v>0</v>
          </cell>
          <cell r="K9">
            <v>0</v>
          </cell>
        </row>
        <row r="10">
          <cell r="A10" t="str">
            <v>ETECMSLL0007</v>
          </cell>
          <cell r="B10">
            <v>0</v>
          </cell>
          <cell r="C10">
            <v>3400000</v>
          </cell>
          <cell r="D10">
            <v>3400000</v>
          </cell>
          <cell r="E10">
            <v>0</v>
          </cell>
          <cell r="F10">
            <v>38091</v>
          </cell>
          <cell r="G10">
            <v>0</v>
          </cell>
          <cell r="H10">
            <v>0</v>
          </cell>
          <cell r="I10">
            <v>0</v>
          </cell>
          <cell r="J10">
            <v>0</v>
          </cell>
          <cell r="K10">
            <v>0</v>
          </cell>
        </row>
        <row r="11">
          <cell r="A11" t="str">
            <v>ETECMSLL0008</v>
          </cell>
          <cell r="B11">
            <v>0</v>
          </cell>
          <cell r="C11">
            <v>3000000</v>
          </cell>
          <cell r="D11">
            <v>3000000</v>
          </cell>
          <cell r="E11">
            <v>0</v>
          </cell>
          <cell r="F11">
            <v>38792</v>
          </cell>
          <cell r="G11">
            <v>0</v>
          </cell>
          <cell r="H11">
            <v>0</v>
          </cell>
          <cell r="I11">
            <v>0</v>
          </cell>
          <cell r="J11">
            <v>0</v>
          </cell>
          <cell r="K11">
            <v>0</v>
          </cell>
        </row>
        <row r="12">
          <cell r="A12" t="str">
            <v>ETECMSLL0009</v>
          </cell>
          <cell r="B12">
            <v>0</v>
          </cell>
          <cell r="C12">
            <v>250000</v>
          </cell>
          <cell r="D12">
            <v>250000</v>
          </cell>
          <cell r="E12">
            <v>0</v>
          </cell>
          <cell r="F12">
            <v>37488</v>
          </cell>
          <cell r="G12">
            <v>0</v>
          </cell>
          <cell r="H12">
            <v>0</v>
          </cell>
          <cell r="I12">
            <v>0</v>
          </cell>
          <cell r="J12">
            <v>0</v>
          </cell>
          <cell r="K12">
            <v>0</v>
          </cell>
        </row>
        <row r="13">
          <cell r="A13" t="str">
            <v>ETECMSLL0010</v>
          </cell>
          <cell r="B13">
            <v>0</v>
          </cell>
          <cell r="C13">
            <v>1700000</v>
          </cell>
          <cell r="D13">
            <v>1700000</v>
          </cell>
          <cell r="E13">
            <v>0</v>
          </cell>
          <cell r="F13">
            <v>38064</v>
          </cell>
          <cell r="G13">
            <v>0</v>
          </cell>
          <cell r="H13">
            <v>0</v>
          </cell>
          <cell r="I13">
            <v>0</v>
          </cell>
          <cell r="J13">
            <v>0</v>
          </cell>
          <cell r="K13">
            <v>0</v>
          </cell>
        </row>
        <row r="14">
          <cell r="A14" t="str">
            <v>ETECMSLL0011</v>
          </cell>
          <cell r="B14">
            <v>0</v>
          </cell>
          <cell r="C14">
            <v>700000</v>
          </cell>
          <cell r="D14">
            <v>700000</v>
          </cell>
          <cell r="E14">
            <v>0</v>
          </cell>
          <cell r="F14">
            <v>38488</v>
          </cell>
          <cell r="G14">
            <v>0</v>
          </cell>
          <cell r="H14">
            <v>0</v>
          </cell>
          <cell r="I14">
            <v>0</v>
          </cell>
          <cell r="J14">
            <v>0</v>
          </cell>
          <cell r="K14">
            <v>0</v>
          </cell>
        </row>
        <row r="15">
          <cell r="A15" t="str">
            <v>ETECMSLL0012</v>
          </cell>
          <cell r="B15">
            <v>0</v>
          </cell>
          <cell r="C15">
            <v>1684398.57</v>
          </cell>
          <cell r="D15">
            <v>1684398.57</v>
          </cell>
          <cell r="E15">
            <v>0</v>
          </cell>
          <cell r="F15">
            <v>39080</v>
          </cell>
          <cell r="G15">
            <v>0</v>
          </cell>
          <cell r="H15">
            <v>0</v>
          </cell>
          <cell r="I15">
            <v>0</v>
          </cell>
          <cell r="J15">
            <v>0</v>
          </cell>
          <cell r="K15">
            <v>0</v>
          </cell>
        </row>
        <row r="16">
          <cell r="A16" t="str">
            <v>ETECMSLL0013</v>
          </cell>
          <cell r="B16">
            <v>0</v>
          </cell>
          <cell r="C16">
            <v>3500000</v>
          </cell>
          <cell r="D16">
            <v>3500000</v>
          </cell>
          <cell r="E16">
            <v>0</v>
          </cell>
          <cell r="F16">
            <v>38674</v>
          </cell>
          <cell r="G16">
            <v>0</v>
          </cell>
          <cell r="H16">
            <v>0</v>
          </cell>
          <cell r="I16">
            <v>0</v>
          </cell>
          <cell r="J16">
            <v>0</v>
          </cell>
          <cell r="K16">
            <v>0</v>
          </cell>
        </row>
        <row r="17">
          <cell r="A17" t="str">
            <v>ETECMSLL0014</v>
          </cell>
          <cell r="B17">
            <v>0</v>
          </cell>
          <cell r="C17">
            <v>2000000</v>
          </cell>
          <cell r="D17">
            <v>2000000</v>
          </cell>
          <cell r="E17">
            <v>0</v>
          </cell>
          <cell r="F17">
            <v>38685</v>
          </cell>
          <cell r="G17">
            <v>0</v>
          </cell>
          <cell r="H17">
            <v>0</v>
          </cell>
          <cell r="I17">
            <v>0</v>
          </cell>
          <cell r="J17">
            <v>0</v>
          </cell>
          <cell r="K17">
            <v>0</v>
          </cell>
        </row>
        <row r="18">
          <cell r="A18" t="str">
            <v>ETECMSLL0015</v>
          </cell>
          <cell r="B18">
            <v>0</v>
          </cell>
          <cell r="C18">
            <v>2600000</v>
          </cell>
          <cell r="D18">
            <v>2600000</v>
          </cell>
          <cell r="E18">
            <v>0</v>
          </cell>
          <cell r="F18">
            <v>38701</v>
          </cell>
          <cell r="G18">
            <v>0</v>
          </cell>
          <cell r="H18">
            <v>0</v>
          </cell>
          <cell r="I18">
            <v>0</v>
          </cell>
          <cell r="J18">
            <v>0</v>
          </cell>
          <cell r="K18">
            <v>0</v>
          </cell>
        </row>
        <row r="19">
          <cell r="A19" t="str">
            <v>ETECMSLL0016</v>
          </cell>
          <cell r="B19">
            <v>0</v>
          </cell>
          <cell r="C19">
            <v>1500000</v>
          </cell>
          <cell r="D19">
            <v>1500000</v>
          </cell>
          <cell r="E19">
            <v>0</v>
          </cell>
          <cell r="F19">
            <v>38826</v>
          </cell>
          <cell r="G19">
            <v>0</v>
          </cell>
          <cell r="H19">
            <v>0</v>
          </cell>
          <cell r="I19">
            <v>0</v>
          </cell>
          <cell r="J19">
            <v>0</v>
          </cell>
          <cell r="K19">
            <v>0</v>
          </cell>
        </row>
        <row r="20">
          <cell r="A20" t="str">
            <v>ETECMSLL0017</v>
          </cell>
          <cell r="B20">
            <v>0</v>
          </cell>
          <cell r="C20">
            <v>300000</v>
          </cell>
          <cell r="D20">
            <v>300000</v>
          </cell>
          <cell r="E20">
            <v>0</v>
          </cell>
          <cell r="F20">
            <v>38091</v>
          </cell>
          <cell r="G20">
            <v>0</v>
          </cell>
          <cell r="H20">
            <v>0</v>
          </cell>
          <cell r="I20">
            <v>0</v>
          </cell>
          <cell r="J20">
            <v>0</v>
          </cell>
          <cell r="K20">
            <v>0</v>
          </cell>
        </row>
        <row r="21">
          <cell r="A21" t="str">
            <v>ETECMSLL0018</v>
          </cell>
          <cell r="B21">
            <v>0</v>
          </cell>
          <cell r="C21">
            <v>19200</v>
          </cell>
          <cell r="D21">
            <v>19200</v>
          </cell>
          <cell r="E21">
            <v>0</v>
          </cell>
          <cell r="F21">
            <v>39038</v>
          </cell>
          <cell r="G21">
            <v>0</v>
          </cell>
          <cell r="H21">
            <v>0</v>
          </cell>
          <cell r="I21">
            <v>0</v>
          </cell>
          <cell r="J21">
            <v>0</v>
          </cell>
          <cell r="K21">
            <v>0</v>
          </cell>
        </row>
        <row r="22">
          <cell r="A22" t="str">
            <v>ETECMSLL0019</v>
          </cell>
          <cell r="B22">
            <v>0</v>
          </cell>
          <cell r="C22">
            <v>3100000</v>
          </cell>
          <cell r="D22">
            <v>3100000</v>
          </cell>
          <cell r="E22">
            <v>0</v>
          </cell>
          <cell r="F22">
            <v>39077</v>
          </cell>
          <cell r="G22">
            <v>0</v>
          </cell>
          <cell r="H22">
            <v>0</v>
          </cell>
          <cell r="I22">
            <v>0</v>
          </cell>
          <cell r="J22">
            <v>0</v>
          </cell>
          <cell r="K22">
            <v>0</v>
          </cell>
        </row>
        <row r="23">
          <cell r="A23" t="str">
            <v>ETECMSLL0020</v>
          </cell>
          <cell r="B23">
            <v>0</v>
          </cell>
          <cell r="C23">
            <v>3000000</v>
          </cell>
          <cell r="D23">
            <v>3000000</v>
          </cell>
          <cell r="E23">
            <v>0</v>
          </cell>
          <cell r="F23">
            <v>38281</v>
          </cell>
          <cell r="G23">
            <v>0</v>
          </cell>
          <cell r="H23">
            <v>0</v>
          </cell>
          <cell r="I23">
            <v>0</v>
          </cell>
          <cell r="J23">
            <v>0</v>
          </cell>
          <cell r="K23">
            <v>0</v>
          </cell>
        </row>
        <row r="24">
          <cell r="A24" t="str">
            <v>ETECMSLL0021</v>
          </cell>
          <cell r="B24">
            <v>0</v>
          </cell>
          <cell r="C24">
            <v>500000</v>
          </cell>
          <cell r="D24">
            <v>500000</v>
          </cell>
          <cell r="E24">
            <v>0</v>
          </cell>
          <cell r="F24">
            <v>38280</v>
          </cell>
          <cell r="G24">
            <v>0</v>
          </cell>
          <cell r="H24">
            <v>0</v>
          </cell>
          <cell r="I24">
            <v>0</v>
          </cell>
          <cell r="J24">
            <v>0</v>
          </cell>
          <cell r="K24">
            <v>0</v>
          </cell>
        </row>
        <row r="25">
          <cell r="A25" t="str">
            <v>ETECMSLL0022</v>
          </cell>
          <cell r="B25">
            <v>0</v>
          </cell>
          <cell r="C25">
            <v>500000</v>
          </cell>
          <cell r="D25">
            <v>500000</v>
          </cell>
          <cell r="E25">
            <v>0</v>
          </cell>
          <cell r="F25">
            <v>38327</v>
          </cell>
          <cell r="G25">
            <v>0</v>
          </cell>
          <cell r="H25">
            <v>0</v>
          </cell>
          <cell r="I25">
            <v>0</v>
          </cell>
          <cell r="J25">
            <v>0</v>
          </cell>
          <cell r="K25">
            <v>0</v>
          </cell>
        </row>
        <row r="26">
          <cell r="A26" t="str">
            <v>ETECMSLL0023</v>
          </cell>
          <cell r="B26">
            <v>0</v>
          </cell>
          <cell r="C26">
            <v>3000000</v>
          </cell>
          <cell r="D26">
            <v>3000000</v>
          </cell>
          <cell r="E26">
            <v>0</v>
          </cell>
          <cell r="F26">
            <v>38336</v>
          </cell>
          <cell r="G26">
            <v>0</v>
          </cell>
          <cell r="H26">
            <v>0</v>
          </cell>
          <cell r="I26">
            <v>0</v>
          </cell>
          <cell r="J26">
            <v>0</v>
          </cell>
          <cell r="K26">
            <v>0</v>
          </cell>
        </row>
        <row r="27">
          <cell r="A27" t="str">
            <v>ETECMSLL0024</v>
          </cell>
          <cell r="B27">
            <v>0</v>
          </cell>
          <cell r="C27">
            <v>825000</v>
          </cell>
          <cell r="D27">
            <v>825000</v>
          </cell>
          <cell r="E27">
            <v>0</v>
          </cell>
          <cell r="F27">
            <v>38930</v>
          </cell>
          <cell r="G27">
            <v>0</v>
          </cell>
          <cell r="H27">
            <v>0</v>
          </cell>
          <cell r="I27">
            <v>0</v>
          </cell>
          <cell r="J27">
            <v>0</v>
          </cell>
          <cell r="K27">
            <v>0</v>
          </cell>
        </row>
        <row r="28">
          <cell r="A28" t="str">
            <v>ETECMSLL0025</v>
          </cell>
          <cell r="B28">
            <v>0</v>
          </cell>
          <cell r="C28">
            <v>3000000</v>
          </cell>
          <cell r="D28">
            <v>3000000</v>
          </cell>
          <cell r="E28">
            <v>0</v>
          </cell>
          <cell r="F28">
            <v>38415</v>
          </cell>
          <cell r="G28">
            <v>0</v>
          </cell>
          <cell r="H28">
            <v>0</v>
          </cell>
          <cell r="I28">
            <v>0</v>
          </cell>
          <cell r="J28">
            <v>0</v>
          </cell>
          <cell r="K28">
            <v>0</v>
          </cell>
        </row>
        <row r="29">
          <cell r="A29" t="str">
            <v>ETECMSLL0026</v>
          </cell>
          <cell r="B29">
            <v>0</v>
          </cell>
          <cell r="C29">
            <v>1000000</v>
          </cell>
          <cell r="D29">
            <v>1000000</v>
          </cell>
          <cell r="E29">
            <v>0</v>
          </cell>
          <cell r="F29">
            <v>39043</v>
          </cell>
          <cell r="G29">
            <v>0</v>
          </cell>
          <cell r="H29">
            <v>0</v>
          </cell>
          <cell r="I29">
            <v>0</v>
          </cell>
          <cell r="J29">
            <v>0</v>
          </cell>
          <cell r="K29">
            <v>0</v>
          </cell>
        </row>
        <row r="30">
          <cell r="A30" t="str">
            <v>ETECMSLL0027</v>
          </cell>
          <cell r="B30">
            <v>0</v>
          </cell>
          <cell r="C30">
            <v>58039</v>
          </cell>
          <cell r="D30">
            <v>58039</v>
          </cell>
          <cell r="E30">
            <v>0</v>
          </cell>
          <cell r="F30">
            <v>38635</v>
          </cell>
          <cell r="G30">
            <v>0</v>
          </cell>
          <cell r="H30">
            <v>0</v>
          </cell>
          <cell r="I30">
            <v>0</v>
          </cell>
          <cell r="J30">
            <v>0</v>
          </cell>
          <cell r="K30">
            <v>0</v>
          </cell>
        </row>
        <row r="31">
          <cell r="A31" t="str">
            <v>ETECMSLL0028</v>
          </cell>
          <cell r="B31">
            <v>0</v>
          </cell>
          <cell r="C31">
            <v>3638000</v>
          </cell>
          <cell r="D31">
            <v>3638000</v>
          </cell>
          <cell r="E31">
            <v>0</v>
          </cell>
          <cell r="F31">
            <v>37526</v>
          </cell>
          <cell r="G31">
            <v>0</v>
          </cell>
          <cell r="H31">
            <v>0</v>
          </cell>
          <cell r="I31">
            <v>0</v>
          </cell>
          <cell r="J31">
            <v>0</v>
          </cell>
          <cell r="K31">
            <v>0</v>
          </cell>
        </row>
        <row r="32">
          <cell r="A32" t="str">
            <v>ETECMSLL0029</v>
          </cell>
          <cell r="B32">
            <v>0</v>
          </cell>
          <cell r="C32">
            <v>4000000</v>
          </cell>
          <cell r="D32">
            <v>4000000</v>
          </cell>
          <cell r="E32">
            <v>0</v>
          </cell>
          <cell r="F32">
            <v>38805</v>
          </cell>
          <cell r="G32">
            <v>0</v>
          </cell>
          <cell r="H32">
            <v>0</v>
          </cell>
          <cell r="I32">
            <v>0</v>
          </cell>
          <cell r="J32">
            <v>0</v>
          </cell>
          <cell r="K32">
            <v>0</v>
          </cell>
        </row>
        <row r="33">
          <cell r="A33" t="str">
            <v>ETECMSLL0030</v>
          </cell>
          <cell r="B33">
            <v>0</v>
          </cell>
          <cell r="C33">
            <v>5000000</v>
          </cell>
          <cell r="D33">
            <v>5000000</v>
          </cell>
          <cell r="E33">
            <v>0</v>
          </cell>
          <cell r="F33">
            <v>38835</v>
          </cell>
          <cell r="G33">
            <v>0</v>
          </cell>
          <cell r="H33">
            <v>0</v>
          </cell>
          <cell r="I33">
            <v>0</v>
          </cell>
          <cell r="J33">
            <v>0</v>
          </cell>
          <cell r="K33">
            <v>0</v>
          </cell>
        </row>
        <row r="34">
          <cell r="A34" t="str">
            <v>ETECMSLL0031</v>
          </cell>
          <cell r="B34">
            <v>0</v>
          </cell>
          <cell r="C34">
            <v>20000</v>
          </cell>
          <cell r="D34">
            <v>20000</v>
          </cell>
          <cell r="E34">
            <v>0</v>
          </cell>
          <cell r="F34">
            <v>38995</v>
          </cell>
          <cell r="G34">
            <v>0</v>
          </cell>
          <cell r="H34">
            <v>0</v>
          </cell>
          <cell r="I34">
            <v>0</v>
          </cell>
          <cell r="J34">
            <v>0</v>
          </cell>
          <cell r="K34">
            <v>0</v>
          </cell>
        </row>
        <row r="35">
          <cell r="A35" t="str">
            <v>ETECMSLL0032</v>
          </cell>
          <cell r="B35">
            <v>0</v>
          </cell>
          <cell r="C35">
            <v>31000</v>
          </cell>
          <cell r="D35">
            <v>31000</v>
          </cell>
          <cell r="E35">
            <v>0</v>
          </cell>
          <cell r="F35">
            <v>38693</v>
          </cell>
          <cell r="G35">
            <v>0</v>
          </cell>
          <cell r="H35">
            <v>0</v>
          </cell>
          <cell r="I35">
            <v>0</v>
          </cell>
          <cell r="J35">
            <v>0</v>
          </cell>
          <cell r="K35">
            <v>0</v>
          </cell>
        </row>
        <row r="36">
          <cell r="A36" t="str">
            <v>ETECMSLL0033</v>
          </cell>
          <cell r="B36">
            <v>0</v>
          </cell>
          <cell r="C36">
            <v>21600</v>
          </cell>
          <cell r="D36">
            <v>21600</v>
          </cell>
          <cell r="E36">
            <v>0</v>
          </cell>
          <cell r="F36">
            <v>38708</v>
          </cell>
          <cell r="G36">
            <v>0</v>
          </cell>
          <cell r="H36">
            <v>0</v>
          </cell>
          <cell r="I36">
            <v>0</v>
          </cell>
          <cell r="J36">
            <v>0</v>
          </cell>
          <cell r="K36">
            <v>0</v>
          </cell>
        </row>
        <row r="37">
          <cell r="A37" t="str">
            <v>ETECMSLL0034</v>
          </cell>
          <cell r="B37">
            <v>0</v>
          </cell>
          <cell r="C37">
            <v>10000</v>
          </cell>
          <cell r="D37">
            <v>10000</v>
          </cell>
          <cell r="E37">
            <v>0</v>
          </cell>
          <cell r="F37">
            <v>38737</v>
          </cell>
          <cell r="G37">
            <v>0</v>
          </cell>
          <cell r="H37">
            <v>0</v>
          </cell>
          <cell r="I37">
            <v>0</v>
          </cell>
          <cell r="J37">
            <v>0</v>
          </cell>
          <cell r="K37">
            <v>0</v>
          </cell>
        </row>
        <row r="38">
          <cell r="A38" t="str">
            <v>ETECMSLL0035</v>
          </cell>
          <cell r="B38">
            <v>0</v>
          </cell>
          <cell r="C38">
            <v>6500</v>
          </cell>
          <cell r="D38">
            <v>6500</v>
          </cell>
          <cell r="E38">
            <v>0</v>
          </cell>
          <cell r="F38">
            <v>38764</v>
          </cell>
          <cell r="G38">
            <v>0</v>
          </cell>
          <cell r="H38">
            <v>0</v>
          </cell>
          <cell r="I38">
            <v>0</v>
          </cell>
          <cell r="J38">
            <v>0</v>
          </cell>
          <cell r="K38">
            <v>0</v>
          </cell>
        </row>
        <row r="39">
          <cell r="A39" t="str">
            <v>ETECMSLL0036</v>
          </cell>
          <cell r="B39">
            <v>0</v>
          </cell>
          <cell r="C39">
            <v>19200</v>
          </cell>
          <cell r="D39">
            <v>19200</v>
          </cell>
          <cell r="E39">
            <v>0</v>
          </cell>
          <cell r="F39">
            <v>38792</v>
          </cell>
          <cell r="G39">
            <v>0</v>
          </cell>
          <cell r="H39">
            <v>0</v>
          </cell>
          <cell r="I39">
            <v>0</v>
          </cell>
          <cell r="J39">
            <v>0</v>
          </cell>
          <cell r="K39">
            <v>0</v>
          </cell>
        </row>
        <row r="40">
          <cell r="A40" t="str">
            <v>ETECMSLL0037</v>
          </cell>
          <cell r="B40">
            <v>0</v>
          </cell>
          <cell r="C40">
            <v>6000</v>
          </cell>
          <cell r="D40">
            <v>6000</v>
          </cell>
          <cell r="E40">
            <v>0</v>
          </cell>
          <cell r="F40">
            <v>38792</v>
          </cell>
          <cell r="G40">
            <v>0</v>
          </cell>
          <cell r="H40">
            <v>0</v>
          </cell>
          <cell r="I40">
            <v>0</v>
          </cell>
          <cell r="J40">
            <v>0</v>
          </cell>
          <cell r="K40">
            <v>0</v>
          </cell>
        </row>
        <row r="41">
          <cell r="A41" t="str">
            <v>ETECMSLL0038</v>
          </cell>
          <cell r="B41">
            <v>0</v>
          </cell>
          <cell r="C41">
            <v>12000</v>
          </cell>
          <cell r="D41">
            <v>12000</v>
          </cell>
          <cell r="E41">
            <v>0</v>
          </cell>
          <cell r="F41">
            <v>38792</v>
          </cell>
          <cell r="G41">
            <v>0</v>
          </cell>
          <cell r="H41">
            <v>0</v>
          </cell>
          <cell r="I41">
            <v>0</v>
          </cell>
          <cell r="J41">
            <v>0</v>
          </cell>
          <cell r="K41">
            <v>0</v>
          </cell>
        </row>
        <row r="42">
          <cell r="A42" t="str">
            <v>ETECMSLL0039</v>
          </cell>
          <cell r="B42">
            <v>0</v>
          </cell>
          <cell r="C42">
            <v>23661</v>
          </cell>
          <cell r="D42">
            <v>23661</v>
          </cell>
          <cell r="E42">
            <v>0</v>
          </cell>
          <cell r="F42">
            <v>38808</v>
          </cell>
          <cell r="G42">
            <v>0</v>
          </cell>
          <cell r="H42">
            <v>0</v>
          </cell>
          <cell r="I42">
            <v>0</v>
          </cell>
          <cell r="J42">
            <v>0</v>
          </cell>
          <cell r="K42">
            <v>0</v>
          </cell>
        </row>
        <row r="43">
          <cell r="A43" t="str">
            <v>ETECMSLL0040</v>
          </cell>
          <cell r="B43">
            <v>0</v>
          </cell>
          <cell r="C43">
            <v>20000</v>
          </cell>
          <cell r="D43">
            <v>20000</v>
          </cell>
          <cell r="E43">
            <v>0</v>
          </cell>
          <cell r="F43">
            <v>38832</v>
          </cell>
          <cell r="G43">
            <v>0</v>
          </cell>
          <cell r="H43">
            <v>0</v>
          </cell>
          <cell r="I43">
            <v>0</v>
          </cell>
          <cell r="J43">
            <v>0</v>
          </cell>
          <cell r="K43">
            <v>0</v>
          </cell>
        </row>
        <row r="44">
          <cell r="A44" t="str">
            <v>ETECMSLL0041</v>
          </cell>
          <cell r="B44">
            <v>0</v>
          </cell>
          <cell r="C44">
            <v>3760</v>
          </cell>
          <cell r="D44">
            <v>3760</v>
          </cell>
          <cell r="E44">
            <v>0</v>
          </cell>
          <cell r="F44">
            <v>38869</v>
          </cell>
          <cell r="G44">
            <v>0</v>
          </cell>
          <cell r="H44">
            <v>0</v>
          </cell>
          <cell r="I44">
            <v>0</v>
          </cell>
          <cell r="J44">
            <v>0</v>
          </cell>
          <cell r="K44">
            <v>0</v>
          </cell>
        </row>
        <row r="45">
          <cell r="A45" t="str">
            <v>ETECMSLL0042</v>
          </cell>
          <cell r="B45">
            <v>0</v>
          </cell>
          <cell r="C45">
            <v>4800</v>
          </cell>
          <cell r="D45">
            <v>4800</v>
          </cell>
          <cell r="E45">
            <v>0</v>
          </cell>
          <cell r="F45">
            <v>38903</v>
          </cell>
          <cell r="G45">
            <v>0</v>
          </cell>
          <cell r="H45">
            <v>0</v>
          </cell>
          <cell r="I45">
            <v>0</v>
          </cell>
          <cell r="J45">
            <v>0</v>
          </cell>
          <cell r="K45">
            <v>0</v>
          </cell>
        </row>
        <row r="46">
          <cell r="A46" t="str">
            <v>ETECMSLL0043</v>
          </cell>
          <cell r="B46">
            <v>0</v>
          </cell>
          <cell r="C46">
            <v>10000</v>
          </cell>
          <cell r="D46">
            <v>10000</v>
          </cell>
          <cell r="E46">
            <v>0</v>
          </cell>
          <cell r="F46">
            <v>38915</v>
          </cell>
          <cell r="G46">
            <v>0</v>
          </cell>
          <cell r="H46">
            <v>0</v>
          </cell>
          <cell r="I46">
            <v>0</v>
          </cell>
          <cell r="J46">
            <v>0</v>
          </cell>
          <cell r="K46">
            <v>0</v>
          </cell>
        </row>
        <row r="47">
          <cell r="A47" t="str">
            <v>ETECMSLL0044</v>
          </cell>
          <cell r="B47">
            <v>0</v>
          </cell>
          <cell r="C47">
            <v>6000</v>
          </cell>
          <cell r="D47">
            <v>6000</v>
          </cell>
          <cell r="E47">
            <v>0</v>
          </cell>
          <cell r="F47">
            <v>38915</v>
          </cell>
          <cell r="G47">
            <v>0</v>
          </cell>
          <cell r="H47">
            <v>0</v>
          </cell>
          <cell r="I47">
            <v>0</v>
          </cell>
          <cell r="J47">
            <v>0</v>
          </cell>
          <cell r="K47">
            <v>0</v>
          </cell>
        </row>
        <row r="48">
          <cell r="A48" t="str">
            <v>ETECMSLL0045</v>
          </cell>
          <cell r="B48">
            <v>0</v>
          </cell>
          <cell r="C48">
            <v>10000</v>
          </cell>
          <cell r="D48">
            <v>10000</v>
          </cell>
          <cell r="E48">
            <v>0</v>
          </cell>
          <cell r="F48">
            <v>38933</v>
          </cell>
          <cell r="G48">
            <v>0</v>
          </cell>
          <cell r="H48">
            <v>0</v>
          </cell>
          <cell r="I48">
            <v>0</v>
          </cell>
          <cell r="J48">
            <v>0</v>
          </cell>
          <cell r="K48">
            <v>0</v>
          </cell>
        </row>
        <row r="49">
          <cell r="A49" t="str">
            <v>ETECMSLL0046</v>
          </cell>
          <cell r="B49">
            <v>0</v>
          </cell>
          <cell r="C49">
            <v>7000</v>
          </cell>
          <cell r="D49">
            <v>7000</v>
          </cell>
          <cell r="E49">
            <v>0</v>
          </cell>
          <cell r="F49">
            <v>38944</v>
          </cell>
          <cell r="G49">
            <v>0</v>
          </cell>
          <cell r="H49">
            <v>0</v>
          </cell>
          <cell r="I49">
            <v>0</v>
          </cell>
          <cell r="J49">
            <v>0</v>
          </cell>
          <cell r="K49">
            <v>0</v>
          </cell>
        </row>
        <row r="50">
          <cell r="A50" t="str">
            <v>ETECMSLL0047</v>
          </cell>
          <cell r="B50">
            <v>0</v>
          </cell>
          <cell r="C50">
            <v>7700</v>
          </cell>
          <cell r="D50">
            <v>7700</v>
          </cell>
          <cell r="E50">
            <v>0</v>
          </cell>
          <cell r="F50">
            <v>38993</v>
          </cell>
          <cell r="G50">
            <v>0</v>
          </cell>
          <cell r="H50">
            <v>0</v>
          </cell>
          <cell r="I50">
            <v>0</v>
          </cell>
          <cell r="J50">
            <v>0</v>
          </cell>
          <cell r="K50">
            <v>0</v>
          </cell>
        </row>
        <row r="51">
          <cell r="A51" t="str">
            <v>ETECMSLL0048</v>
          </cell>
          <cell r="B51">
            <v>0</v>
          </cell>
          <cell r="C51">
            <v>30000</v>
          </cell>
          <cell r="D51">
            <v>30000</v>
          </cell>
          <cell r="E51">
            <v>0</v>
          </cell>
          <cell r="F51">
            <v>38982</v>
          </cell>
          <cell r="G51">
            <v>0</v>
          </cell>
          <cell r="H51">
            <v>0</v>
          </cell>
          <cell r="I51">
            <v>0</v>
          </cell>
          <cell r="J51">
            <v>0</v>
          </cell>
          <cell r="K51">
            <v>0</v>
          </cell>
        </row>
        <row r="52">
          <cell r="A52" t="str">
            <v>ETECMSLL0049</v>
          </cell>
          <cell r="B52">
            <v>0</v>
          </cell>
          <cell r="C52">
            <v>10000</v>
          </cell>
          <cell r="D52">
            <v>10000</v>
          </cell>
          <cell r="E52">
            <v>0</v>
          </cell>
          <cell r="F52">
            <v>39058</v>
          </cell>
          <cell r="G52">
            <v>0</v>
          </cell>
          <cell r="H52">
            <v>0</v>
          </cell>
          <cell r="I52">
            <v>0</v>
          </cell>
          <cell r="J52">
            <v>0</v>
          </cell>
          <cell r="K52">
            <v>0</v>
          </cell>
        </row>
        <row r="53">
          <cell r="A53" t="str">
            <v>ETECMSLL0050</v>
          </cell>
          <cell r="B53">
            <v>0</v>
          </cell>
          <cell r="C53">
            <v>14000</v>
          </cell>
          <cell r="D53">
            <v>14000</v>
          </cell>
          <cell r="E53">
            <v>0</v>
          </cell>
          <cell r="F53">
            <v>38981</v>
          </cell>
          <cell r="G53">
            <v>0</v>
          </cell>
          <cell r="H53">
            <v>0</v>
          </cell>
          <cell r="I53">
            <v>0</v>
          </cell>
          <cell r="J53">
            <v>0</v>
          </cell>
          <cell r="K53">
            <v>0</v>
          </cell>
        </row>
        <row r="54">
          <cell r="A54" t="str">
            <v>ETECMSLL0051</v>
          </cell>
          <cell r="B54">
            <v>0</v>
          </cell>
          <cell r="C54">
            <v>18000</v>
          </cell>
          <cell r="D54">
            <v>0</v>
          </cell>
          <cell r="E54">
            <v>18000</v>
          </cell>
          <cell r="F54">
            <v>39083</v>
          </cell>
          <cell r="G54">
            <v>18000</v>
          </cell>
          <cell r="H54">
            <v>0</v>
          </cell>
          <cell r="I54">
            <v>0</v>
          </cell>
          <cell r="J54">
            <v>0</v>
          </cell>
          <cell r="K54">
            <v>0</v>
          </cell>
        </row>
        <row r="55">
          <cell r="A55" t="str">
            <v>ETECMSLL0052</v>
          </cell>
          <cell r="B55">
            <v>0</v>
          </cell>
          <cell r="C55">
            <v>6400</v>
          </cell>
          <cell r="D55">
            <v>0</v>
          </cell>
          <cell r="E55">
            <v>6400</v>
          </cell>
          <cell r="F55">
            <v>39083</v>
          </cell>
          <cell r="G55">
            <v>6400</v>
          </cell>
          <cell r="H55">
            <v>0</v>
          </cell>
          <cell r="I55">
            <v>0</v>
          </cell>
          <cell r="J55">
            <v>0</v>
          </cell>
          <cell r="K55">
            <v>0</v>
          </cell>
        </row>
        <row r="56">
          <cell r="A56" t="str">
            <v>ETECMSLL0053</v>
          </cell>
          <cell r="B56">
            <v>0</v>
          </cell>
          <cell r="C56">
            <v>12676</v>
          </cell>
          <cell r="D56">
            <v>0</v>
          </cell>
          <cell r="E56">
            <v>12676</v>
          </cell>
          <cell r="F56">
            <v>39083</v>
          </cell>
          <cell r="G56">
            <v>12676</v>
          </cell>
          <cell r="H56">
            <v>0</v>
          </cell>
          <cell r="I56">
            <v>0</v>
          </cell>
          <cell r="J56">
            <v>0</v>
          </cell>
          <cell r="K56">
            <v>0</v>
          </cell>
        </row>
        <row r="57">
          <cell r="A57" t="str">
            <v>ETECMSLL0054</v>
          </cell>
          <cell r="B57">
            <v>0</v>
          </cell>
          <cell r="C57">
            <v>8800</v>
          </cell>
          <cell r="D57">
            <v>0</v>
          </cell>
          <cell r="E57">
            <v>8800</v>
          </cell>
          <cell r="F57">
            <v>39083</v>
          </cell>
          <cell r="G57">
            <v>8800</v>
          </cell>
          <cell r="H57">
            <v>0</v>
          </cell>
          <cell r="I57">
            <v>0</v>
          </cell>
          <cell r="J57">
            <v>0</v>
          </cell>
          <cell r="K57">
            <v>0</v>
          </cell>
        </row>
        <row r="58">
          <cell r="A58" t="str">
            <v>ETECMSLL0055</v>
          </cell>
          <cell r="B58">
            <v>0</v>
          </cell>
          <cell r="C58">
            <v>7000</v>
          </cell>
          <cell r="D58">
            <v>0</v>
          </cell>
          <cell r="E58">
            <v>7000</v>
          </cell>
          <cell r="F58">
            <v>39083</v>
          </cell>
          <cell r="G58">
            <v>7000</v>
          </cell>
          <cell r="H58">
            <v>0</v>
          </cell>
          <cell r="I58">
            <v>0</v>
          </cell>
          <cell r="J58">
            <v>0</v>
          </cell>
          <cell r="K58">
            <v>0</v>
          </cell>
        </row>
        <row r="59">
          <cell r="A59" t="str">
            <v>ETECMSLL0056</v>
          </cell>
          <cell r="B59">
            <v>0</v>
          </cell>
          <cell r="C59">
            <v>15000</v>
          </cell>
          <cell r="D59">
            <v>0</v>
          </cell>
          <cell r="E59">
            <v>15000</v>
          </cell>
          <cell r="F59">
            <v>39114</v>
          </cell>
          <cell r="G59">
            <v>15000</v>
          </cell>
          <cell r="H59">
            <v>0</v>
          </cell>
          <cell r="I59">
            <v>0</v>
          </cell>
          <cell r="J59">
            <v>0</v>
          </cell>
          <cell r="K59">
            <v>0</v>
          </cell>
        </row>
        <row r="60">
          <cell r="A60" t="str">
            <v>ETECMSLL0057</v>
          </cell>
          <cell r="B60">
            <v>0</v>
          </cell>
          <cell r="C60">
            <v>30400</v>
          </cell>
          <cell r="D60">
            <v>0</v>
          </cell>
          <cell r="E60">
            <v>30400</v>
          </cell>
          <cell r="F60">
            <v>39114</v>
          </cell>
          <cell r="G60">
            <v>30400</v>
          </cell>
          <cell r="H60">
            <v>0</v>
          </cell>
          <cell r="I60">
            <v>0</v>
          </cell>
          <cell r="J60">
            <v>0</v>
          </cell>
          <cell r="K60">
            <v>0</v>
          </cell>
        </row>
        <row r="61">
          <cell r="A61" t="str">
            <v>ETECMSLL0058</v>
          </cell>
          <cell r="B61">
            <v>0</v>
          </cell>
          <cell r="C61">
            <v>9128</v>
          </cell>
          <cell r="D61">
            <v>0</v>
          </cell>
          <cell r="E61">
            <v>9128</v>
          </cell>
          <cell r="F61">
            <v>39142</v>
          </cell>
          <cell r="G61">
            <v>9128</v>
          </cell>
          <cell r="H61">
            <v>0</v>
          </cell>
          <cell r="I61">
            <v>0</v>
          </cell>
          <cell r="J61">
            <v>0</v>
          </cell>
          <cell r="K61">
            <v>0</v>
          </cell>
        </row>
        <row r="62">
          <cell r="A62" t="str">
            <v>ETECMSLL0059</v>
          </cell>
          <cell r="B62">
            <v>0</v>
          </cell>
          <cell r="C62">
            <v>11200</v>
          </cell>
          <cell r="D62">
            <v>0</v>
          </cell>
          <cell r="E62">
            <v>11200</v>
          </cell>
          <cell r="F62">
            <v>39142</v>
          </cell>
          <cell r="G62">
            <v>11200</v>
          </cell>
          <cell r="H62">
            <v>0</v>
          </cell>
          <cell r="I62">
            <v>0</v>
          </cell>
          <cell r="J62">
            <v>0</v>
          </cell>
          <cell r="K62">
            <v>0</v>
          </cell>
        </row>
        <row r="63">
          <cell r="A63" t="str">
            <v>ETECMSLL0060</v>
          </cell>
          <cell r="B63">
            <v>0</v>
          </cell>
          <cell r="C63">
            <v>12500</v>
          </cell>
          <cell r="D63">
            <v>0</v>
          </cell>
          <cell r="E63">
            <v>12500</v>
          </cell>
          <cell r="F63">
            <v>39142</v>
          </cell>
          <cell r="G63">
            <v>12500</v>
          </cell>
          <cell r="H63">
            <v>0</v>
          </cell>
          <cell r="I63">
            <v>0</v>
          </cell>
          <cell r="J63">
            <v>0</v>
          </cell>
          <cell r="K63">
            <v>0</v>
          </cell>
        </row>
        <row r="64">
          <cell r="A64" t="str">
            <v>ETECMSLL0061</v>
          </cell>
          <cell r="B64">
            <v>0</v>
          </cell>
          <cell r="C64">
            <v>20000</v>
          </cell>
          <cell r="D64">
            <v>0</v>
          </cell>
          <cell r="E64">
            <v>20000</v>
          </cell>
          <cell r="F64">
            <v>39142</v>
          </cell>
          <cell r="G64">
            <v>20000</v>
          </cell>
          <cell r="H64">
            <v>0</v>
          </cell>
          <cell r="I64">
            <v>0</v>
          </cell>
          <cell r="J64">
            <v>0</v>
          </cell>
          <cell r="K64">
            <v>0</v>
          </cell>
        </row>
        <row r="65">
          <cell r="A65" t="str">
            <v>ETECMSLL0062</v>
          </cell>
          <cell r="B65">
            <v>0</v>
          </cell>
          <cell r="C65">
            <v>5000</v>
          </cell>
          <cell r="D65">
            <v>0</v>
          </cell>
          <cell r="E65">
            <v>5000</v>
          </cell>
          <cell r="F65">
            <v>39142</v>
          </cell>
          <cell r="G65">
            <v>5000</v>
          </cell>
          <cell r="H65">
            <v>0</v>
          </cell>
          <cell r="I65">
            <v>0</v>
          </cell>
          <cell r="J65">
            <v>0</v>
          </cell>
          <cell r="K65">
            <v>0</v>
          </cell>
        </row>
        <row r="66">
          <cell r="A66" t="str">
            <v>ETECMSLL0063</v>
          </cell>
          <cell r="B66">
            <v>0</v>
          </cell>
          <cell r="C66">
            <v>14980</v>
          </cell>
          <cell r="D66">
            <v>0</v>
          </cell>
          <cell r="E66">
            <v>14980</v>
          </cell>
          <cell r="F66">
            <v>39142</v>
          </cell>
          <cell r="G66">
            <v>14980</v>
          </cell>
          <cell r="H66">
            <v>0</v>
          </cell>
          <cell r="I66">
            <v>0</v>
          </cell>
          <cell r="J66">
            <v>0</v>
          </cell>
          <cell r="K66">
            <v>0</v>
          </cell>
        </row>
        <row r="67">
          <cell r="A67" t="str">
            <v>ETECMSLL0064</v>
          </cell>
          <cell r="B67">
            <v>0</v>
          </cell>
          <cell r="C67">
            <v>1000000</v>
          </cell>
          <cell r="D67">
            <v>0</v>
          </cell>
          <cell r="E67">
            <v>1000000</v>
          </cell>
          <cell r="F67">
            <v>39203</v>
          </cell>
          <cell r="G67">
            <v>0</v>
          </cell>
          <cell r="H67">
            <v>1000000</v>
          </cell>
          <cell r="I67">
            <v>0</v>
          </cell>
          <cell r="J67">
            <v>0</v>
          </cell>
          <cell r="K67">
            <v>0</v>
          </cell>
        </row>
        <row r="68">
          <cell r="A68" t="str">
            <v>ETECMSLL0065</v>
          </cell>
          <cell r="B68">
            <v>0</v>
          </cell>
          <cell r="C68">
            <v>1000000</v>
          </cell>
          <cell r="D68">
            <v>0</v>
          </cell>
          <cell r="E68">
            <v>1000000</v>
          </cell>
          <cell r="F68">
            <v>39203</v>
          </cell>
          <cell r="G68">
            <v>0</v>
          </cell>
          <cell r="H68">
            <v>1000000</v>
          </cell>
          <cell r="I68">
            <v>0</v>
          </cell>
          <cell r="J68">
            <v>0</v>
          </cell>
          <cell r="K68">
            <v>0</v>
          </cell>
        </row>
        <row r="69">
          <cell r="A69" t="str">
            <v>ETECMSLL0066</v>
          </cell>
          <cell r="B69">
            <v>0</v>
          </cell>
          <cell r="C69">
            <v>2000000</v>
          </cell>
          <cell r="D69">
            <v>0</v>
          </cell>
          <cell r="E69">
            <v>2000000</v>
          </cell>
          <cell r="F69">
            <v>39203</v>
          </cell>
          <cell r="G69">
            <v>0</v>
          </cell>
          <cell r="H69">
            <v>2000000</v>
          </cell>
          <cell r="I69">
            <v>0</v>
          </cell>
          <cell r="J69">
            <v>0</v>
          </cell>
          <cell r="K69">
            <v>0</v>
          </cell>
        </row>
        <row r="70">
          <cell r="A70" t="str">
            <v>ETECMSLL0067</v>
          </cell>
          <cell r="B70">
            <v>0</v>
          </cell>
          <cell r="C70">
            <v>1500000</v>
          </cell>
          <cell r="D70">
            <v>0</v>
          </cell>
          <cell r="E70">
            <v>1500000</v>
          </cell>
          <cell r="F70">
            <v>39203</v>
          </cell>
          <cell r="G70">
            <v>0</v>
          </cell>
          <cell r="H70">
            <v>1500000</v>
          </cell>
          <cell r="I70">
            <v>0</v>
          </cell>
          <cell r="J70">
            <v>0</v>
          </cell>
          <cell r="K70">
            <v>0</v>
          </cell>
        </row>
        <row r="71">
          <cell r="A71" t="str">
            <v>ETECMSLL0068</v>
          </cell>
          <cell r="B71">
            <v>0</v>
          </cell>
          <cell r="C71">
            <v>3638000</v>
          </cell>
          <cell r="D71">
            <v>3638000</v>
          </cell>
          <cell r="E71">
            <v>0</v>
          </cell>
          <cell r="F71">
            <v>39203</v>
          </cell>
          <cell r="G71">
            <v>0</v>
          </cell>
          <cell r="H71">
            <v>0</v>
          </cell>
          <cell r="I71">
            <v>0</v>
          </cell>
          <cell r="J71">
            <v>0</v>
          </cell>
          <cell r="K71">
            <v>0</v>
          </cell>
        </row>
        <row r="72">
          <cell r="A72" t="str">
            <v>ETECMSLL0069</v>
          </cell>
          <cell r="B72">
            <v>0</v>
          </cell>
          <cell r="C72">
            <v>21600</v>
          </cell>
          <cell r="D72">
            <v>21600</v>
          </cell>
          <cell r="E72">
            <v>0</v>
          </cell>
          <cell r="F72">
            <v>39203</v>
          </cell>
          <cell r="G72">
            <v>0</v>
          </cell>
          <cell r="H72">
            <v>0</v>
          </cell>
          <cell r="I72">
            <v>0</v>
          </cell>
          <cell r="J72">
            <v>0</v>
          </cell>
          <cell r="K72">
            <v>0</v>
          </cell>
        </row>
        <row r="73">
          <cell r="A73" t="str">
            <v>ETECMSLL0070</v>
          </cell>
          <cell r="B73">
            <v>0</v>
          </cell>
          <cell r="C73">
            <v>14980</v>
          </cell>
          <cell r="D73">
            <v>14980</v>
          </cell>
          <cell r="E73">
            <v>0</v>
          </cell>
          <cell r="F73">
            <v>39203</v>
          </cell>
          <cell r="G73">
            <v>0</v>
          </cell>
          <cell r="H73">
            <v>0</v>
          </cell>
          <cell r="I73">
            <v>0</v>
          </cell>
          <cell r="J73">
            <v>0</v>
          </cell>
          <cell r="K73">
            <v>0</v>
          </cell>
        </row>
        <row r="74">
          <cell r="A74" t="str">
            <v>ETECMSLL0071</v>
          </cell>
          <cell r="B74">
            <v>0</v>
          </cell>
          <cell r="C74">
            <v>11200</v>
          </cell>
          <cell r="E74">
            <v>11200</v>
          </cell>
          <cell r="F74">
            <v>39203</v>
          </cell>
          <cell r="G74">
            <v>0</v>
          </cell>
          <cell r="H74">
            <v>11200</v>
          </cell>
          <cell r="I74">
            <v>0</v>
          </cell>
          <cell r="J74">
            <v>0</v>
          </cell>
          <cell r="K74">
            <v>0</v>
          </cell>
        </row>
        <row r="75">
          <cell r="A75" t="str">
            <v>ETECMSLL0072</v>
          </cell>
          <cell r="B75">
            <v>0</v>
          </cell>
          <cell r="C75">
            <v>19200</v>
          </cell>
          <cell r="E75">
            <v>19200</v>
          </cell>
          <cell r="F75">
            <v>39203</v>
          </cell>
          <cell r="G75">
            <v>0</v>
          </cell>
          <cell r="H75">
            <v>19200</v>
          </cell>
          <cell r="I75">
            <v>0</v>
          </cell>
          <cell r="J75">
            <v>0</v>
          </cell>
          <cell r="K75">
            <v>0</v>
          </cell>
        </row>
        <row r="76">
          <cell r="A76" t="str">
            <v>ETECMSLL0073</v>
          </cell>
          <cell r="B76">
            <v>0</v>
          </cell>
          <cell r="C76">
            <v>20729.26</v>
          </cell>
          <cell r="E76">
            <v>20729.26</v>
          </cell>
          <cell r="F76">
            <v>39203</v>
          </cell>
          <cell r="G76">
            <v>0</v>
          </cell>
          <cell r="H76">
            <v>20729.26</v>
          </cell>
          <cell r="I76">
            <v>0</v>
          </cell>
          <cell r="J76">
            <v>0</v>
          </cell>
          <cell r="K76">
            <v>0</v>
          </cell>
        </row>
        <row r="77">
          <cell r="A77" t="str">
            <v>ETECMSLL0074</v>
          </cell>
          <cell r="B77">
            <v>0</v>
          </cell>
          <cell r="C77">
            <v>7187.5</v>
          </cell>
          <cell r="E77">
            <v>7187.5</v>
          </cell>
          <cell r="F77">
            <v>39203</v>
          </cell>
          <cell r="G77">
            <v>0</v>
          </cell>
          <cell r="H77">
            <v>7187.5</v>
          </cell>
          <cell r="I77">
            <v>0</v>
          </cell>
          <cell r="J77">
            <v>0</v>
          </cell>
          <cell r="K77">
            <v>0</v>
          </cell>
        </row>
        <row r="78">
          <cell r="A78" t="str">
            <v>ETECMSLL0075</v>
          </cell>
          <cell r="B78">
            <v>0</v>
          </cell>
          <cell r="C78">
            <v>35871.2</v>
          </cell>
          <cell r="E78">
            <v>35871.2</v>
          </cell>
          <cell r="F78">
            <v>39203</v>
          </cell>
          <cell r="G78">
            <v>0</v>
          </cell>
          <cell r="H78">
            <v>35871.2</v>
          </cell>
          <cell r="I78">
            <v>0</v>
          </cell>
          <cell r="J78">
            <v>0</v>
          </cell>
          <cell r="K78">
            <v>0</v>
          </cell>
        </row>
        <row r="79">
          <cell r="A79" t="str">
            <v>ETECMSLL0076</v>
          </cell>
          <cell r="B79">
            <v>0</v>
          </cell>
          <cell r="C79">
            <v>60000</v>
          </cell>
          <cell r="E79">
            <v>60000</v>
          </cell>
          <cell r="F79">
            <v>39203</v>
          </cell>
          <cell r="G79">
            <v>0</v>
          </cell>
          <cell r="H79">
            <v>60000</v>
          </cell>
          <cell r="I79">
            <v>0</v>
          </cell>
          <cell r="J79">
            <v>0</v>
          </cell>
          <cell r="K79">
            <v>0</v>
          </cell>
        </row>
        <row r="80">
          <cell r="A80" t="str">
            <v>ETECMSLL0077</v>
          </cell>
          <cell r="B80">
            <v>0</v>
          </cell>
          <cell r="C80">
            <v>8500</v>
          </cell>
          <cell r="E80">
            <v>8500</v>
          </cell>
          <cell r="F80">
            <v>39203</v>
          </cell>
          <cell r="G80">
            <v>0</v>
          </cell>
          <cell r="H80">
            <v>8500</v>
          </cell>
          <cell r="I80">
            <v>0</v>
          </cell>
          <cell r="J80">
            <v>0</v>
          </cell>
          <cell r="K80">
            <v>0</v>
          </cell>
        </row>
        <row r="81">
          <cell r="A81" t="str">
            <v>ETECMSLL0078</v>
          </cell>
          <cell r="B81">
            <v>0</v>
          </cell>
          <cell r="C81">
            <v>7000</v>
          </cell>
          <cell r="E81">
            <v>7000</v>
          </cell>
          <cell r="F81">
            <v>39203</v>
          </cell>
          <cell r="G81">
            <v>0</v>
          </cell>
          <cell r="H81">
            <v>7000</v>
          </cell>
          <cell r="I81">
            <v>0</v>
          </cell>
          <cell r="J81">
            <v>0</v>
          </cell>
          <cell r="K81">
            <v>0</v>
          </cell>
        </row>
        <row r="82">
          <cell r="A82" t="str">
            <v>ETECMSLL0079</v>
          </cell>
          <cell r="B82">
            <v>0</v>
          </cell>
          <cell r="C82">
            <v>250000</v>
          </cell>
          <cell r="E82">
            <v>250000</v>
          </cell>
          <cell r="F82">
            <v>39203</v>
          </cell>
          <cell r="G82">
            <v>0</v>
          </cell>
          <cell r="H82">
            <v>250000</v>
          </cell>
          <cell r="I82">
            <v>0</v>
          </cell>
          <cell r="J82">
            <v>0</v>
          </cell>
          <cell r="K82">
            <v>0</v>
          </cell>
        </row>
        <row r="83">
          <cell r="A83" t="str">
            <v>ETECMSLL0080</v>
          </cell>
          <cell r="B83">
            <v>0</v>
          </cell>
          <cell r="C83">
            <v>3000000</v>
          </cell>
          <cell r="E83">
            <v>3000000</v>
          </cell>
          <cell r="F83">
            <v>39326</v>
          </cell>
          <cell r="G83">
            <v>0</v>
          </cell>
          <cell r="H83">
            <v>0</v>
          </cell>
          <cell r="I83">
            <v>3000000</v>
          </cell>
          <cell r="J83">
            <v>0</v>
          </cell>
          <cell r="K83">
            <v>0</v>
          </cell>
        </row>
        <row r="84">
          <cell r="A84" t="str">
            <v>ETECMSLL0081</v>
          </cell>
          <cell r="B84">
            <v>0</v>
          </cell>
          <cell r="C84">
            <v>2000000</v>
          </cell>
          <cell r="E84">
            <v>2000000</v>
          </cell>
          <cell r="F84">
            <v>39326</v>
          </cell>
          <cell r="G84">
            <v>0</v>
          </cell>
          <cell r="H84">
            <v>0</v>
          </cell>
          <cell r="I84">
            <v>2000000</v>
          </cell>
          <cell r="J84">
            <v>0</v>
          </cell>
          <cell r="K84">
            <v>0</v>
          </cell>
        </row>
        <row r="85">
          <cell r="A85" t="str">
            <v>ETECMSLL0082</v>
          </cell>
          <cell r="B85">
            <v>0</v>
          </cell>
          <cell r="C85">
            <v>2094513</v>
          </cell>
          <cell r="E85">
            <v>2094513</v>
          </cell>
          <cell r="F85">
            <v>39326</v>
          </cell>
          <cell r="G85">
            <v>0</v>
          </cell>
          <cell r="H85">
            <v>0</v>
          </cell>
          <cell r="I85">
            <v>2094513</v>
          </cell>
          <cell r="J85">
            <v>0</v>
          </cell>
          <cell r="K85">
            <v>0</v>
          </cell>
        </row>
        <row r="86">
          <cell r="A86" t="str">
            <v>ETECMSLL0083</v>
          </cell>
          <cell r="B86">
            <v>-29125.92</v>
          </cell>
          <cell r="C86">
            <v>500000</v>
          </cell>
          <cell r="D86">
            <v>500000</v>
          </cell>
          <cell r="E86">
            <v>29125.92</v>
          </cell>
          <cell r="F86">
            <v>39326</v>
          </cell>
          <cell r="G86">
            <v>0</v>
          </cell>
          <cell r="H86">
            <v>0</v>
          </cell>
          <cell r="I86">
            <v>0</v>
          </cell>
          <cell r="J86">
            <v>27772.92</v>
          </cell>
          <cell r="K86">
            <v>1353</v>
          </cell>
        </row>
        <row r="87">
          <cell r="A87" t="str">
            <v>ETECMSLL0084</v>
          </cell>
          <cell r="B87">
            <v>0</v>
          </cell>
          <cell r="C87">
            <v>6700</v>
          </cell>
          <cell r="D87">
            <v>0</v>
          </cell>
          <cell r="E87">
            <v>6700</v>
          </cell>
          <cell r="F87">
            <v>39326</v>
          </cell>
          <cell r="G87">
            <v>0</v>
          </cell>
          <cell r="H87">
            <v>0</v>
          </cell>
          <cell r="I87">
            <v>6700</v>
          </cell>
          <cell r="J87">
            <v>0</v>
          </cell>
          <cell r="K87">
            <v>0</v>
          </cell>
        </row>
        <row r="88">
          <cell r="A88" t="str">
            <v>ETECMSLL0085</v>
          </cell>
          <cell r="B88">
            <v>0</v>
          </cell>
          <cell r="C88">
            <v>20000</v>
          </cell>
          <cell r="D88">
            <v>0</v>
          </cell>
          <cell r="E88">
            <v>20000</v>
          </cell>
          <cell r="F88">
            <v>39326</v>
          </cell>
          <cell r="G88">
            <v>0</v>
          </cell>
          <cell r="H88">
            <v>0</v>
          </cell>
          <cell r="I88">
            <v>20000</v>
          </cell>
          <cell r="J88">
            <v>0</v>
          </cell>
          <cell r="K88">
            <v>0</v>
          </cell>
        </row>
        <row r="89">
          <cell r="A89" t="str">
            <v>ETECMSLL0086</v>
          </cell>
          <cell r="B89">
            <v>0</v>
          </cell>
          <cell r="C89">
            <v>6300</v>
          </cell>
          <cell r="D89">
            <v>0</v>
          </cell>
          <cell r="E89">
            <v>6300</v>
          </cell>
          <cell r="F89">
            <v>39326</v>
          </cell>
          <cell r="G89">
            <v>0</v>
          </cell>
          <cell r="H89">
            <v>0</v>
          </cell>
          <cell r="I89">
            <v>6300</v>
          </cell>
          <cell r="J89">
            <v>0</v>
          </cell>
          <cell r="K89">
            <v>0</v>
          </cell>
        </row>
        <row r="90">
          <cell r="A90" t="str">
            <v>ETECMSLL0087</v>
          </cell>
          <cell r="B90">
            <v>0</v>
          </cell>
          <cell r="C90">
            <v>17500</v>
          </cell>
          <cell r="D90">
            <v>0</v>
          </cell>
          <cell r="E90">
            <v>17500</v>
          </cell>
          <cell r="F90">
            <v>39326</v>
          </cell>
          <cell r="G90">
            <v>0</v>
          </cell>
          <cell r="H90">
            <v>0</v>
          </cell>
          <cell r="I90">
            <v>17500</v>
          </cell>
          <cell r="J90">
            <v>0</v>
          </cell>
          <cell r="K90">
            <v>0</v>
          </cell>
        </row>
        <row r="91">
          <cell r="A91" t="str">
            <v>ETECMSLL0088</v>
          </cell>
          <cell r="B91">
            <v>0</v>
          </cell>
          <cell r="C91">
            <v>19500</v>
          </cell>
          <cell r="D91">
            <v>0</v>
          </cell>
          <cell r="E91">
            <v>19500</v>
          </cell>
          <cell r="F91">
            <v>39326</v>
          </cell>
          <cell r="G91">
            <v>0</v>
          </cell>
          <cell r="H91">
            <v>0</v>
          </cell>
          <cell r="I91">
            <v>19500</v>
          </cell>
          <cell r="J91">
            <v>0</v>
          </cell>
          <cell r="K91">
            <v>0</v>
          </cell>
        </row>
        <row r="92">
          <cell r="A92" t="str">
            <v>ETECMSLL0089</v>
          </cell>
          <cell r="B92">
            <v>0</v>
          </cell>
          <cell r="C92">
            <v>600000</v>
          </cell>
          <cell r="D92">
            <v>0</v>
          </cell>
          <cell r="E92">
            <v>600000</v>
          </cell>
          <cell r="F92">
            <v>39326</v>
          </cell>
          <cell r="G92">
            <v>0</v>
          </cell>
          <cell r="H92">
            <v>0</v>
          </cell>
          <cell r="I92">
            <v>600000</v>
          </cell>
          <cell r="J92">
            <v>0</v>
          </cell>
          <cell r="K92">
            <v>0</v>
          </cell>
        </row>
        <row r="93">
          <cell r="A93" t="str">
            <v>ETECMSLL0090</v>
          </cell>
          <cell r="B93">
            <v>0</v>
          </cell>
          <cell r="C93">
            <v>1800000</v>
          </cell>
          <cell r="D93">
            <v>0</v>
          </cell>
          <cell r="E93">
            <v>1800000</v>
          </cell>
          <cell r="F93">
            <v>39326</v>
          </cell>
          <cell r="G93">
            <v>0</v>
          </cell>
          <cell r="H93">
            <v>0</v>
          </cell>
          <cell r="I93">
            <v>0</v>
          </cell>
          <cell r="J93">
            <v>1800000</v>
          </cell>
          <cell r="K93">
            <v>0</v>
          </cell>
        </row>
        <row r="94">
          <cell r="A94" t="str">
            <v>ETECMSLL0091</v>
          </cell>
          <cell r="B94">
            <v>0</v>
          </cell>
          <cell r="C94">
            <v>2000000</v>
          </cell>
          <cell r="D94">
            <v>0</v>
          </cell>
          <cell r="E94">
            <v>2000000</v>
          </cell>
          <cell r="F94">
            <v>39417</v>
          </cell>
          <cell r="G94">
            <v>0</v>
          </cell>
          <cell r="H94">
            <v>0</v>
          </cell>
          <cell r="I94">
            <v>0</v>
          </cell>
          <cell r="J94">
            <v>2000000</v>
          </cell>
          <cell r="K94">
            <v>0</v>
          </cell>
        </row>
        <row r="95">
          <cell r="A95" t="str">
            <v>ETECMSLL0093</v>
          </cell>
          <cell r="B95">
            <v>0</v>
          </cell>
          <cell r="C95">
            <v>12114</v>
          </cell>
          <cell r="D95">
            <v>0</v>
          </cell>
          <cell r="E95">
            <v>12114</v>
          </cell>
          <cell r="F95">
            <v>39417</v>
          </cell>
          <cell r="G95">
            <v>0</v>
          </cell>
          <cell r="H95">
            <v>0</v>
          </cell>
          <cell r="I95">
            <v>0</v>
          </cell>
          <cell r="J95">
            <v>12114</v>
          </cell>
          <cell r="K95">
            <v>0</v>
          </cell>
        </row>
        <row r="96">
          <cell r="A96" t="str">
            <v>ETECMSLL0094</v>
          </cell>
          <cell r="B96">
            <v>0</v>
          </cell>
          <cell r="C96">
            <v>10000</v>
          </cell>
          <cell r="D96">
            <v>0</v>
          </cell>
          <cell r="E96">
            <v>10000</v>
          </cell>
          <cell r="F96">
            <v>39417</v>
          </cell>
          <cell r="G96">
            <v>0</v>
          </cell>
          <cell r="H96">
            <v>0</v>
          </cell>
          <cell r="I96">
            <v>0</v>
          </cell>
          <cell r="J96">
            <v>10000</v>
          </cell>
          <cell r="K96">
            <v>0</v>
          </cell>
        </row>
        <row r="97">
          <cell r="A97" t="str">
            <v>ETECMSLL0095</v>
          </cell>
          <cell r="B97">
            <v>0</v>
          </cell>
          <cell r="C97">
            <v>20000</v>
          </cell>
          <cell r="D97">
            <v>0</v>
          </cell>
          <cell r="E97">
            <v>20000</v>
          </cell>
          <cell r="F97">
            <v>39417</v>
          </cell>
          <cell r="G97">
            <v>0</v>
          </cell>
          <cell r="H97">
            <v>0</v>
          </cell>
          <cell r="I97">
            <v>0</v>
          </cell>
          <cell r="J97">
            <v>20000</v>
          </cell>
          <cell r="K97">
            <v>0</v>
          </cell>
        </row>
        <row r="98">
          <cell r="A98" t="str">
            <v>ETECMSLL0096</v>
          </cell>
          <cell r="B98">
            <v>0</v>
          </cell>
          <cell r="C98">
            <v>9600</v>
          </cell>
          <cell r="D98">
            <v>0</v>
          </cell>
          <cell r="E98">
            <v>9600</v>
          </cell>
          <cell r="F98">
            <v>39417</v>
          </cell>
          <cell r="G98">
            <v>0</v>
          </cell>
          <cell r="H98">
            <v>0</v>
          </cell>
          <cell r="I98">
            <v>0</v>
          </cell>
          <cell r="J98">
            <v>9600</v>
          </cell>
          <cell r="K98">
            <v>0</v>
          </cell>
        </row>
        <row r="99">
          <cell r="A99" t="str">
            <v>ETECMSLL0097</v>
          </cell>
          <cell r="B99">
            <v>0</v>
          </cell>
          <cell r="C99">
            <v>6400</v>
          </cell>
          <cell r="D99">
            <v>0</v>
          </cell>
          <cell r="E99">
            <v>6400</v>
          </cell>
          <cell r="F99">
            <v>39417</v>
          </cell>
          <cell r="G99">
            <v>0</v>
          </cell>
          <cell r="H99">
            <v>0</v>
          </cell>
          <cell r="I99">
            <v>0</v>
          </cell>
          <cell r="J99">
            <v>6400</v>
          </cell>
          <cell r="K99">
            <v>0</v>
          </cell>
        </row>
        <row r="100">
          <cell r="A100" t="str">
            <v>ETECMSLL0098</v>
          </cell>
          <cell r="B100">
            <v>0</v>
          </cell>
          <cell r="C100">
            <v>44000</v>
          </cell>
          <cell r="D100">
            <v>0</v>
          </cell>
          <cell r="E100">
            <v>44000</v>
          </cell>
          <cell r="F100">
            <v>39417</v>
          </cell>
          <cell r="G100">
            <v>0</v>
          </cell>
          <cell r="H100">
            <v>0</v>
          </cell>
          <cell r="I100">
            <v>0</v>
          </cell>
          <cell r="J100">
            <v>44000</v>
          </cell>
          <cell r="K100">
            <v>0</v>
          </cell>
        </row>
        <row r="101">
          <cell r="A101" t="str">
            <v>ETECMSLL0099</v>
          </cell>
          <cell r="B101">
            <v>0</v>
          </cell>
          <cell r="C101">
            <v>33600</v>
          </cell>
          <cell r="D101">
            <v>0</v>
          </cell>
          <cell r="E101">
            <v>33600</v>
          </cell>
          <cell r="F101">
            <v>39417</v>
          </cell>
          <cell r="G101">
            <v>0</v>
          </cell>
          <cell r="H101">
            <v>0</v>
          </cell>
          <cell r="I101">
            <v>0</v>
          </cell>
          <cell r="J101">
            <v>33600</v>
          </cell>
          <cell r="K101">
            <v>0</v>
          </cell>
        </row>
        <row r="102">
          <cell r="A102" t="str">
            <v>ETECMSLL0100</v>
          </cell>
          <cell r="B102">
            <v>0</v>
          </cell>
          <cell r="C102">
            <v>12000</v>
          </cell>
          <cell r="D102">
            <v>0</v>
          </cell>
          <cell r="E102">
            <v>12000</v>
          </cell>
          <cell r="F102">
            <v>39417</v>
          </cell>
          <cell r="G102">
            <v>0</v>
          </cell>
          <cell r="H102">
            <v>0</v>
          </cell>
          <cell r="I102">
            <v>0</v>
          </cell>
          <cell r="J102">
            <v>12000</v>
          </cell>
          <cell r="K102">
            <v>0</v>
          </cell>
        </row>
        <row r="103">
          <cell r="A103" t="str">
            <v>ETECMSLL0101</v>
          </cell>
          <cell r="B103">
            <v>0</v>
          </cell>
          <cell r="C103">
            <v>1000000</v>
          </cell>
          <cell r="D103">
            <v>0</v>
          </cell>
          <cell r="E103">
            <v>1000000</v>
          </cell>
          <cell r="G103">
            <v>0</v>
          </cell>
          <cell r="H103">
            <v>0</v>
          </cell>
          <cell r="I103">
            <v>0</v>
          </cell>
          <cell r="J103">
            <v>1000000</v>
          </cell>
          <cell r="K103">
            <v>0</v>
          </cell>
        </row>
        <row r="104">
          <cell r="A104" t="str">
            <v>ETECMSLL0102</v>
          </cell>
          <cell r="B104">
            <v>0</v>
          </cell>
          <cell r="C104">
            <v>16220</v>
          </cell>
          <cell r="D104">
            <v>0</v>
          </cell>
          <cell r="E104">
            <v>16220</v>
          </cell>
          <cell r="G104">
            <v>0</v>
          </cell>
          <cell r="H104">
            <v>0</v>
          </cell>
          <cell r="I104">
            <v>0</v>
          </cell>
          <cell r="J104">
            <v>0</v>
          </cell>
          <cell r="K104">
            <v>16220</v>
          </cell>
        </row>
        <row r="105">
          <cell r="A105" t="str">
            <v>ETECMSLL0103</v>
          </cell>
          <cell r="B105">
            <v>0</v>
          </cell>
          <cell r="C105">
            <v>18000</v>
          </cell>
          <cell r="D105">
            <v>0</v>
          </cell>
          <cell r="E105">
            <v>18000</v>
          </cell>
          <cell r="G105">
            <v>0</v>
          </cell>
          <cell r="H105">
            <v>0</v>
          </cell>
          <cell r="I105">
            <v>0</v>
          </cell>
          <cell r="J105">
            <v>0</v>
          </cell>
          <cell r="K105">
            <v>18000</v>
          </cell>
        </row>
        <row r="106">
          <cell r="A106" t="str">
            <v>ETECMSLL0104</v>
          </cell>
          <cell r="B106">
            <v>0</v>
          </cell>
          <cell r="C106">
            <v>17600</v>
          </cell>
          <cell r="D106">
            <v>0</v>
          </cell>
          <cell r="E106">
            <v>17600</v>
          </cell>
          <cell r="G106">
            <v>0</v>
          </cell>
          <cell r="H106">
            <v>0</v>
          </cell>
          <cell r="I106">
            <v>0</v>
          </cell>
          <cell r="J106">
            <v>0</v>
          </cell>
          <cell r="K106">
            <v>17600</v>
          </cell>
        </row>
        <row r="107">
          <cell r="A107" t="str">
            <v>ETECMSLL0105</v>
          </cell>
          <cell r="B107">
            <v>0</v>
          </cell>
          <cell r="C107">
            <v>13410</v>
          </cell>
          <cell r="D107">
            <v>0</v>
          </cell>
          <cell r="E107">
            <v>13410</v>
          </cell>
          <cell r="G107">
            <v>0</v>
          </cell>
          <cell r="H107">
            <v>0</v>
          </cell>
          <cell r="I107">
            <v>0</v>
          </cell>
          <cell r="J107">
            <v>0</v>
          </cell>
          <cell r="K107">
            <v>13410</v>
          </cell>
        </row>
        <row r="108">
          <cell r="A108" t="str">
            <v>ETECMSLL0106</v>
          </cell>
          <cell r="B108">
            <v>0</v>
          </cell>
          <cell r="C108">
            <v>23947.24</v>
          </cell>
          <cell r="D108">
            <v>0</v>
          </cell>
          <cell r="E108">
            <v>23947.24</v>
          </cell>
          <cell r="G108">
            <v>0</v>
          </cell>
          <cell r="H108">
            <v>0</v>
          </cell>
          <cell r="I108">
            <v>0</v>
          </cell>
          <cell r="J108">
            <v>0</v>
          </cell>
          <cell r="K108">
            <v>23947.24</v>
          </cell>
        </row>
        <row r="109">
          <cell r="A109" t="str">
            <v>ETECMSLL0107</v>
          </cell>
          <cell r="B109">
            <v>0</v>
          </cell>
          <cell r="C109">
            <v>47000</v>
          </cell>
          <cell r="D109">
            <v>0</v>
          </cell>
          <cell r="E109">
            <v>47000</v>
          </cell>
          <cell r="G109">
            <v>0</v>
          </cell>
          <cell r="H109">
            <v>0</v>
          </cell>
          <cell r="I109">
            <v>0</v>
          </cell>
          <cell r="J109">
            <v>0</v>
          </cell>
          <cell r="K109">
            <v>47000</v>
          </cell>
        </row>
        <row r="110">
          <cell r="A110" t="str">
            <v>ETECMSLL0108</v>
          </cell>
          <cell r="B110">
            <v>0</v>
          </cell>
          <cell r="C110">
            <v>15000</v>
          </cell>
          <cell r="D110">
            <v>0</v>
          </cell>
          <cell r="E110">
            <v>15000</v>
          </cell>
          <cell r="G110">
            <v>0</v>
          </cell>
          <cell r="H110">
            <v>0</v>
          </cell>
          <cell r="I110">
            <v>0</v>
          </cell>
          <cell r="J110">
            <v>0</v>
          </cell>
          <cell r="K110">
            <v>15000</v>
          </cell>
        </row>
        <row r="111">
          <cell r="A111" t="str">
            <v>ETECMSLL0109</v>
          </cell>
          <cell r="B111">
            <v>0</v>
          </cell>
          <cell r="C111">
            <v>14700</v>
          </cell>
          <cell r="D111">
            <v>0</v>
          </cell>
          <cell r="E111">
            <v>14700</v>
          </cell>
          <cell r="G111">
            <v>0</v>
          </cell>
          <cell r="H111">
            <v>0</v>
          </cell>
          <cell r="I111">
            <v>0</v>
          </cell>
          <cell r="J111">
            <v>0</v>
          </cell>
          <cell r="K111">
            <v>14700</v>
          </cell>
        </row>
        <row r="112">
          <cell r="A112" t="str">
            <v>ETECMSLL0110</v>
          </cell>
          <cell r="B112">
            <v>0</v>
          </cell>
          <cell r="C112">
            <v>500000</v>
          </cell>
          <cell r="D112">
            <v>0</v>
          </cell>
          <cell r="E112">
            <v>500000</v>
          </cell>
          <cell r="G112">
            <v>0</v>
          </cell>
          <cell r="H112">
            <v>0</v>
          </cell>
          <cell r="I112">
            <v>0</v>
          </cell>
          <cell r="J112">
            <v>500000</v>
          </cell>
          <cell r="K112">
            <v>0</v>
          </cell>
        </row>
        <row r="113">
          <cell r="A113" t="str">
            <v>ETEEMCOP0001</v>
          </cell>
          <cell r="B113">
            <v>0</v>
          </cell>
          <cell r="C113">
            <v>0</v>
          </cell>
          <cell r="E113">
            <v>0</v>
          </cell>
          <cell r="G113">
            <v>0</v>
          </cell>
          <cell r="H113">
            <v>0</v>
          </cell>
          <cell r="I113">
            <v>0</v>
          </cell>
          <cell r="J113">
            <v>0</v>
          </cell>
          <cell r="K113">
            <v>0</v>
          </cell>
        </row>
        <row r="114">
          <cell r="A114" t="str">
            <v>ETEEMMAT0001</v>
          </cell>
          <cell r="B114">
            <v>0</v>
          </cell>
          <cell r="C114">
            <v>30000</v>
          </cell>
          <cell r="E114">
            <v>30000</v>
          </cell>
          <cell r="F114">
            <v>39203</v>
          </cell>
          <cell r="G114">
            <v>0</v>
          </cell>
          <cell r="H114">
            <v>30000</v>
          </cell>
          <cell r="I114">
            <v>0</v>
          </cell>
          <cell r="J114">
            <v>0</v>
          </cell>
          <cell r="K114">
            <v>0</v>
          </cell>
        </row>
        <row r="115">
          <cell r="A115" t="str">
            <v>ETEEMMAT0002</v>
          </cell>
          <cell r="B115">
            <v>0</v>
          </cell>
          <cell r="C115">
            <v>700000</v>
          </cell>
          <cell r="D115">
            <v>700000</v>
          </cell>
          <cell r="E115">
            <v>0</v>
          </cell>
          <cell r="F115">
            <v>39203</v>
          </cell>
          <cell r="G115">
            <v>0</v>
          </cell>
          <cell r="H115">
            <v>0</v>
          </cell>
          <cell r="I115">
            <v>0</v>
          </cell>
          <cell r="J115">
            <v>0</v>
          </cell>
          <cell r="K115">
            <v>0</v>
          </cell>
        </row>
        <row r="116">
          <cell r="A116" t="str">
            <v>ETEEMSCN0001</v>
          </cell>
          <cell r="B116">
            <v>0</v>
          </cell>
          <cell r="C116">
            <v>862346.7</v>
          </cell>
          <cell r="D116">
            <v>862346.7</v>
          </cell>
          <cell r="E116">
            <v>0</v>
          </cell>
          <cell r="F116">
            <v>39203</v>
          </cell>
          <cell r="G116">
            <v>0</v>
          </cell>
          <cell r="H116">
            <v>0</v>
          </cell>
          <cell r="I116">
            <v>0</v>
          </cell>
          <cell r="J116">
            <v>0</v>
          </cell>
          <cell r="K116">
            <v>0</v>
          </cell>
        </row>
        <row r="117">
          <cell r="A117" t="str">
            <v>ETEEMSCN0002</v>
          </cell>
          <cell r="B117">
            <v>0</v>
          </cell>
          <cell r="C117">
            <v>67640.75</v>
          </cell>
          <cell r="D117">
            <v>67640.75</v>
          </cell>
          <cell r="E117">
            <v>0</v>
          </cell>
          <cell r="F117">
            <v>39203</v>
          </cell>
          <cell r="G117">
            <v>0</v>
          </cell>
          <cell r="H117">
            <v>0</v>
          </cell>
          <cell r="I117">
            <v>0</v>
          </cell>
          <cell r="J117">
            <v>0</v>
          </cell>
          <cell r="K117">
            <v>0</v>
          </cell>
        </row>
        <row r="118">
          <cell r="A118" t="str">
            <v>ETEEMSCN0003</v>
          </cell>
          <cell r="B118">
            <v>0</v>
          </cell>
          <cell r="C118">
            <v>139462.34</v>
          </cell>
          <cell r="D118">
            <v>139462.34</v>
          </cell>
          <cell r="E118">
            <v>0</v>
          </cell>
          <cell r="F118">
            <v>39203</v>
          </cell>
          <cell r="G118">
            <v>0</v>
          </cell>
          <cell r="H118">
            <v>0</v>
          </cell>
          <cell r="I118">
            <v>0</v>
          </cell>
          <cell r="J118">
            <v>0</v>
          </cell>
          <cell r="K118">
            <v>0</v>
          </cell>
        </row>
        <row r="119">
          <cell r="A119" t="str">
            <v>ETECMPIU0001</v>
          </cell>
          <cell r="B119">
            <v>0</v>
          </cell>
          <cell r="C119">
            <v>2000000</v>
          </cell>
          <cell r="D119">
            <v>2000000</v>
          </cell>
          <cell r="E119">
            <v>0</v>
          </cell>
          <cell r="F119">
            <v>37175</v>
          </cell>
          <cell r="G119">
            <v>0</v>
          </cell>
          <cell r="H119">
            <v>0</v>
          </cell>
          <cell r="I119">
            <v>0</v>
          </cell>
          <cell r="J119">
            <v>0</v>
          </cell>
          <cell r="K119">
            <v>0</v>
          </cell>
        </row>
        <row r="120">
          <cell r="A120" t="str">
            <v>ETECMPIU0002</v>
          </cell>
          <cell r="B120">
            <v>0</v>
          </cell>
          <cell r="C120">
            <v>1750000</v>
          </cell>
          <cell r="E120">
            <v>1750000</v>
          </cell>
          <cell r="G120">
            <v>0</v>
          </cell>
          <cell r="H120">
            <v>1750000</v>
          </cell>
          <cell r="I120">
            <v>0</v>
          </cell>
          <cell r="J120">
            <v>0</v>
          </cell>
          <cell r="K120">
            <v>0</v>
          </cell>
        </row>
        <row r="121">
          <cell r="A121" t="str">
            <v>ETECMPIU0003</v>
          </cell>
          <cell r="B121">
            <v>0</v>
          </cell>
          <cell r="C121">
            <v>7470000</v>
          </cell>
          <cell r="E121">
            <v>7470000</v>
          </cell>
          <cell r="G121">
            <v>0</v>
          </cell>
          <cell r="H121">
            <v>7470000</v>
          </cell>
          <cell r="I121">
            <v>0</v>
          </cell>
          <cell r="J121">
            <v>0</v>
          </cell>
          <cell r="K121">
            <v>0</v>
          </cell>
        </row>
        <row r="122">
          <cell r="A122" t="str">
            <v>ETECMPIU0004</v>
          </cell>
          <cell r="B122">
            <v>0</v>
          </cell>
          <cell r="C122">
            <v>7000000</v>
          </cell>
          <cell r="E122">
            <v>7000000</v>
          </cell>
          <cell r="G122">
            <v>0</v>
          </cell>
          <cell r="H122">
            <v>7000000</v>
          </cell>
          <cell r="I122">
            <v>0</v>
          </cell>
          <cell r="J122">
            <v>0</v>
          </cell>
          <cell r="K122">
            <v>0</v>
          </cell>
        </row>
        <row r="123">
          <cell r="A123" t="str">
            <v>ETECMPIU0005</v>
          </cell>
          <cell r="B123">
            <v>0</v>
          </cell>
          <cell r="C123">
            <v>20000000</v>
          </cell>
          <cell r="E123">
            <v>20000000</v>
          </cell>
          <cell r="G123">
            <v>0</v>
          </cell>
          <cell r="H123">
            <v>20000000</v>
          </cell>
          <cell r="I123">
            <v>0</v>
          </cell>
          <cell r="J123">
            <v>0</v>
          </cell>
          <cell r="K123">
            <v>0</v>
          </cell>
        </row>
        <row r="124">
          <cell r="A124" t="str">
            <v>ETECMPIU0006</v>
          </cell>
          <cell r="B124">
            <v>0</v>
          </cell>
          <cell r="C124">
            <v>7000000</v>
          </cell>
          <cell r="E124">
            <v>7000000</v>
          </cell>
          <cell r="G124">
            <v>0</v>
          </cell>
          <cell r="H124">
            <v>0</v>
          </cell>
          <cell r="I124">
            <v>0</v>
          </cell>
          <cell r="J124">
            <v>0</v>
          </cell>
          <cell r="K124">
            <v>7000000</v>
          </cell>
        </row>
        <row r="125">
          <cell r="A125" t="str">
            <v>ETECMPIU0007</v>
          </cell>
          <cell r="B125">
            <v>0</v>
          </cell>
          <cell r="C125">
            <v>2059000</v>
          </cell>
          <cell r="E125">
            <v>2059000</v>
          </cell>
          <cell r="G125">
            <v>0</v>
          </cell>
          <cell r="H125">
            <v>0</v>
          </cell>
          <cell r="I125">
            <v>0</v>
          </cell>
          <cell r="J125">
            <v>0</v>
          </cell>
          <cell r="K125">
            <v>2059000</v>
          </cell>
        </row>
        <row r="126">
          <cell r="A126" t="str">
            <v>ETECMPIU0008</v>
          </cell>
          <cell r="B126">
            <v>0</v>
          </cell>
          <cell r="C126">
            <v>2535896.15</v>
          </cell>
          <cell r="E126">
            <v>2535896.15</v>
          </cell>
          <cell r="G126">
            <v>0</v>
          </cell>
          <cell r="H126">
            <v>0</v>
          </cell>
          <cell r="I126">
            <v>0</v>
          </cell>
          <cell r="J126">
            <v>0</v>
          </cell>
          <cell r="K126">
            <v>2535896.15</v>
          </cell>
        </row>
        <row r="127">
          <cell r="A127" t="str">
            <v>ETECMPIU0009</v>
          </cell>
          <cell r="B127">
            <v>0</v>
          </cell>
          <cell r="C127">
            <v>2535896.15</v>
          </cell>
          <cell r="D127">
            <v>0</v>
          </cell>
          <cell r="E127">
            <v>2535896.15</v>
          </cell>
          <cell r="G127">
            <v>0</v>
          </cell>
          <cell r="H127">
            <v>0</v>
          </cell>
          <cell r="I127">
            <v>0</v>
          </cell>
          <cell r="J127">
            <v>0</v>
          </cell>
          <cell r="K127">
            <v>2535896.15</v>
          </cell>
        </row>
        <row r="128">
          <cell r="A128" t="str">
            <v>ETECMPIU0010</v>
          </cell>
          <cell r="B128">
            <v>0</v>
          </cell>
          <cell r="C128">
            <v>975000</v>
          </cell>
          <cell r="D128">
            <v>0</v>
          </cell>
          <cell r="E128">
            <v>975000</v>
          </cell>
          <cell r="F128">
            <v>39676</v>
          </cell>
          <cell r="G128">
            <v>0</v>
          </cell>
          <cell r="H128">
            <v>0</v>
          </cell>
          <cell r="I128">
            <v>0</v>
          </cell>
          <cell r="J128">
            <v>0</v>
          </cell>
          <cell r="K128">
            <v>0</v>
          </cell>
        </row>
        <row r="129">
          <cell r="A129" t="str">
            <v>ETECMPIU0011</v>
          </cell>
          <cell r="B129">
            <v>4958417.52</v>
          </cell>
          <cell r="C129">
            <v>10000000</v>
          </cell>
          <cell r="D129">
            <v>0</v>
          </cell>
          <cell r="E129">
            <v>5041582.48</v>
          </cell>
          <cell r="F129">
            <v>39771</v>
          </cell>
          <cell r="G129">
            <v>0</v>
          </cell>
          <cell r="H129">
            <v>0</v>
          </cell>
          <cell r="I129">
            <v>0</v>
          </cell>
          <cell r="J129">
            <v>0</v>
          </cell>
          <cell r="K129">
            <v>0</v>
          </cell>
        </row>
        <row r="130">
          <cell r="A130" t="str">
            <v>ETECMPIU0012</v>
          </cell>
          <cell r="B130">
            <v>0</v>
          </cell>
          <cell r="C130">
            <v>10000000</v>
          </cell>
          <cell r="D130">
            <v>0</v>
          </cell>
          <cell r="E130">
            <v>10000000</v>
          </cell>
          <cell r="F130">
            <v>39751</v>
          </cell>
          <cell r="G130">
            <v>0</v>
          </cell>
          <cell r="H130">
            <v>0</v>
          </cell>
          <cell r="I130">
            <v>0</v>
          </cell>
          <cell r="J130">
            <v>0</v>
          </cell>
          <cell r="K130">
            <v>0</v>
          </cell>
        </row>
        <row r="131">
          <cell r="A131" t="str">
            <v>ETECMPIU0013</v>
          </cell>
          <cell r="B131">
            <v>0</v>
          </cell>
          <cell r="C131">
            <v>10000000</v>
          </cell>
          <cell r="D131">
            <v>0</v>
          </cell>
          <cell r="E131">
            <v>10000000</v>
          </cell>
          <cell r="F131">
            <v>39770</v>
          </cell>
          <cell r="G131">
            <v>0</v>
          </cell>
          <cell r="H131">
            <v>0</v>
          </cell>
          <cell r="I131">
            <v>0</v>
          </cell>
          <cell r="J131">
            <v>0</v>
          </cell>
          <cell r="K131">
            <v>0</v>
          </cell>
        </row>
        <row r="132">
          <cell r="A132" t="str">
            <v>ETECMPIU0014</v>
          </cell>
          <cell r="B132">
            <v>0</v>
          </cell>
          <cell r="C132">
            <v>10000000</v>
          </cell>
          <cell r="D132">
            <v>0</v>
          </cell>
          <cell r="E132">
            <v>10000000</v>
          </cell>
          <cell r="F132">
            <v>39778</v>
          </cell>
          <cell r="G132">
            <v>0</v>
          </cell>
          <cell r="H132">
            <v>0</v>
          </cell>
          <cell r="I132">
            <v>0</v>
          </cell>
          <cell r="J132">
            <v>0</v>
          </cell>
          <cell r="K132">
            <v>0</v>
          </cell>
        </row>
        <row r="133">
          <cell r="A133" t="str">
            <v>ETECMPIU0015</v>
          </cell>
          <cell r="B133">
            <v>0</v>
          </cell>
          <cell r="C133">
            <v>10000000</v>
          </cell>
          <cell r="D133">
            <v>0</v>
          </cell>
          <cell r="E133">
            <v>10000000</v>
          </cell>
          <cell r="F133">
            <v>39793</v>
          </cell>
          <cell r="G133">
            <v>0</v>
          </cell>
          <cell r="H133">
            <v>0</v>
          </cell>
          <cell r="I133">
            <v>0</v>
          </cell>
          <cell r="J133">
            <v>0</v>
          </cell>
          <cell r="K133">
            <v>0</v>
          </cell>
        </row>
        <row r="134">
          <cell r="A134" t="str">
            <v>ETECMPIU0016</v>
          </cell>
          <cell r="B134">
            <v>0</v>
          </cell>
          <cell r="C134">
            <v>10000000</v>
          </cell>
          <cell r="D134">
            <v>0</v>
          </cell>
          <cell r="E134">
            <v>10000000</v>
          </cell>
          <cell r="F134">
            <v>39805</v>
          </cell>
          <cell r="G134">
            <v>0</v>
          </cell>
          <cell r="H134">
            <v>0</v>
          </cell>
          <cell r="I134">
            <v>0</v>
          </cell>
          <cell r="J134">
            <v>0</v>
          </cell>
          <cell r="K134">
            <v>0</v>
          </cell>
        </row>
        <row r="135">
          <cell r="A135" t="str">
            <v>ETECMPIU0017</v>
          </cell>
          <cell r="B135">
            <v>0</v>
          </cell>
          <cell r="C135">
            <v>10000000</v>
          </cell>
          <cell r="D135">
            <v>0</v>
          </cell>
          <cell r="E135">
            <v>10000000</v>
          </cell>
          <cell r="F135">
            <v>39812</v>
          </cell>
          <cell r="G135">
            <v>0</v>
          </cell>
          <cell r="H135">
            <v>0</v>
          </cell>
          <cell r="I135">
            <v>0</v>
          </cell>
          <cell r="J135">
            <v>0</v>
          </cell>
          <cell r="K135">
            <v>0</v>
          </cell>
        </row>
        <row r="136">
          <cell r="A136" t="str">
            <v>ETECMPIU0018</v>
          </cell>
          <cell r="B136">
            <v>0</v>
          </cell>
          <cell r="C136">
            <v>10000000</v>
          </cell>
          <cell r="D136">
            <v>0</v>
          </cell>
          <cell r="E136">
            <v>10000000</v>
          </cell>
          <cell r="F136">
            <v>39735</v>
          </cell>
          <cell r="G136">
            <v>0</v>
          </cell>
          <cell r="H136">
            <v>0</v>
          </cell>
          <cell r="I136">
            <v>0</v>
          </cell>
          <cell r="J136">
            <v>0</v>
          </cell>
          <cell r="K136">
            <v>0</v>
          </cell>
        </row>
        <row r="137">
          <cell r="A137" t="str">
            <v>ETECMPIU0019</v>
          </cell>
          <cell r="B137">
            <v>0</v>
          </cell>
          <cell r="C137">
            <v>8000000</v>
          </cell>
          <cell r="D137">
            <v>0</v>
          </cell>
          <cell r="E137">
            <v>8000000</v>
          </cell>
          <cell r="F137">
            <v>39741</v>
          </cell>
          <cell r="G137">
            <v>0</v>
          </cell>
          <cell r="H137">
            <v>0</v>
          </cell>
          <cell r="I137">
            <v>0</v>
          </cell>
          <cell r="J137">
            <v>0</v>
          </cell>
          <cell r="K137">
            <v>0</v>
          </cell>
        </row>
        <row r="138">
          <cell r="A138" t="str">
            <v>ETECMPIU0020</v>
          </cell>
          <cell r="B138">
            <v>0</v>
          </cell>
          <cell r="C138">
            <v>2400000</v>
          </cell>
          <cell r="D138">
            <v>0</v>
          </cell>
          <cell r="E138">
            <v>2400000</v>
          </cell>
          <cell r="F138">
            <v>39783</v>
          </cell>
          <cell r="G138">
            <v>0</v>
          </cell>
          <cell r="H138">
            <v>0</v>
          </cell>
          <cell r="I138">
            <v>0</v>
          </cell>
          <cell r="J138">
            <v>0</v>
          </cell>
          <cell r="K138">
            <v>0</v>
          </cell>
        </row>
        <row r="139">
          <cell r="A139" t="str">
            <v>ETECMPIU0021</v>
          </cell>
          <cell r="B139">
            <v>0</v>
          </cell>
          <cell r="C139">
            <v>1450000</v>
          </cell>
          <cell r="D139">
            <v>0</v>
          </cell>
          <cell r="E139">
            <v>1450000</v>
          </cell>
          <cell r="F139">
            <v>39804</v>
          </cell>
          <cell r="G139">
            <v>0</v>
          </cell>
          <cell r="H139">
            <v>0</v>
          </cell>
          <cell r="I139">
            <v>0</v>
          </cell>
          <cell r="J139">
            <v>0</v>
          </cell>
          <cell r="K139">
            <v>0</v>
          </cell>
        </row>
        <row r="140">
          <cell r="A140" t="str">
            <v>ETECMPIU0022</v>
          </cell>
          <cell r="B140">
            <v>0</v>
          </cell>
          <cell r="C140">
            <v>6600000</v>
          </cell>
          <cell r="D140">
            <v>0</v>
          </cell>
          <cell r="E140">
            <v>6600000</v>
          </cell>
          <cell r="F140">
            <v>39749</v>
          </cell>
          <cell r="G140">
            <v>0</v>
          </cell>
          <cell r="H140">
            <v>0</v>
          </cell>
          <cell r="I140">
            <v>0</v>
          </cell>
          <cell r="J140">
            <v>0</v>
          </cell>
          <cell r="K140">
            <v>0</v>
          </cell>
        </row>
        <row r="141">
          <cell r="A141" t="str">
            <v>ETECMPIU0023</v>
          </cell>
          <cell r="B141">
            <v>0</v>
          </cell>
          <cell r="C141">
            <v>5000000</v>
          </cell>
          <cell r="D141">
            <v>0</v>
          </cell>
          <cell r="E141">
            <v>5000000</v>
          </cell>
          <cell r="F141">
            <v>39811</v>
          </cell>
          <cell r="G141">
            <v>0</v>
          </cell>
          <cell r="H141">
            <v>0</v>
          </cell>
          <cell r="I141">
            <v>0</v>
          </cell>
          <cell r="J141">
            <v>0</v>
          </cell>
          <cell r="K141">
            <v>0</v>
          </cell>
        </row>
        <row r="142">
          <cell r="A142" t="str">
            <v>ETECMMYL0001</v>
          </cell>
          <cell r="B142">
            <v>0</v>
          </cell>
          <cell r="C142">
            <v>1231515.3</v>
          </cell>
          <cell r="D142">
            <v>1231515.3</v>
          </cell>
          <cell r="E142">
            <v>0</v>
          </cell>
          <cell r="F142">
            <v>34788</v>
          </cell>
          <cell r="G142">
            <v>0</v>
          </cell>
          <cell r="H142">
            <v>0</v>
          </cell>
          <cell r="I142">
            <v>0</v>
          </cell>
          <cell r="J142">
            <v>0</v>
          </cell>
          <cell r="K142">
            <v>0</v>
          </cell>
        </row>
        <row r="143">
          <cell r="A143" t="str">
            <v>ETECMMYL0002</v>
          </cell>
          <cell r="B143">
            <v>0</v>
          </cell>
          <cell r="C143">
            <v>1787850</v>
          </cell>
          <cell r="D143">
            <v>1787850</v>
          </cell>
          <cell r="E143">
            <v>0</v>
          </cell>
          <cell r="F143">
            <v>38789</v>
          </cell>
          <cell r="G143">
            <v>0</v>
          </cell>
          <cell r="H143">
            <v>0</v>
          </cell>
          <cell r="I143">
            <v>0</v>
          </cell>
          <cell r="J143">
            <v>0</v>
          </cell>
          <cell r="K143">
            <v>0</v>
          </cell>
        </row>
        <row r="144">
          <cell r="A144" t="str">
            <v>ETECMMYL0003</v>
          </cell>
          <cell r="B144">
            <v>-2245953.66</v>
          </cell>
          <cell r="C144">
            <v>750000</v>
          </cell>
          <cell r="D144">
            <v>750000</v>
          </cell>
          <cell r="E144">
            <v>2245953.66</v>
          </cell>
          <cell r="F144">
            <v>37284</v>
          </cell>
          <cell r="G144">
            <v>0</v>
          </cell>
          <cell r="H144">
            <v>1079350</v>
          </cell>
          <cell r="I144">
            <v>1166603.66</v>
          </cell>
          <cell r="J144">
            <v>0</v>
          </cell>
          <cell r="K144">
            <v>0</v>
          </cell>
        </row>
        <row r="145">
          <cell r="A145" t="str">
            <v>ETECMMYL0004</v>
          </cell>
          <cell r="B145">
            <v>0</v>
          </cell>
          <cell r="C145">
            <v>1000000</v>
          </cell>
          <cell r="D145">
            <v>1000000</v>
          </cell>
          <cell r="E145">
            <v>0</v>
          </cell>
          <cell r="F145">
            <v>38495</v>
          </cell>
          <cell r="G145">
            <v>0</v>
          </cell>
          <cell r="H145">
            <v>0</v>
          </cell>
          <cell r="I145">
            <v>0</v>
          </cell>
          <cell r="J145">
            <v>0</v>
          </cell>
          <cell r="K145">
            <v>0</v>
          </cell>
        </row>
        <row r="146">
          <cell r="A146" t="str">
            <v>ETECMMYL0005</v>
          </cell>
          <cell r="B146">
            <v>0</v>
          </cell>
          <cell r="C146">
            <v>700000</v>
          </cell>
          <cell r="D146">
            <v>700000</v>
          </cell>
          <cell r="E146">
            <v>0</v>
          </cell>
          <cell r="F146">
            <v>38288</v>
          </cell>
          <cell r="G146">
            <v>0</v>
          </cell>
          <cell r="H146">
            <v>0</v>
          </cell>
          <cell r="I146">
            <v>0</v>
          </cell>
          <cell r="J146">
            <v>0</v>
          </cell>
          <cell r="K146">
            <v>0</v>
          </cell>
        </row>
        <row r="147">
          <cell r="A147" t="str">
            <v>ETECMMYL0006</v>
          </cell>
          <cell r="B147">
            <v>0</v>
          </cell>
          <cell r="C147">
            <v>2000000</v>
          </cell>
          <cell r="D147">
            <v>2000000</v>
          </cell>
          <cell r="E147">
            <v>0</v>
          </cell>
          <cell r="F147">
            <v>38344</v>
          </cell>
          <cell r="G147">
            <v>0</v>
          </cell>
          <cell r="H147">
            <v>0</v>
          </cell>
          <cell r="I147">
            <v>0</v>
          </cell>
          <cell r="J147">
            <v>0</v>
          </cell>
          <cell r="K147">
            <v>0</v>
          </cell>
        </row>
        <row r="148">
          <cell r="A148" t="str">
            <v>ETECMMYL0007</v>
          </cell>
          <cell r="B148">
            <v>0</v>
          </cell>
          <cell r="C148">
            <v>500000</v>
          </cell>
          <cell r="D148">
            <v>500000</v>
          </cell>
          <cell r="E148">
            <v>0</v>
          </cell>
          <cell r="F148">
            <v>38288</v>
          </cell>
          <cell r="G148">
            <v>0</v>
          </cell>
          <cell r="H148">
            <v>0</v>
          </cell>
          <cell r="I148">
            <v>0</v>
          </cell>
          <cell r="J148">
            <v>0</v>
          </cell>
          <cell r="K148">
            <v>0</v>
          </cell>
        </row>
        <row r="149">
          <cell r="A149" t="str">
            <v>ETECMMYL0008</v>
          </cell>
          <cell r="B149">
            <v>0</v>
          </cell>
          <cell r="C149">
            <v>1400000</v>
          </cell>
          <cell r="D149">
            <v>1400000</v>
          </cell>
          <cell r="E149">
            <v>0</v>
          </cell>
          <cell r="F149">
            <v>38454</v>
          </cell>
          <cell r="G149">
            <v>0</v>
          </cell>
          <cell r="H149">
            <v>0</v>
          </cell>
          <cell r="I149">
            <v>0</v>
          </cell>
          <cell r="J149">
            <v>0</v>
          </cell>
          <cell r="K149">
            <v>0</v>
          </cell>
        </row>
        <row r="150">
          <cell r="A150" t="str">
            <v>ETECMMYL0009</v>
          </cell>
          <cell r="B150">
            <v>0</v>
          </cell>
          <cell r="C150">
            <v>2000000</v>
          </cell>
          <cell r="D150">
            <v>2000000</v>
          </cell>
          <cell r="E150">
            <v>0</v>
          </cell>
          <cell r="F150">
            <v>38695</v>
          </cell>
          <cell r="G150">
            <v>0</v>
          </cell>
          <cell r="H150">
            <v>0</v>
          </cell>
          <cell r="I150">
            <v>0</v>
          </cell>
          <cell r="J150">
            <v>0</v>
          </cell>
          <cell r="K150">
            <v>0</v>
          </cell>
        </row>
        <row r="151">
          <cell r="A151" t="str">
            <v>ETECMMYL0010</v>
          </cell>
          <cell r="B151">
            <v>0</v>
          </cell>
          <cell r="C151">
            <v>1000000</v>
          </cell>
          <cell r="D151">
            <v>1000000</v>
          </cell>
          <cell r="E151">
            <v>0</v>
          </cell>
          <cell r="F151">
            <v>38772</v>
          </cell>
          <cell r="G151">
            <v>0</v>
          </cell>
          <cell r="H151">
            <v>0</v>
          </cell>
          <cell r="I151">
            <v>0</v>
          </cell>
          <cell r="J151">
            <v>0</v>
          </cell>
          <cell r="K151">
            <v>0</v>
          </cell>
        </row>
        <row r="152">
          <cell r="A152" t="str">
            <v>ETECMMYL0011</v>
          </cell>
          <cell r="B152">
            <v>0</v>
          </cell>
          <cell r="C152">
            <v>2759167</v>
          </cell>
          <cell r="D152">
            <v>2759167</v>
          </cell>
          <cell r="E152">
            <v>0</v>
          </cell>
          <cell r="F152">
            <v>38856</v>
          </cell>
          <cell r="G152">
            <v>0</v>
          </cell>
          <cell r="H152">
            <v>0</v>
          </cell>
          <cell r="I152">
            <v>0</v>
          </cell>
          <cell r="J152">
            <v>0</v>
          </cell>
          <cell r="K152">
            <v>0</v>
          </cell>
        </row>
        <row r="153">
          <cell r="A153" t="str">
            <v>ETECMMYL0012</v>
          </cell>
          <cell r="B153">
            <v>0</v>
          </cell>
          <cell r="C153">
            <v>3000000</v>
          </cell>
          <cell r="D153">
            <v>3000000</v>
          </cell>
          <cell r="E153">
            <v>0</v>
          </cell>
          <cell r="F153">
            <v>38996</v>
          </cell>
          <cell r="G153">
            <v>0</v>
          </cell>
          <cell r="H153">
            <v>0</v>
          </cell>
          <cell r="I153">
            <v>0</v>
          </cell>
          <cell r="J153">
            <v>0</v>
          </cell>
          <cell r="K153">
            <v>0</v>
          </cell>
        </row>
        <row r="154">
          <cell r="A154" t="str">
            <v>ETECMMYL0013</v>
          </cell>
          <cell r="B154">
            <v>0</v>
          </cell>
          <cell r="C154">
            <v>2500000</v>
          </cell>
          <cell r="D154">
            <v>2500000</v>
          </cell>
          <cell r="E154">
            <v>0</v>
          </cell>
          <cell r="F154">
            <v>39070</v>
          </cell>
          <cell r="G154">
            <v>0</v>
          </cell>
          <cell r="H154">
            <v>0</v>
          </cell>
          <cell r="I154">
            <v>0</v>
          </cell>
          <cell r="J154">
            <v>0</v>
          </cell>
          <cell r="K154">
            <v>0</v>
          </cell>
        </row>
        <row r="155">
          <cell r="A155" t="str">
            <v>ETECMMYL0014</v>
          </cell>
          <cell r="B155">
            <v>0</v>
          </cell>
          <cell r="C155">
            <v>1500000</v>
          </cell>
          <cell r="D155">
            <v>0</v>
          </cell>
          <cell r="E155">
            <v>1500000</v>
          </cell>
          <cell r="F155">
            <v>39070</v>
          </cell>
          <cell r="G155">
            <v>0</v>
          </cell>
          <cell r="H155">
            <v>0</v>
          </cell>
          <cell r="I155">
            <v>1500000</v>
          </cell>
          <cell r="J155">
            <v>0</v>
          </cell>
          <cell r="K155">
            <v>0</v>
          </cell>
        </row>
        <row r="156">
          <cell r="A156" t="str">
            <v>ETECMMYL0015</v>
          </cell>
          <cell r="B156">
            <v>0</v>
          </cell>
          <cell r="C156">
            <v>1580879.53</v>
          </cell>
          <cell r="D156">
            <v>0</v>
          </cell>
          <cell r="E156">
            <v>1580879.53</v>
          </cell>
          <cell r="F156">
            <v>39070</v>
          </cell>
          <cell r="G156">
            <v>0</v>
          </cell>
          <cell r="H156">
            <v>0</v>
          </cell>
          <cell r="I156">
            <v>0</v>
          </cell>
          <cell r="J156">
            <v>0</v>
          </cell>
          <cell r="K156">
            <v>1580879.53</v>
          </cell>
        </row>
        <row r="157">
          <cell r="A157" t="str">
            <v>ETECMMYL0016</v>
          </cell>
          <cell r="B157">
            <v>0</v>
          </cell>
          <cell r="C157">
            <v>848765.46</v>
          </cell>
          <cell r="D157">
            <v>0</v>
          </cell>
          <cell r="E157">
            <v>848765.46</v>
          </cell>
          <cell r="F157">
            <v>39070</v>
          </cell>
          <cell r="G157">
            <v>0</v>
          </cell>
          <cell r="H157">
            <v>0</v>
          </cell>
          <cell r="I157">
            <v>0</v>
          </cell>
          <cell r="J157">
            <v>0</v>
          </cell>
          <cell r="K157">
            <v>848765.46</v>
          </cell>
        </row>
        <row r="158">
          <cell r="A158" t="str">
            <v>ETECMHCY0001</v>
          </cell>
          <cell r="B158">
            <v>0</v>
          </cell>
          <cell r="C158">
            <v>1223700</v>
          </cell>
          <cell r="D158">
            <v>1223700</v>
          </cell>
          <cell r="E158">
            <v>0</v>
          </cell>
          <cell r="F158">
            <v>34788</v>
          </cell>
          <cell r="G158">
            <v>0</v>
          </cell>
          <cell r="H158">
            <v>0</v>
          </cell>
          <cell r="I158">
            <v>0</v>
          </cell>
          <cell r="J158">
            <v>0</v>
          </cell>
          <cell r="K158">
            <v>0</v>
          </cell>
        </row>
        <row r="159">
          <cell r="A159" t="str">
            <v>ETECMHCY0002</v>
          </cell>
          <cell r="B159">
            <v>0</v>
          </cell>
          <cell r="C159">
            <v>500000</v>
          </cell>
          <cell r="D159">
            <v>500000</v>
          </cell>
          <cell r="E159">
            <v>0</v>
          </cell>
          <cell r="F159">
            <v>38716</v>
          </cell>
          <cell r="G159">
            <v>0</v>
          </cell>
          <cell r="H159">
            <v>0</v>
          </cell>
          <cell r="I159">
            <v>0</v>
          </cell>
          <cell r="J159">
            <v>0</v>
          </cell>
          <cell r="K159">
            <v>0</v>
          </cell>
        </row>
        <row r="160">
          <cell r="A160" t="str">
            <v>ETECMHCY0003</v>
          </cell>
          <cell r="B160">
            <v>0</v>
          </cell>
          <cell r="C160">
            <v>500000</v>
          </cell>
          <cell r="D160">
            <v>500000</v>
          </cell>
          <cell r="E160">
            <v>0</v>
          </cell>
          <cell r="F160">
            <v>38716</v>
          </cell>
          <cell r="G160">
            <v>0</v>
          </cell>
          <cell r="H160">
            <v>0</v>
          </cell>
          <cell r="I160">
            <v>0</v>
          </cell>
          <cell r="J160">
            <v>0</v>
          </cell>
          <cell r="K160">
            <v>0</v>
          </cell>
        </row>
        <row r="161">
          <cell r="A161" t="str">
            <v>ETECMHCY0004</v>
          </cell>
          <cell r="B161">
            <v>0</v>
          </cell>
          <cell r="C161">
            <v>2500000</v>
          </cell>
          <cell r="D161">
            <v>2500000</v>
          </cell>
          <cell r="E161">
            <v>0</v>
          </cell>
          <cell r="F161">
            <v>38708</v>
          </cell>
          <cell r="G161">
            <v>0</v>
          </cell>
          <cell r="H161">
            <v>0</v>
          </cell>
          <cell r="I161">
            <v>0</v>
          </cell>
          <cell r="J161">
            <v>0</v>
          </cell>
          <cell r="K161">
            <v>0</v>
          </cell>
        </row>
        <row r="162">
          <cell r="A162" t="str">
            <v>ETECMHCY0005</v>
          </cell>
          <cell r="B162">
            <v>0</v>
          </cell>
          <cell r="C162">
            <v>2000000</v>
          </cell>
          <cell r="D162">
            <v>2000000</v>
          </cell>
          <cell r="E162">
            <v>0</v>
          </cell>
          <cell r="F162">
            <v>38804</v>
          </cell>
          <cell r="G162">
            <v>0</v>
          </cell>
          <cell r="H162">
            <v>0</v>
          </cell>
          <cell r="I162">
            <v>0</v>
          </cell>
          <cell r="J162">
            <v>0</v>
          </cell>
          <cell r="K162">
            <v>0</v>
          </cell>
        </row>
        <row r="163">
          <cell r="A163" t="str">
            <v>ETECMHCY0006</v>
          </cell>
          <cell r="B163">
            <v>0</v>
          </cell>
          <cell r="C163">
            <v>6300</v>
          </cell>
          <cell r="D163">
            <v>6300</v>
          </cell>
          <cell r="E163">
            <v>0</v>
          </cell>
          <cell r="F163">
            <v>38317</v>
          </cell>
          <cell r="G163">
            <v>0</v>
          </cell>
          <cell r="H163">
            <v>0</v>
          </cell>
          <cell r="I163">
            <v>0</v>
          </cell>
          <cell r="J163">
            <v>0</v>
          </cell>
          <cell r="K163">
            <v>0</v>
          </cell>
        </row>
        <row r="164">
          <cell r="A164" t="str">
            <v>ETECMHCY0007</v>
          </cell>
          <cell r="B164">
            <v>0</v>
          </cell>
          <cell r="C164">
            <v>3000</v>
          </cell>
          <cell r="D164">
            <v>3000</v>
          </cell>
          <cell r="E164">
            <v>0</v>
          </cell>
          <cell r="F164">
            <v>38539</v>
          </cell>
          <cell r="G164">
            <v>0</v>
          </cell>
          <cell r="H164">
            <v>0</v>
          </cell>
          <cell r="I164">
            <v>0</v>
          </cell>
          <cell r="J164">
            <v>0</v>
          </cell>
          <cell r="K164">
            <v>0</v>
          </cell>
        </row>
        <row r="165">
          <cell r="A165" t="str">
            <v>ETECMHCY0008</v>
          </cell>
          <cell r="B165">
            <v>0</v>
          </cell>
          <cell r="C165">
            <v>2884728</v>
          </cell>
          <cell r="D165">
            <v>2884728</v>
          </cell>
          <cell r="E165">
            <v>0</v>
          </cell>
          <cell r="F165">
            <v>38558</v>
          </cell>
          <cell r="G165">
            <v>0</v>
          </cell>
          <cell r="H165">
            <v>0</v>
          </cell>
          <cell r="I165">
            <v>0</v>
          </cell>
          <cell r="J165">
            <v>0</v>
          </cell>
          <cell r="K165">
            <v>0</v>
          </cell>
        </row>
        <row r="166">
          <cell r="A166" t="str">
            <v>ETECMHCY0009</v>
          </cell>
          <cell r="B166">
            <v>0</v>
          </cell>
          <cell r="C166">
            <v>68320</v>
          </cell>
          <cell r="D166">
            <v>68320</v>
          </cell>
          <cell r="E166">
            <v>0</v>
          </cell>
          <cell r="F166">
            <v>38001</v>
          </cell>
          <cell r="G166">
            <v>0</v>
          </cell>
          <cell r="H166">
            <v>0</v>
          </cell>
          <cell r="I166">
            <v>0</v>
          </cell>
          <cell r="J166">
            <v>0</v>
          </cell>
          <cell r="K166">
            <v>0</v>
          </cell>
        </row>
        <row r="167">
          <cell r="A167" t="str">
            <v>ETECMHCY0010</v>
          </cell>
          <cell r="B167">
            <v>0</v>
          </cell>
          <cell r="C167">
            <v>6000</v>
          </cell>
          <cell r="D167">
            <v>6000</v>
          </cell>
          <cell r="E167">
            <v>0</v>
          </cell>
          <cell r="F167">
            <v>38631</v>
          </cell>
          <cell r="G167">
            <v>0</v>
          </cell>
          <cell r="H167">
            <v>0</v>
          </cell>
          <cell r="I167">
            <v>0</v>
          </cell>
          <cell r="J167">
            <v>0</v>
          </cell>
          <cell r="K167">
            <v>0</v>
          </cell>
        </row>
        <row r="168">
          <cell r="A168" t="str">
            <v>ETECMHCY0011</v>
          </cell>
          <cell r="B168">
            <v>0</v>
          </cell>
          <cell r="C168">
            <v>900</v>
          </cell>
          <cell r="D168">
            <v>900</v>
          </cell>
          <cell r="E168">
            <v>0</v>
          </cell>
          <cell r="F168">
            <v>38673</v>
          </cell>
          <cell r="G168">
            <v>0</v>
          </cell>
          <cell r="H168">
            <v>0</v>
          </cell>
          <cell r="I168">
            <v>0</v>
          </cell>
          <cell r="J168">
            <v>0</v>
          </cell>
          <cell r="K168">
            <v>0</v>
          </cell>
        </row>
        <row r="169">
          <cell r="A169" t="str">
            <v>ETECMHCY0012</v>
          </cell>
          <cell r="B169">
            <v>0</v>
          </cell>
          <cell r="C169">
            <v>1000000</v>
          </cell>
          <cell r="D169">
            <v>1000000</v>
          </cell>
          <cell r="E169">
            <v>0</v>
          </cell>
          <cell r="F169">
            <v>38349</v>
          </cell>
          <cell r="G169">
            <v>0</v>
          </cell>
          <cell r="H169">
            <v>0</v>
          </cell>
          <cell r="I169">
            <v>0</v>
          </cell>
          <cell r="J169">
            <v>0</v>
          </cell>
          <cell r="K169">
            <v>0</v>
          </cell>
        </row>
        <row r="170">
          <cell r="A170" t="str">
            <v>ETECMHCY0013</v>
          </cell>
          <cell r="B170">
            <v>0</v>
          </cell>
          <cell r="C170">
            <v>210587.52</v>
          </cell>
          <cell r="D170">
            <v>210587.52</v>
          </cell>
          <cell r="E170">
            <v>0</v>
          </cell>
          <cell r="F170">
            <v>36888</v>
          </cell>
          <cell r="G170">
            <v>0</v>
          </cell>
          <cell r="H170">
            <v>0</v>
          </cell>
          <cell r="I170">
            <v>0</v>
          </cell>
          <cell r="J170">
            <v>0</v>
          </cell>
          <cell r="K170">
            <v>0</v>
          </cell>
        </row>
        <row r="171">
          <cell r="A171" t="str">
            <v>ETECMHCY0014</v>
          </cell>
          <cell r="B171">
            <v>0</v>
          </cell>
          <cell r="C171">
            <v>5040</v>
          </cell>
          <cell r="D171">
            <v>5040</v>
          </cell>
          <cell r="E171">
            <v>0</v>
          </cell>
          <cell r="F171">
            <v>38317</v>
          </cell>
          <cell r="G171">
            <v>0</v>
          </cell>
          <cell r="H171">
            <v>0</v>
          </cell>
          <cell r="I171">
            <v>0</v>
          </cell>
          <cell r="J171">
            <v>0</v>
          </cell>
          <cell r="K171">
            <v>0</v>
          </cell>
        </row>
        <row r="172">
          <cell r="A172" t="str">
            <v>ETECMHCY0015</v>
          </cell>
          <cell r="B172">
            <v>0</v>
          </cell>
          <cell r="C172">
            <v>2730</v>
          </cell>
          <cell r="D172">
            <v>2730</v>
          </cell>
          <cell r="E172">
            <v>0</v>
          </cell>
          <cell r="F172">
            <v>38317</v>
          </cell>
          <cell r="G172">
            <v>0</v>
          </cell>
          <cell r="H172">
            <v>0</v>
          </cell>
          <cell r="I172">
            <v>0</v>
          </cell>
          <cell r="J172">
            <v>0</v>
          </cell>
          <cell r="K172">
            <v>0</v>
          </cell>
        </row>
        <row r="173">
          <cell r="A173" t="str">
            <v>ETECMHCY0016</v>
          </cell>
          <cell r="B173">
            <v>0</v>
          </cell>
          <cell r="C173">
            <v>2000000</v>
          </cell>
          <cell r="D173">
            <v>2000000</v>
          </cell>
          <cell r="E173">
            <v>0</v>
          </cell>
          <cell r="F173">
            <v>38349</v>
          </cell>
          <cell r="G173">
            <v>0</v>
          </cell>
          <cell r="H173">
            <v>0</v>
          </cell>
          <cell r="I173">
            <v>0</v>
          </cell>
          <cell r="J173">
            <v>0</v>
          </cell>
          <cell r="K173">
            <v>0</v>
          </cell>
        </row>
        <row r="174">
          <cell r="A174" t="str">
            <v>ETECMHCY0017</v>
          </cell>
          <cell r="B174">
            <v>0</v>
          </cell>
          <cell r="C174">
            <v>6000</v>
          </cell>
          <cell r="D174">
            <v>6000</v>
          </cell>
          <cell r="E174">
            <v>0</v>
          </cell>
          <cell r="F174">
            <v>38547</v>
          </cell>
          <cell r="G174">
            <v>0</v>
          </cell>
          <cell r="H174">
            <v>0</v>
          </cell>
          <cell r="I174">
            <v>0</v>
          </cell>
          <cell r="J174">
            <v>0</v>
          </cell>
          <cell r="K174">
            <v>0</v>
          </cell>
        </row>
        <row r="175">
          <cell r="A175" t="str">
            <v>ETECMHCY0018</v>
          </cell>
          <cell r="B175">
            <v>0</v>
          </cell>
          <cell r="C175">
            <v>6000</v>
          </cell>
          <cell r="D175">
            <v>6000</v>
          </cell>
          <cell r="E175">
            <v>0</v>
          </cell>
          <cell r="F175">
            <v>38539</v>
          </cell>
          <cell r="G175">
            <v>0</v>
          </cell>
          <cell r="H175">
            <v>0</v>
          </cell>
          <cell r="I175">
            <v>0</v>
          </cell>
          <cell r="J175">
            <v>0</v>
          </cell>
          <cell r="K175">
            <v>0</v>
          </cell>
        </row>
        <row r="176">
          <cell r="A176" t="str">
            <v>ETECMHCY0019</v>
          </cell>
          <cell r="B176">
            <v>0</v>
          </cell>
          <cell r="C176">
            <v>1000000</v>
          </cell>
          <cell r="D176">
            <v>1000000</v>
          </cell>
          <cell r="E176">
            <v>0</v>
          </cell>
          <cell r="F176">
            <v>38425</v>
          </cell>
          <cell r="G176">
            <v>0</v>
          </cell>
          <cell r="H176">
            <v>0</v>
          </cell>
          <cell r="I176">
            <v>0</v>
          </cell>
          <cell r="J176">
            <v>0</v>
          </cell>
          <cell r="K176">
            <v>0</v>
          </cell>
        </row>
        <row r="177">
          <cell r="A177" t="str">
            <v>ETECMHCY0020</v>
          </cell>
          <cell r="B177">
            <v>0</v>
          </cell>
          <cell r="C177">
            <v>34585</v>
          </cell>
          <cell r="D177">
            <v>34585</v>
          </cell>
          <cell r="E177">
            <v>0</v>
          </cell>
          <cell r="F177">
            <v>38001</v>
          </cell>
          <cell r="G177">
            <v>0</v>
          </cell>
          <cell r="H177">
            <v>0</v>
          </cell>
          <cell r="I177">
            <v>0</v>
          </cell>
          <cell r="J177">
            <v>0</v>
          </cell>
          <cell r="K177">
            <v>0</v>
          </cell>
        </row>
        <row r="178">
          <cell r="A178" t="str">
            <v>ETECMHCY0021</v>
          </cell>
          <cell r="B178">
            <v>0</v>
          </cell>
          <cell r="C178">
            <v>19000</v>
          </cell>
          <cell r="D178">
            <v>19000</v>
          </cell>
          <cell r="E178">
            <v>0</v>
          </cell>
          <cell r="F178">
            <v>38461</v>
          </cell>
          <cell r="G178">
            <v>0</v>
          </cell>
          <cell r="H178">
            <v>0</v>
          </cell>
          <cell r="I178">
            <v>0</v>
          </cell>
          <cell r="J178">
            <v>0</v>
          </cell>
          <cell r="K178">
            <v>0</v>
          </cell>
        </row>
        <row r="179">
          <cell r="A179" t="str">
            <v>ETECMHCY0022</v>
          </cell>
          <cell r="B179">
            <v>0</v>
          </cell>
          <cell r="C179">
            <v>4000</v>
          </cell>
          <cell r="D179">
            <v>4000</v>
          </cell>
          <cell r="E179">
            <v>0</v>
          </cell>
          <cell r="F179">
            <v>38539</v>
          </cell>
          <cell r="G179">
            <v>0</v>
          </cell>
          <cell r="H179">
            <v>0</v>
          </cell>
          <cell r="I179">
            <v>0</v>
          </cell>
          <cell r="J179">
            <v>0</v>
          </cell>
          <cell r="K179">
            <v>0</v>
          </cell>
        </row>
        <row r="180">
          <cell r="A180" t="str">
            <v>ETECMHCY0023</v>
          </cell>
          <cell r="B180">
            <v>0</v>
          </cell>
          <cell r="C180">
            <v>6000</v>
          </cell>
          <cell r="D180">
            <v>6000</v>
          </cell>
          <cell r="E180">
            <v>0</v>
          </cell>
          <cell r="F180">
            <v>38539</v>
          </cell>
          <cell r="G180">
            <v>0</v>
          </cell>
          <cell r="H180">
            <v>0</v>
          </cell>
          <cell r="I180">
            <v>0</v>
          </cell>
          <cell r="J180">
            <v>0</v>
          </cell>
          <cell r="K180">
            <v>0</v>
          </cell>
        </row>
        <row r="181">
          <cell r="A181" t="str">
            <v>ETECMHCY0024</v>
          </cell>
          <cell r="B181">
            <v>0</v>
          </cell>
          <cell r="C181">
            <v>8000</v>
          </cell>
          <cell r="D181">
            <v>8000</v>
          </cell>
          <cell r="E181">
            <v>0</v>
          </cell>
          <cell r="F181">
            <v>38595</v>
          </cell>
          <cell r="G181">
            <v>0</v>
          </cell>
          <cell r="H181">
            <v>0</v>
          </cell>
          <cell r="I181">
            <v>0</v>
          </cell>
          <cell r="J181">
            <v>0</v>
          </cell>
          <cell r="K181">
            <v>0</v>
          </cell>
        </row>
        <row r="182">
          <cell r="A182" t="str">
            <v>ETECMHCY0025</v>
          </cell>
          <cell r="B182">
            <v>0</v>
          </cell>
          <cell r="C182">
            <v>2000000</v>
          </cell>
          <cell r="D182">
            <v>2000000</v>
          </cell>
          <cell r="E182">
            <v>0</v>
          </cell>
          <cell r="F182">
            <v>38716</v>
          </cell>
          <cell r="G182">
            <v>0</v>
          </cell>
          <cell r="H182">
            <v>0</v>
          </cell>
          <cell r="I182">
            <v>0</v>
          </cell>
          <cell r="J182">
            <v>0</v>
          </cell>
          <cell r="K182">
            <v>0</v>
          </cell>
        </row>
        <row r="183">
          <cell r="A183" t="str">
            <v>ETECMHCY0026</v>
          </cell>
          <cell r="B183">
            <v>0</v>
          </cell>
          <cell r="C183">
            <v>11000</v>
          </cell>
          <cell r="D183">
            <v>11000</v>
          </cell>
          <cell r="E183">
            <v>0</v>
          </cell>
          <cell r="F183">
            <v>38720</v>
          </cell>
          <cell r="G183">
            <v>0</v>
          </cell>
          <cell r="H183">
            <v>0</v>
          </cell>
          <cell r="I183">
            <v>0</v>
          </cell>
          <cell r="J183">
            <v>0</v>
          </cell>
          <cell r="K183">
            <v>0</v>
          </cell>
        </row>
        <row r="184">
          <cell r="A184" t="str">
            <v>ETECMHCY0027</v>
          </cell>
          <cell r="B184">
            <v>0</v>
          </cell>
          <cell r="C184">
            <v>252880</v>
          </cell>
          <cell r="D184">
            <v>252880</v>
          </cell>
          <cell r="E184">
            <v>0</v>
          </cell>
          <cell r="F184">
            <v>38001</v>
          </cell>
          <cell r="G184">
            <v>0</v>
          </cell>
          <cell r="H184">
            <v>0</v>
          </cell>
          <cell r="I184">
            <v>0</v>
          </cell>
          <cell r="J184">
            <v>0</v>
          </cell>
          <cell r="K184">
            <v>0</v>
          </cell>
        </row>
        <row r="185">
          <cell r="A185" t="str">
            <v>ETECMHCY0028</v>
          </cell>
          <cell r="B185">
            <v>0</v>
          </cell>
          <cell r="C185">
            <v>41020</v>
          </cell>
          <cell r="D185">
            <v>41020</v>
          </cell>
          <cell r="E185">
            <v>0</v>
          </cell>
          <cell r="F185">
            <v>38001</v>
          </cell>
          <cell r="G185">
            <v>0</v>
          </cell>
          <cell r="H185">
            <v>0</v>
          </cell>
          <cell r="I185">
            <v>0</v>
          </cell>
          <cell r="J185">
            <v>0</v>
          </cell>
          <cell r="K185">
            <v>0</v>
          </cell>
        </row>
        <row r="186">
          <cell r="A186" t="str">
            <v>ETECMHCY0029</v>
          </cell>
          <cell r="B186">
            <v>0</v>
          </cell>
          <cell r="C186">
            <v>4600</v>
          </cell>
          <cell r="D186">
            <v>4600</v>
          </cell>
          <cell r="E186">
            <v>0</v>
          </cell>
          <cell r="F186">
            <v>38680</v>
          </cell>
          <cell r="G186">
            <v>0</v>
          </cell>
          <cell r="H186">
            <v>0</v>
          </cell>
          <cell r="I186">
            <v>0</v>
          </cell>
          <cell r="J186">
            <v>0</v>
          </cell>
          <cell r="K186">
            <v>0</v>
          </cell>
        </row>
        <row r="187">
          <cell r="A187" t="str">
            <v>ETECMHCY0030</v>
          </cell>
          <cell r="B187">
            <v>0</v>
          </cell>
          <cell r="C187">
            <v>40000</v>
          </cell>
          <cell r="D187">
            <v>40000</v>
          </cell>
          <cell r="E187">
            <v>0</v>
          </cell>
          <cell r="F187">
            <v>38972</v>
          </cell>
          <cell r="G187">
            <v>0</v>
          </cell>
          <cell r="H187">
            <v>0</v>
          </cell>
          <cell r="I187">
            <v>0</v>
          </cell>
          <cell r="J187">
            <v>0</v>
          </cell>
          <cell r="K187">
            <v>0</v>
          </cell>
        </row>
        <row r="188">
          <cell r="A188" t="str">
            <v>ETECMHCY0031</v>
          </cell>
          <cell r="B188">
            <v>0</v>
          </cell>
          <cell r="C188">
            <v>14700</v>
          </cell>
          <cell r="D188">
            <v>14700</v>
          </cell>
          <cell r="E188">
            <v>0</v>
          </cell>
          <cell r="F188">
            <v>38317</v>
          </cell>
          <cell r="G188">
            <v>0</v>
          </cell>
          <cell r="H188">
            <v>0</v>
          </cell>
          <cell r="I188">
            <v>0</v>
          </cell>
          <cell r="J188">
            <v>0</v>
          </cell>
          <cell r="K188">
            <v>0</v>
          </cell>
        </row>
        <row r="189">
          <cell r="A189" t="str">
            <v>ETECMHCY0032</v>
          </cell>
          <cell r="B189">
            <v>0</v>
          </cell>
          <cell r="C189">
            <v>7350</v>
          </cell>
          <cell r="D189">
            <v>7350</v>
          </cell>
          <cell r="E189">
            <v>0</v>
          </cell>
          <cell r="F189">
            <v>38317</v>
          </cell>
          <cell r="G189">
            <v>0</v>
          </cell>
          <cell r="H189">
            <v>0</v>
          </cell>
          <cell r="I189">
            <v>0</v>
          </cell>
          <cell r="J189">
            <v>0</v>
          </cell>
          <cell r="K189">
            <v>0</v>
          </cell>
        </row>
        <row r="190">
          <cell r="A190" t="str">
            <v>ETECMHCY0033</v>
          </cell>
          <cell r="B190">
            <v>0</v>
          </cell>
          <cell r="C190">
            <v>6020</v>
          </cell>
          <cell r="D190">
            <v>6020</v>
          </cell>
          <cell r="E190">
            <v>0</v>
          </cell>
          <cell r="F190">
            <v>38317</v>
          </cell>
          <cell r="G190">
            <v>0</v>
          </cell>
          <cell r="H190">
            <v>0</v>
          </cell>
          <cell r="I190">
            <v>0</v>
          </cell>
          <cell r="J190">
            <v>0</v>
          </cell>
          <cell r="K190">
            <v>0</v>
          </cell>
        </row>
        <row r="191">
          <cell r="A191" t="str">
            <v>ETECMHCY0034</v>
          </cell>
          <cell r="B191">
            <v>0</v>
          </cell>
          <cell r="C191">
            <v>30800</v>
          </cell>
          <cell r="D191">
            <v>30800</v>
          </cell>
          <cell r="E191">
            <v>0</v>
          </cell>
          <cell r="F191">
            <v>38001</v>
          </cell>
          <cell r="G191">
            <v>0</v>
          </cell>
          <cell r="H191">
            <v>0</v>
          </cell>
          <cell r="I191">
            <v>0</v>
          </cell>
          <cell r="J191">
            <v>0</v>
          </cell>
          <cell r="K191">
            <v>0</v>
          </cell>
        </row>
        <row r="192">
          <cell r="A192" t="str">
            <v>ETECMHCY0035</v>
          </cell>
          <cell r="B192">
            <v>0</v>
          </cell>
          <cell r="C192">
            <v>27200</v>
          </cell>
          <cell r="D192">
            <v>27200</v>
          </cell>
          <cell r="E192">
            <v>0</v>
          </cell>
          <cell r="F192">
            <v>38657</v>
          </cell>
          <cell r="G192">
            <v>0</v>
          </cell>
          <cell r="H192">
            <v>0</v>
          </cell>
          <cell r="I192">
            <v>0</v>
          </cell>
          <cell r="J192">
            <v>0</v>
          </cell>
          <cell r="K192">
            <v>0</v>
          </cell>
        </row>
        <row r="193">
          <cell r="A193" t="str">
            <v>ETECMHCY0036</v>
          </cell>
          <cell r="B193">
            <v>0</v>
          </cell>
          <cell r="C193">
            <v>6000</v>
          </cell>
          <cell r="D193">
            <v>6000</v>
          </cell>
          <cell r="E193">
            <v>0</v>
          </cell>
          <cell r="F193">
            <v>38547</v>
          </cell>
          <cell r="G193">
            <v>0</v>
          </cell>
          <cell r="H193">
            <v>0</v>
          </cell>
          <cell r="I193">
            <v>0</v>
          </cell>
          <cell r="J193">
            <v>0</v>
          </cell>
          <cell r="K193">
            <v>0</v>
          </cell>
        </row>
        <row r="194">
          <cell r="A194" t="str">
            <v>ETECMHCY0037</v>
          </cell>
          <cell r="B194">
            <v>0</v>
          </cell>
          <cell r="C194">
            <v>8000</v>
          </cell>
          <cell r="D194">
            <v>8000</v>
          </cell>
          <cell r="E194">
            <v>0</v>
          </cell>
          <cell r="F194">
            <v>38256</v>
          </cell>
          <cell r="G194">
            <v>0</v>
          </cell>
          <cell r="H194">
            <v>0</v>
          </cell>
          <cell r="I194">
            <v>0</v>
          </cell>
          <cell r="J194">
            <v>0</v>
          </cell>
          <cell r="K194">
            <v>0</v>
          </cell>
        </row>
        <row r="195">
          <cell r="A195" t="str">
            <v>ETECMHCY0038</v>
          </cell>
          <cell r="B195">
            <v>0</v>
          </cell>
          <cell r="C195">
            <v>739430</v>
          </cell>
          <cell r="D195">
            <v>739430</v>
          </cell>
          <cell r="E195">
            <v>0</v>
          </cell>
          <cell r="F195">
            <v>38643</v>
          </cell>
          <cell r="G195">
            <v>0</v>
          </cell>
          <cell r="H195">
            <v>0</v>
          </cell>
          <cell r="I195">
            <v>0</v>
          </cell>
          <cell r="J195">
            <v>0</v>
          </cell>
          <cell r="K195">
            <v>0</v>
          </cell>
        </row>
        <row r="196">
          <cell r="A196" t="str">
            <v>ETECMHCY0039</v>
          </cell>
          <cell r="B196">
            <v>0</v>
          </cell>
          <cell r="C196">
            <v>1412095</v>
          </cell>
          <cell r="D196">
            <v>1412095</v>
          </cell>
          <cell r="E196">
            <v>0</v>
          </cell>
          <cell r="F196">
            <v>38705</v>
          </cell>
          <cell r="G196">
            <v>0</v>
          </cell>
          <cell r="H196">
            <v>0</v>
          </cell>
          <cell r="I196">
            <v>0</v>
          </cell>
          <cell r="J196">
            <v>0</v>
          </cell>
          <cell r="K196">
            <v>0</v>
          </cell>
        </row>
        <row r="197">
          <cell r="A197" t="str">
            <v>ETECMHCY0040</v>
          </cell>
          <cell r="B197">
            <v>0</v>
          </cell>
          <cell r="C197">
            <v>14300</v>
          </cell>
          <cell r="D197">
            <v>14300</v>
          </cell>
          <cell r="E197">
            <v>0</v>
          </cell>
          <cell r="F197">
            <v>38688</v>
          </cell>
          <cell r="G197">
            <v>0</v>
          </cell>
          <cell r="H197">
            <v>0</v>
          </cell>
          <cell r="I197">
            <v>0</v>
          </cell>
          <cell r="J197">
            <v>0</v>
          </cell>
          <cell r="K197">
            <v>0</v>
          </cell>
        </row>
        <row r="198">
          <cell r="A198" t="str">
            <v>ETECMHCY0041</v>
          </cell>
          <cell r="B198">
            <v>0</v>
          </cell>
          <cell r="C198">
            <v>643730</v>
          </cell>
          <cell r="D198">
            <v>643730</v>
          </cell>
          <cell r="E198">
            <v>0</v>
          </cell>
          <cell r="F198">
            <v>38758</v>
          </cell>
          <cell r="G198">
            <v>0</v>
          </cell>
          <cell r="H198">
            <v>0</v>
          </cell>
          <cell r="I198">
            <v>0</v>
          </cell>
          <cell r="J198">
            <v>0</v>
          </cell>
          <cell r="K198">
            <v>0</v>
          </cell>
        </row>
        <row r="199">
          <cell r="A199" t="str">
            <v>ETECMHCY0042</v>
          </cell>
          <cell r="B199">
            <v>0</v>
          </cell>
          <cell r="C199">
            <v>43750</v>
          </cell>
          <cell r="D199">
            <v>43750</v>
          </cell>
          <cell r="E199">
            <v>0</v>
          </cell>
          <cell r="F199">
            <v>38001</v>
          </cell>
          <cell r="G199">
            <v>0</v>
          </cell>
          <cell r="H199">
            <v>0</v>
          </cell>
          <cell r="I199">
            <v>0</v>
          </cell>
          <cell r="J199">
            <v>0</v>
          </cell>
          <cell r="K199">
            <v>0</v>
          </cell>
        </row>
        <row r="200">
          <cell r="A200" t="str">
            <v>ETECMHCY0043</v>
          </cell>
          <cell r="B200">
            <v>0</v>
          </cell>
          <cell r="C200">
            <v>20000</v>
          </cell>
          <cell r="D200">
            <v>20000</v>
          </cell>
          <cell r="E200">
            <v>0</v>
          </cell>
          <cell r="F200">
            <v>38810</v>
          </cell>
          <cell r="G200">
            <v>0</v>
          </cell>
          <cell r="H200">
            <v>0</v>
          </cell>
          <cell r="I200">
            <v>0</v>
          </cell>
          <cell r="J200">
            <v>0</v>
          </cell>
          <cell r="K200">
            <v>0</v>
          </cell>
        </row>
        <row r="201">
          <cell r="A201" t="str">
            <v>ETECMHCY0044</v>
          </cell>
          <cell r="B201">
            <v>0</v>
          </cell>
          <cell r="C201">
            <v>13100</v>
          </cell>
          <cell r="D201">
            <v>13100</v>
          </cell>
          <cell r="E201">
            <v>0</v>
          </cell>
          <cell r="F201">
            <v>38680</v>
          </cell>
          <cell r="G201">
            <v>0</v>
          </cell>
          <cell r="H201">
            <v>0</v>
          </cell>
          <cell r="I201">
            <v>0</v>
          </cell>
          <cell r="J201">
            <v>0</v>
          </cell>
          <cell r="K201">
            <v>0</v>
          </cell>
        </row>
        <row r="202">
          <cell r="A202" t="str">
            <v>ETECMHCY0045</v>
          </cell>
          <cell r="B202">
            <v>0</v>
          </cell>
          <cell r="C202">
            <v>860008.32</v>
          </cell>
          <cell r="D202">
            <v>860008.32</v>
          </cell>
          <cell r="E202">
            <v>0</v>
          </cell>
          <cell r="F202">
            <v>38843</v>
          </cell>
          <cell r="G202">
            <v>0</v>
          </cell>
          <cell r="H202">
            <v>0</v>
          </cell>
          <cell r="I202">
            <v>0</v>
          </cell>
          <cell r="J202">
            <v>0</v>
          </cell>
          <cell r="K202">
            <v>0</v>
          </cell>
        </row>
        <row r="203">
          <cell r="A203" t="str">
            <v>ETECMHCY0046</v>
          </cell>
          <cell r="B203">
            <v>0</v>
          </cell>
          <cell r="C203">
            <v>3400</v>
          </cell>
          <cell r="D203">
            <v>3400</v>
          </cell>
          <cell r="E203">
            <v>0</v>
          </cell>
          <cell r="F203">
            <v>38884</v>
          </cell>
          <cell r="G203">
            <v>0</v>
          </cell>
          <cell r="H203">
            <v>0</v>
          </cell>
          <cell r="I203">
            <v>0</v>
          </cell>
          <cell r="J203">
            <v>0</v>
          </cell>
          <cell r="K203">
            <v>0</v>
          </cell>
        </row>
        <row r="204">
          <cell r="A204" t="str">
            <v>ETECMHCY0047</v>
          </cell>
          <cell r="B204">
            <v>0</v>
          </cell>
          <cell r="C204">
            <v>60000</v>
          </cell>
          <cell r="D204">
            <v>60000</v>
          </cell>
          <cell r="E204">
            <v>0</v>
          </cell>
          <cell r="F204">
            <v>38525</v>
          </cell>
          <cell r="G204">
            <v>0</v>
          </cell>
          <cell r="H204">
            <v>0</v>
          </cell>
          <cell r="I204">
            <v>0</v>
          </cell>
          <cell r="J204">
            <v>0</v>
          </cell>
          <cell r="K204">
            <v>0</v>
          </cell>
        </row>
        <row r="205">
          <cell r="A205" t="str">
            <v>ETECMHCY0048</v>
          </cell>
          <cell r="B205">
            <v>0</v>
          </cell>
          <cell r="C205">
            <v>6300</v>
          </cell>
          <cell r="D205">
            <v>6300</v>
          </cell>
          <cell r="E205">
            <v>0</v>
          </cell>
          <cell r="F205">
            <v>38317</v>
          </cell>
          <cell r="G205">
            <v>0</v>
          </cell>
          <cell r="H205">
            <v>0</v>
          </cell>
          <cell r="I205">
            <v>0</v>
          </cell>
          <cell r="J205">
            <v>0</v>
          </cell>
          <cell r="K205">
            <v>0</v>
          </cell>
        </row>
        <row r="206">
          <cell r="A206" t="str">
            <v>ETECMHCY0049</v>
          </cell>
          <cell r="B206">
            <v>0</v>
          </cell>
          <cell r="C206">
            <v>951743.31</v>
          </cell>
          <cell r="D206">
            <v>951743.31</v>
          </cell>
          <cell r="E206">
            <v>0</v>
          </cell>
          <cell r="F206">
            <v>38903</v>
          </cell>
          <cell r="G206">
            <v>0</v>
          </cell>
          <cell r="H206">
            <v>0</v>
          </cell>
          <cell r="I206">
            <v>0</v>
          </cell>
          <cell r="J206">
            <v>0</v>
          </cell>
          <cell r="K206">
            <v>0</v>
          </cell>
        </row>
        <row r="207">
          <cell r="A207" t="str">
            <v>ETECMHCY0050</v>
          </cell>
          <cell r="B207">
            <v>0</v>
          </cell>
          <cell r="C207">
            <v>9200</v>
          </cell>
          <cell r="D207">
            <v>9200</v>
          </cell>
          <cell r="E207">
            <v>0</v>
          </cell>
          <cell r="F207">
            <v>38525</v>
          </cell>
          <cell r="G207">
            <v>0</v>
          </cell>
          <cell r="H207">
            <v>0</v>
          </cell>
          <cell r="I207">
            <v>0</v>
          </cell>
          <cell r="J207">
            <v>0</v>
          </cell>
          <cell r="K207">
            <v>0</v>
          </cell>
        </row>
        <row r="208">
          <cell r="A208" t="str">
            <v>ETECMHCY0051</v>
          </cell>
          <cell r="B208">
            <v>0</v>
          </cell>
          <cell r="C208">
            <v>10000</v>
          </cell>
          <cell r="D208">
            <v>10000</v>
          </cell>
          <cell r="E208">
            <v>0</v>
          </cell>
          <cell r="F208">
            <v>38611</v>
          </cell>
          <cell r="G208">
            <v>0</v>
          </cell>
          <cell r="H208">
            <v>0</v>
          </cell>
          <cell r="I208">
            <v>0</v>
          </cell>
          <cell r="J208">
            <v>0</v>
          </cell>
          <cell r="K208">
            <v>0</v>
          </cell>
        </row>
        <row r="209">
          <cell r="A209" t="str">
            <v>ETECMHCY0052</v>
          </cell>
          <cell r="B209">
            <v>0</v>
          </cell>
          <cell r="C209">
            <v>15603.43</v>
          </cell>
          <cell r="D209">
            <v>15603.43</v>
          </cell>
          <cell r="E209">
            <v>0</v>
          </cell>
          <cell r="F209">
            <v>38782</v>
          </cell>
          <cell r="G209">
            <v>0</v>
          </cell>
          <cell r="H209">
            <v>0</v>
          </cell>
          <cell r="I209">
            <v>0</v>
          </cell>
          <cell r="J209">
            <v>0</v>
          </cell>
          <cell r="K209">
            <v>0</v>
          </cell>
        </row>
        <row r="210">
          <cell r="A210" t="str">
            <v>ETECMHCY0053</v>
          </cell>
          <cell r="B210">
            <v>0</v>
          </cell>
          <cell r="C210">
            <v>21800</v>
          </cell>
          <cell r="D210">
            <v>21800</v>
          </cell>
          <cell r="E210">
            <v>0</v>
          </cell>
          <cell r="F210">
            <v>38001</v>
          </cell>
          <cell r="G210">
            <v>0</v>
          </cell>
          <cell r="H210">
            <v>0</v>
          </cell>
          <cell r="I210">
            <v>0</v>
          </cell>
          <cell r="J210">
            <v>0</v>
          </cell>
          <cell r="K210">
            <v>0</v>
          </cell>
        </row>
        <row r="211">
          <cell r="A211" t="str">
            <v>ETECMHCY0054</v>
          </cell>
          <cell r="B211">
            <v>0</v>
          </cell>
          <cell r="C211">
            <v>3500</v>
          </cell>
          <cell r="D211">
            <v>3500</v>
          </cell>
          <cell r="E211">
            <v>0</v>
          </cell>
          <cell r="F211">
            <v>38884</v>
          </cell>
          <cell r="G211">
            <v>0</v>
          </cell>
          <cell r="H211">
            <v>0</v>
          </cell>
          <cell r="I211">
            <v>0</v>
          </cell>
          <cell r="J211">
            <v>0</v>
          </cell>
          <cell r="K211">
            <v>0</v>
          </cell>
        </row>
        <row r="212">
          <cell r="A212" t="str">
            <v>ETECMHCY0055</v>
          </cell>
          <cell r="B212">
            <v>0</v>
          </cell>
          <cell r="C212">
            <v>18000</v>
          </cell>
          <cell r="D212">
            <v>18000</v>
          </cell>
          <cell r="E212">
            <v>0</v>
          </cell>
          <cell r="F212">
            <v>38525</v>
          </cell>
          <cell r="G212">
            <v>0</v>
          </cell>
          <cell r="H212">
            <v>0</v>
          </cell>
          <cell r="I212">
            <v>0</v>
          </cell>
          <cell r="J212">
            <v>0</v>
          </cell>
          <cell r="K212">
            <v>0</v>
          </cell>
        </row>
        <row r="213">
          <cell r="A213" t="str">
            <v>ETECMHCY0056</v>
          </cell>
          <cell r="B213">
            <v>0</v>
          </cell>
          <cell r="C213">
            <v>18000</v>
          </cell>
          <cell r="D213">
            <v>18000</v>
          </cell>
          <cell r="E213">
            <v>0</v>
          </cell>
          <cell r="F213">
            <v>38595</v>
          </cell>
          <cell r="G213">
            <v>0</v>
          </cell>
          <cell r="H213">
            <v>0</v>
          </cell>
          <cell r="I213">
            <v>0</v>
          </cell>
          <cell r="J213">
            <v>0</v>
          </cell>
          <cell r="K213">
            <v>0</v>
          </cell>
        </row>
        <row r="214">
          <cell r="A214" t="str">
            <v>ETECMHCY0057</v>
          </cell>
          <cell r="B214">
            <v>0</v>
          </cell>
          <cell r="C214">
            <v>3131100</v>
          </cell>
          <cell r="D214">
            <v>3131100</v>
          </cell>
          <cell r="E214">
            <v>0</v>
          </cell>
          <cell r="F214">
            <v>37860</v>
          </cell>
          <cell r="G214">
            <v>0</v>
          </cell>
          <cell r="H214">
            <v>0</v>
          </cell>
          <cell r="I214">
            <v>0</v>
          </cell>
          <cell r="J214">
            <v>0</v>
          </cell>
          <cell r="K214">
            <v>0</v>
          </cell>
        </row>
        <row r="215">
          <cell r="A215" t="str">
            <v>ETECMHCY0058</v>
          </cell>
          <cell r="B215">
            <v>0</v>
          </cell>
          <cell r="C215">
            <v>1500000</v>
          </cell>
          <cell r="D215">
            <v>1500000</v>
          </cell>
          <cell r="E215">
            <v>0</v>
          </cell>
          <cell r="F215">
            <v>38397</v>
          </cell>
          <cell r="G215">
            <v>0</v>
          </cell>
          <cell r="H215">
            <v>0</v>
          </cell>
          <cell r="I215">
            <v>0</v>
          </cell>
          <cell r="J215">
            <v>0</v>
          </cell>
          <cell r="K215">
            <v>0</v>
          </cell>
        </row>
        <row r="216">
          <cell r="A216" t="str">
            <v>ETECMHCY0059</v>
          </cell>
          <cell r="B216">
            <v>0</v>
          </cell>
          <cell r="C216">
            <v>12000</v>
          </cell>
          <cell r="D216">
            <v>12000</v>
          </cell>
          <cell r="E216">
            <v>0</v>
          </cell>
          <cell r="F216">
            <v>38714</v>
          </cell>
          <cell r="G216">
            <v>0</v>
          </cell>
          <cell r="H216">
            <v>0</v>
          </cell>
          <cell r="I216">
            <v>0</v>
          </cell>
          <cell r="J216">
            <v>0</v>
          </cell>
          <cell r="K216">
            <v>0</v>
          </cell>
        </row>
        <row r="217">
          <cell r="A217" t="str">
            <v>ETECMHCY0060</v>
          </cell>
          <cell r="B217">
            <v>0</v>
          </cell>
          <cell r="C217">
            <v>235870</v>
          </cell>
          <cell r="D217">
            <v>235870</v>
          </cell>
          <cell r="E217">
            <v>0</v>
          </cell>
          <cell r="F217">
            <v>38001</v>
          </cell>
          <cell r="G217">
            <v>0</v>
          </cell>
          <cell r="H217">
            <v>0</v>
          </cell>
          <cell r="I217">
            <v>0</v>
          </cell>
          <cell r="J217">
            <v>0</v>
          </cell>
          <cell r="K217">
            <v>0</v>
          </cell>
        </row>
        <row r="218">
          <cell r="A218" t="str">
            <v>ETECMHCY0061</v>
          </cell>
          <cell r="B218">
            <v>0</v>
          </cell>
          <cell r="C218">
            <v>43050</v>
          </cell>
          <cell r="D218">
            <v>43050</v>
          </cell>
          <cell r="E218">
            <v>0</v>
          </cell>
          <cell r="F218">
            <v>38001</v>
          </cell>
          <cell r="G218">
            <v>0</v>
          </cell>
          <cell r="H218">
            <v>0</v>
          </cell>
          <cell r="I218">
            <v>0</v>
          </cell>
          <cell r="J218">
            <v>0</v>
          </cell>
          <cell r="K218">
            <v>0</v>
          </cell>
        </row>
        <row r="219">
          <cell r="A219" t="str">
            <v>ETECMHCY0062</v>
          </cell>
          <cell r="B219">
            <v>0</v>
          </cell>
          <cell r="C219">
            <v>55300</v>
          </cell>
          <cell r="D219">
            <v>55300</v>
          </cell>
          <cell r="E219">
            <v>0</v>
          </cell>
          <cell r="F219">
            <v>38001</v>
          </cell>
          <cell r="G219">
            <v>0</v>
          </cell>
          <cell r="H219">
            <v>0</v>
          </cell>
          <cell r="I219">
            <v>0</v>
          </cell>
          <cell r="J219">
            <v>0</v>
          </cell>
          <cell r="K219">
            <v>0</v>
          </cell>
        </row>
        <row r="220">
          <cell r="A220" t="str">
            <v>ETECMHCY0063</v>
          </cell>
          <cell r="B220">
            <v>0</v>
          </cell>
          <cell r="C220">
            <v>42000</v>
          </cell>
          <cell r="D220">
            <v>42000</v>
          </cell>
          <cell r="E220">
            <v>0</v>
          </cell>
          <cell r="F220">
            <v>38861</v>
          </cell>
          <cell r="G220">
            <v>0</v>
          </cell>
          <cell r="H220">
            <v>0</v>
          </cell>
          <cell r="I220">
            <v>0</v>
          </cell>
          <cell r="J220">
            <v>0</v>
          </cell>
          <cell r="K220">
            <v>0</v>
          </cell>
        </row>
        <row r="221">
          <cell r="A221" t="str">
            <v>ETECMHCY0064</v>
          </cell>
          <cell r="B221">
            <v>0</v>
          </cell>
          <cell r="C221">
            <v>8500</v>
          </cell>
          <cell r="D221">
            <v>8500</v>
          </cell>
          <cell r="E221">
            <v>0</v>
          </cell>
          <cell r="F221">
            <v>38861</v>
          </cell>
          <cell r="G221">
            <v>0</v>
          </cell>
          <cell r="H221">
            <v>0</v>
          </cell>
          <cell r="I221">
            <v>0</v>
          </cell>
          <cell r="J221">
            <v>0</v>
          </cell>
          <cell r="K221">
            <v>0</v>
          </cell>
        </row>
        <row r="222">
          <cell r="A222" t="str">
            <v>ETECMHCY0065</v>
          </cell>
          <cell r="B222">
            <v>0</v>
          </cell>
          <cell r="C222">
            <v>15000</v>
          </cell>
          <cell r="D222">
            <v>15000</v>
          </cell>
          <cell r="E222">
            <v>0</v>
          </cell>
          <cell r="F222">
            <v>38861</v>
          </cell>
          <cell r="G222">
            <v>0</v>
          </cell>
          <cell r="H222">
            <v>0</v>
          </cell>
          <cell r="I222">
            <v>0</v>
          </cell>
          <cell r="J222">
            <v>0</v>
          </cell>
          <cell r="K222">
            <v>0</v>
          </cell>
        </row>
        <row r="223">
          <cell r="A223" t="str">
            <v>ETECMHCY0066</v>
          </cell>
          <cell r="B223">
            <v>0</v>
          </cell>
          <cell r="C223">
            <v>8000</v>
          </cell>
          <cell r="D223">
            <v>8000</v>
          </cell>
          <cell r="E223">
            <v>0</v>
          </cell>
          <cell r="F223">
            <v>38932</v>
          </cell>
          <cell r="G223">
            <v>0</v>
          </cell>
          <cell r="H223">
            <v>0</v>
          </cell>
          <cell r="I223">
            <v>0</v>
          </cell>
          <cell r="J223">
            <v>0</v>
          </cell>
          <cell r="K223">
            <v>0</v>
          </cell>
        </row>
        <row r="224">
          <cell r="A224" t="str">
            <v>ETECMHCY0067</v>
          </cell>
          <cell r="B224">
            <v>0</v>
          </cell>
          <cell r="C224">
            <v>30000</v>
          </cell>
          <cell r="D224">
            <v>30000</v>
          </cell>
          <cell r="E224">
            <v>0</v>
          </cell>
          <cell r="F224">
            <v>38338</v>
          </cell>
          <cell r="G224">
            <v>0</v>
          </cell>
          <cell r="H224">
            <v>0</v>
          </cell>
          <cell r="I224">
            <v>0</v>
          </cell>
          <cell r="J224">
            <v>0</v>
          </cell>
          <cell r="K224">
            <v>0</v>
          </cell>
        </row>
        <row r="225">
          <cell r="A225" t="str">
            <v>ETECMHCY0068</v>
          </cell>
          <cell r="B225">
            <v>0</v>
          </cell>
          <cell r="C225">
            <v>21000</v>
          </cell>
          <cell r="D225">
            <v>21000</v>
          </cell>
          <cell r="E225">
            <v>0</v>
          </cell>
          <cell r="F225">
            <v>38407</v>
          </cell>
          <cell r="G225">
            <v>0</v>
          </cell>
          <cell r="H225">
            <v>0</v>
          </cell>
          <cell r="I225">
            <v>0</v>
          </cell>
          <cell r="J225">
            <v>0</v>
          </cell>
          <cell r="K225">
            <v>0</v>
          </cell>
        </row>
        <row r="226">
          <cell r="A226" t="str">
            <v>ETECMHCY0069</v>
          </cell>
          <cell r="B226">
            <v>0</v>
          </cell>
          <cell r="C226">
            <v>17000</v>
          </cell>
          <cell r="D226">
            <v>17000</v>
          </cell>
          <cell r="E226">
            <v>0</v>
          </cell>
          <cell r="F226">
            <v>38428</v>
          </cell>
          <cell r="G226">
            <v>0</v>
          </cell>
          <cell r="H226">
            <v>0</v>
          </cell>
          <cell r="I226">
            <v>0</v>
          </cell>
          <cell r="J226">
            <v>0</v>
          </cell>
          <cell r="K226">
            <v>0</v>
          </cell>
        </row>
        <row r="227">
          <cell r="A227" t="str">
            <v>ETECMHCY0070</v>
          </cell>
          <cell r="B227">
            <v>0</v>
          </cell>
          <cell r="C227">
            <v>12000</v>
          </cell>
          <cell r="D227">
            <v>12000</v>
          </cell>
          <cell r="E227">
            <v>0</v>
          </cell>
          <cell r="F227">
            <v>38428</v>
          </cell>
          <cell r="G227">
            <v>0</v>
          </cell>
          <cell r="H227">
            <v>0</v>
          </cell>
          <cell r="I227">
            <v>0</v>
          </cell>
          <cell r="J227">
            <v>0</v>
          </cell>
          <cell r="K227">
            <v>0</v>
          </cell>
        </row>
        <row r="228">
          <cell r="A228" t="str">
            <v>ETECMHCY0071</v>
          </cell>
          <cell r="B228">
            <v>0</v>
          </cell>
          <cell r="C228">
            <v>14400</v>
          </cell>
          <cell r="D228">
            <v>14400</v>
          </cell>
          <cell r="E228">
            <v>0</v>
          </cell>
          <cell r="F228">
            <v>38433</v>
          </cell>
          <cell r="G228">
            <v>0</v>
          </cell>
          <cell r="H228">
            <v>0</v>
          </cell>
          <cell r="I228">
            <v>0</v>
          </cell>
          <cell r="J228">
            <v>0</v>
          </cell>
          <cell r="K228">
            <v>0</v>
          </cell>
        </row>
        <row r="229">
          <cell r="A229" t="str">
            <v>ETECMHCY0072</v>
          </cell>
          <cell r="B229">
            <v>0</v>
          </cell>
          <cell r="C229">
            <v>23600</v>
          </cell>
          <cell r="D229">
            <v>23600</v>
          </cell>
          <cell r="E229">
            <v>0</v>
          </cell>
          <cell r="F229">
            <v>38808</v>
          </cell>
          <cell r="G229">
            <v>0</v>
          </cell>
          <cell r="H229">
            <v>0</v>
          </cell>
          <cell r="I229">
            <v>0</v>
          </cell>
          <cell r="J229">
            <v>0</v>
          </cell>
          <cell r="K229">
            <v>0</v>
          </cell>
        </row>
        <row r="230">
          <cell r="A230" t="str">
            <v>ETECMHCY0073</v>
          </cell>
          <cell r="B230">
            <v>0</v>
          </cell>
          <cell r="C230">
            <v>5400</v>
          </cell>
          <cell r="D230">
            <v>5400</v>
          </cell>
          <cell r="E230">
            <v>0</v>
          </cell>
          <cell r="F230">
            <v>38469</v>
          </cell>
          <cell r="G230">
            <v>0</v>
          </cell>
          <cell r="H230">
            <v>0</v>
          </cell>
          <cell r="I230">
            <v>0</v>
          </cell>
          <cell r="J230">
            <v>0</v>
          </cell>
          <cell r="K230">
            <v>0</v>
          </cell>
        </row>
        <row r="231">
          <cell r="A231" t="str">
            <v>ETECMHCY0074</v>
          </cell>
          <cell r="B231">
            <v>0</v>
          </cell>
          <cell r="C231">
            <v>30000</v>
          </cell>
          <cell r="D231">
            <v>30000</v>
          </cell>
          <cell r="E231">
            <v>0</v>
          </cell>
          <cell r="F231">
            <v>38463</v>
          </cell>
          <cell r="G231">
            <v>0</v>
          </cell>
          <cell r="H231">
            <v>0</v>
          </cell>
          <cell r="I231">
            <v>0</v>
          </cell>
          <cell r="J231">
            <v>0</v>
          </cell>
          <cell r="K231">
            <v>0</v>
          </cell>
        </row>
        <row r="232">
          <cell r="A232" t="str">
            <v>ETECMHCY0075</v>
          </cell>
          <cell r="B232">
            <v>0</v>
          </cell>
          <cell r="C232">
            <v>15000</v>
          </cell>
          <cell r="D232">
            <v>15000</v>
          </cell>
          <cell r="E232">
            <v>0</v>
          </cell>
          <cell r="F232">
            <v>38463</v>
          </cell>
          <cell r="G232">
            <v>0</v>
          </cell>
          <cell r="H232">
            <v>0</v>
          </cell>
          <cell r="I232">
            <v>0</v>
          </cell>
          <cell r="J232">
            <v>0</v>
          </cell>
          <cell r="K232">
            <v>0</v>
          </cell>
        </row>
        <row r="233">
          <cell r="A233" t="str">
            <v>ETECMHCY0076</v>
          </cell>
          <cell r="B233">
            <v>0</v>
          </cell>
          <cell r="C233">
            <v>25000</v>
          </cell>
          <cell r="D233">
            <v>25000</v>
          </cell>
          <cell r="E233">
            <v>0</v>
          </cell>
          <cell r="F233">
            <v>38461</v>
          </cell>
          <cell r="G233">
            <v>0</v>
          </cell>
          <cell r="H233">
            <v>0</v>
          </cell>
          <cell r="I233">
            <v>0</v>
          </cell>
          <cell r="J233">
            <v>0</v>
          </cell>
          <cell r="K233">
            <v>0</v>
          </cell>
        </row>
        <row r="234">
          <cell r="A234" t="str">
            <v>ETECMHCY0077</v>
          </cell>
          <cell r="B234">
            <v>0</v>
          </cell>
          <cell r="C234">
            <v>28000</v>
          </cell>
          <cell r="D234">
            <v>28000</v>
          </cell>
          <cell r="E234">
            <v>0</v>
          </cell>
          <cell r="F234">
            <v>38534</v>
          </cell>
          <cell r="G234">
            <v>0</v>
          </cell>
          <cell r="H234">
            <v>0</v>
          </cell>
          <cell r="I234">
            <v>0</v>
          </cell>
          <cell r="J234">
            <v>0</v>
          </cell>
          <cell r="K234">
            <v>0</v>
          </cell>
        </row>
        <row r="235">
          <cell r="A235" t="str">
            <v>ETECMHCY0078</v>
          </cell>
          <cell r="B235">
            <v>0</v>
          </cell>
          <cell r="C235">
            <v>27200</v>
          </cell>
          <cell r="D235">
            <v>27200</v>
          </cell>
          <cell r="E235">
            <v>0</v>
          </cell>
          <cell r="F235">
            <v>38540</v>
          </cell>
          <cell r="G235">
            <v>0</v>
          </cell>
          <cell r="H235">
            <v>0</v>
          </cell>
          <cell r="I235">
            <v>0</v>
          </cell>
          <cell r="J235">
            <v>0</v>
          </cell>
          <cell r="K235">
            <v>0</v>
          </cell>
        </row>
        <row r="236">
          <cell r="A236" t="str">
            <v>ETECMHCY0079</v>
          </cell>
          <cell r="B236">
            <v>0</v>
          </cell>
          <cell r="C236">
            <v>28000</v>
          </cell>
          <cell r="D236">
            <v>28000</v>
          </cell>
          <cell r="E236">
            <v>0</v>
          </cell>
          <cell r="F236">
            <v>38615</v>
          </cell>
          <cell r="G236">
            <v>0</v>
          </cell>
          <cell r="H236">
            <v>0</v>
          </cell>
          <cell r="I236">
            <v>0</v>
          </cell>
          <cell r="J236">
            <v>0</v>
          </cell>
          <cell r="K236">
            <v>0</v>
          </cell>
        </row>
        <row r="237">
          <cell r="A237" t="str">
            <v>ETECMHCY0080</v>
          </cell>
          <cell r="B237">
            <v>0</v>
          </cell>
          <cell r="C237">
            <v>30000</v>
          </cell>
          <cell r="D237">
            <v>30000</v>
          </cell>
          <cell r="E237">
            <v>0</v>
          </cell>
          <cell r="F237">
            <v>38602</v>
          </cell>
          <cell r="G237">
            <v>0</v>
          </cell>
          <cell r="H237">
            <v>0</v>
          </cell>
          <cell r="I237">
            <v>0</v>
          </cell>
          <cell r="J237">
            <v>0</v>
          </cell>
          <cell r="K237">
            <v>0</v>
          </cell>
        </row>
        <row r="238">
          <cell r="A238" t="str">
            <v>ETECMHCY0081</v>
          </cell>
          <cell r="B238">
            <v>0</v>
          </cell>
          <cell r="C238">
            <v>36800</v>
          </cell>
          <cell r="D238">
            <v>36800</v>
          </cell>
          <cell r="E238">
            <v>0</v>
          </cell>
          <cell r="F238">
            <v>38624</v>
          </cell>
          <cell r="G238">
            <v>0</v>
          </cell>
          <cell r="H238">
            <v>0</v>
          </cell>
          <cell r="I238">
            <v>0</v>
          </cell>
          <cell r="J238">
            <v>0</v>
          </cell>
          <cell r="K238">
            <v>0</v>
          </cell>
        </row>
        <row r="239">
          <cell r="A239" t="str">
            <v>ETECMHCY0082</v>
          </cell>
          <cell r="B239">
            <v>0</v>
          </cell>
          <cell r="C239">
            <v>18000</v>
          </cell>
          <cell r="D239">
            <v>18000</v>
          </cell>
          <cell r="E239">
            <v>0</v>
          </cell>
          <cell r="F239">
            <v>38659</v>
          </cell>
          <cell r="G239">
            <v>0</v>
          </cell>
          <cell r="H239">
            <v>0</v>
          </cell>
          <cell r="I239">
            <v>0</v>
          </cell>
          <cell r="J239">
            <v>0</v>
          </cell>
          <cell r="K239">
            <v>0</v>
          </cell>
        </row>
        <row r="240">
          <cell r="A240" t="str">
            <v>ETECMHCY0083</v>
          </cell>
          <cell r="B240">
            <v>0</v>
          </cell>
          <cell r="C240">
            <v>35000</v>
          </cell>
          <cell r="D240">
            <v>35000</v>
          </cell>
          <cell r="E240">
            <v>0</v>
          </cell>
          <cell r="F240">
            <v>38660</v>
          </cell>
          <cell r="G240">
            <v>0</v>
          </cell>
          <cell r="H240">
            <v>0</v>
          </cell>
          <cell r="I240">
            <v>0</v>
          </cell>
          <cell r="J240">
            <v>0</v>
          </cell>
          <cell r="K240">
            <v>0</v>
          </cell>
        </row>
        <row r="241">
          <cell r="A241" t="str">
            <v>ETECMHCY0084</v>
          </cell>
          <cell r="B241">
            <v>0</v>
          </cell>
          <cell r="C241">
            <v>24000</v>
          </cell>
          <cell r="D241">
            <v>24000</v>
          </cell>
          <cell r="E241">
            <v>0</v>
          </cell>
          <cell r="F241">
            <v>38720</v>
          </cell>
          <cell r="G241">
            <v>0</v>
          </cell>
          <cell r="H241">
            <v>0</v>
          </cell>
          <cell r="I241">
            <v>0</v>
          </cell>
          <cell r="J241">
            <v>0</v>
          </cell>
          <cell r="K241">
            <v>0</v>
          </cell>
        </row>
        <row r="242">
          <cell r="A242" t="str">
            <v>ETECMHCY0085</v>
          </cell>
          <cell r="B242">
            <v>0</v>
          </cell>
          <cell r="C242">
            <v>31000</v>
          </cell>
          <cell r="D242">
            <v>31000</v>
          </cell>
          <cell r="E242">
            <v>0</v>
          </cell>
          <cell r="F242">
            <v>38720</v>
          </cell>
          <cell r="G242">
            <v>0</v>
          </cell>
          <cell r="H242">
            <v>0</v>
          </cell>
          <cell r="I242">
            <v>0</v>
          </cell>
          <cell r="J242">
            <v>0</v>
          </cell>
          <cell r="K242">
            <v>0</v>
          </cell>
        </row>
        <row r="243">
          <cell r="A243" t="str">
            <v>ETECMHCY0086</v>
          </cell>
          <cell r="B243">
            <v>0</v>
          </cell>
          <cell r="C243">
            <v>19200</v>
          </cell>
          <cell r="D243">
            <v>19200</v>
          </cell>
          <cell r="E243">
            <v>0</v>
          </cell>
          <cell r="F243">
            <v>38812</v>
          </cell>
          <cell r="G243">
            <v>0</v>
          </cell>
          <cell r="H243">
            <v>0</v>
          </cell>
          <cell r="I243">
            <v>0</v>
          </cell>
          <cell r="J243">
            <v>0</v>
          </cell>
          <cell r="K243">
            <v>0</v>
          </cell>
        </row>
        <row r="244">
          <cell r="A244" t="str">
            <v>ETECMHCY0087</v>
          </cell>
          <cell r="B244">
            <v>0</v>
          </cell>
          <cell r="C244">
            <v>18000</v>
          </cell>
          <cell r="D244">
            <v>18000</v>
          </cell>
          <cell r="E244">
            <v>0</v>
          </cell>
          <cell r="F244">
            <v>38866</v>
          </cell>
          <cell r="G244">
            <v>0</v>
          </cell>
          <cell r="H244">
            <v>0</v>
          </cell>
          <cell r="I244">
            <v>0</v>
          </cell>
          <cell r="J244">
            <v>0</v>
          </cell>
          <cell r="K244">
            <v>0</v>
          </cell>
        </row>
        <row r="245">
          <cell r="A245" t="str">
            <v>ETECMHCY0088</v>
          </cell>
          <cell r="B245">
            <v>0</v>
          </cell>
          <cell r="C245">
            <v>3600</v>
          </cell>
          <cell r="D245">
            <v>3600</v>
          </cell>
          <cell r="E245">
            <v>0</v>
          </cell>
          <cell r="F245">
            <v>38889</v>
          </cell>
          <cell r="G245">
            <v>0</v>
          </cell>
          <cell r="H245">
            <v>0</v>
          </cell>
          <cell r="I245">
            <v>0</v>
          </cell>
          <cell r="J245">
            <v>0</v>
          </cell>
          <cell r="K245">
            <v>0</v>
          </cell>
        </row>
        <row r="246">
          <cell r="A246" t="str">
            <v>ETECMHCY0089</v>
          </cell>
          <cell r="B246">
            <v>0</v>
          </cell>
          <cell r="C246">
            <v>3300</v>
          </cell>
          <cell r="D246">
            <v>3300</v>
          </cell>
          <cell r="E246">
            <v>0</v>
          </cell>
          <cell r="F246">
            <v>38884</v>
          </cell>
          <cell r="G246">
            <v>0</v>
          </cell>
          <cell r="H246">
            <v>0</v>
          </cell>
          <cell r="I246">
            <v>0</v>
          </cell>
          <cell r="J246">
            <v>0</v>
          </cell>
          <cell r="K246">
            <v>0</v>
          </cell>
        </row>
        <row r="247">
          <cell r="A247" t="str">
            <v>ETECMHCY0090</v>
          </cell>
          <cell r="B247">
            <v>0</v>
          </cell>
          <cell r="C247">
            <v>3600</v>
          </cell>
          <cell r="D247">
            <v>3600</v>
          </cell>
          <cell r="E247">
            <v>0</v>
          </cell>
          <cell r="F247">
            <v>38898</v>
          </cell>
          <cell r="G247">
            <v>0</v>
          </cell>
          <cell r="H247">
            <v>0</v>
          </cell>
          <cell r="I247">
            <v>0</v>
          </cell>
          <cell r="J247">
            <v>0</v>
          </cell>
          <cell r="K247">
            <v>0</v>
          </cell>
        </row>
        <row r="248">
          <cell r="A248" t="str">
            <v>ETECMHCY0091</v>
          </cell>
          <cell r="B248">
            <v>0</v>
          </cell>
          <cell r="C248">
            <v>35000</v>
          </cell>
          <cell r="D248">
            <v>35000</v>
          </cell>
          <cell r="E248">
            <v>0</v>
          </cell>
          <cell r="F248">
            <v>38901</v>
          </cell>
          <cell r="G248">
            <v>0</v>
          </cell>
          <cell r="H248">
            <v>0</v>
          </cell>
          <cell r="I248">
            <v>0</v>
          </cell>
          <cell r="J248">
            <v>0</v>
          </cell>
          <cell r="K248">
            <v>0</v>
          </cell>
        </row>
        <row r="249">
          <cell r="A249" t="str">
            <v>ETECMHCY0092</v>
          </cell>
          <cell r="B249">
            <v>0</v>
          </cell>
          <cell r="C249">
            <v>10000</v>
          </cell>
          <cell r="D249">
            <v>10000</v>
          </cell>
          <cell r="E249">
            <v>0</v>
          </cell>
          <cell r="F249">
            <v>38945</v>
          </cell>
          <cell r="G249">
            <v>0</v>
          </cell>
          <cell r="H249">
            <v>0</v>
          </cell>
          <cell r="I249">
            <v>0</v>
          </cell>
          <cell r="J249">
            <v>0</v>
          </cell>
          <cell r="K249">
            <v>0</v>
          </cell>
        </row>
        <row r="250">
          <cell r="A250" t="str">
            <v>ETECMHCY0093</v>
          </cell>
          <cell r="B250">
            <v>0</v>
          </cell>
          <cell r="C250">
            <v>20000</v>
          </cell>
          <cell r="D250">
            <v>20000</v>
          </cell>
          <cell r="E250">
            <v>0</v>
          </cell>
          <cell r="F250">
            <v>38986</v>
          </cell>
          <cell r="G250">
            <v>0</v>
          </cell>
          <cell r="H250">
            <v>0</v>
          </cell>
          <cell r="I250">
            <v>0</v>
          </cell>
          <cell r="J250">
            <v>0</v>
          </cell>
          <cell r="K250">
            <v>0</v>
          </cell>
        </row>
        <row r="251">
          <cell r="A251" t="str">
            <v>ETECMHCY0094</v>
          </cell>
          <cell r="B251">
            <v>0</v>
          </cell>
          <cell r="C251">
            <v>11500</v>
          </cell>
          <cell r="D251">
            <v>11500</v>
          </cell>
          <cell r="E251">
            <v>0</v>
          </cell>
          <cell r="F251">
            <v>38688</v>
          </cell>
          <cell r="G251">
            <v>0</v>
          </cell>
          <cell r="H251">
            <v>0</v>
          </cell>
          <cell r="I251">
            <v>0</v>
          </cell>
          <cell r="J251">
            <v>0</v>
          </cell>
          <cell r="K251">
            <v>0</v>
          </cell>
        </row>
        <row r="252">
          <cell r="A252" t="str">
            <v>ETECMHCY0095</v>
          </cell>
          <cell r="B252">
            <v>0</v>
          </cell>
          <cell r="C252">
            <v>14200</v>
          </cell>
          <cell r="D252">
            <v>14200</v>
          </cell>
          <cell r="E252">
            <v>0</v>
          </cell>
          <cell r="F252">
            <v>38720</v>
          </cell>
          <cell r="G252">
            <v>0</v>
          </cell>
          <cell r="H252">
            <v>0</v>
          </cell>
          <cell r="I252">
            <v>0</v>
          </cell>
          <cell r="J252">
            <v>0</v>
          </cell>
          <cell r="K252">
            <v>0</v>
          </cell>
        </row>
        <row r="253">
          <cell r="A253" t="str">
            <v>ETECMHCY0096</v>
          </cell>
          <cell r="B253">
            <v>0</v>
          </cell>
          <cell r="C253">
            <v>8280</v>
          </cell>
          <cell r="D253">
            <v>8280</v>
          </cell>
          <cell r="E253">
            <v>0</v>
          </cell>
          <cell r="F253">
            <v>38804</v>
          </cell>
          <cell r="G253">
            <v>0</v>
          </cell>
          <cell r="H253">
            <v>0</v>
          </cell>
          <cell r="I253">
            <v>0</v>
          </cell>
          <cell r="J253">
            <v>0</v>
          </cell>
          <cell r="K253">
            <v>0</v>
          </cell>
        </row>
        <row r="254">
          <cell r="A254" t="str">
            <v>ETECMHCY0097</v>
          </cell>
          <cell r="B254">
            <v>0</v>
          </cell>
          <cell r="C254">
            <v>14000</v>
          </cell>
          <cell r="D254">
            <v>14000</v>
          </cell>
          <cell r="E254">
            <v>0</v>
          </cell>
          <cell r="F254">
            <v>38720</v>
          </cell>
          <cell r="G254">
            <v>0</v>
          </cell>
          <cell r="H254">
            <v>0</v>
          </cell>
          <cell r="I254">
            <v>0</v>
          </cell>
          <cell r="J254">
            <v>0</v>
          </cell>
          <cell r="K254">
            <v>0</v>
          </cell>
        </row>
        <row r="255">
          <cell r="A255" t="str">
            <v>ETECMHCY0098</v>
          </cell>
          <cell r="B255">
            <v>0</v>
          </cell>
          <cell r="C255">
            <v>21000</v>
          </cell>
          <cell r="D255">
            <v>21000</v>
          </cell>
          <cell r="E255">
            <v>0</v>
          </cell>
          <cell r="F255">
            <v>38587</v>
          </cell>
          <cell r="G255">
            <v>0</v>
          </cell>
          <cell r="H255">
            <v>0</v>
          </cell>
          <cell r="I255">
            <v>0</v>
          </cell>
          <cell r="J255">
            <v>0</v>
          </cell>
          <cell r="K255">
            <v>0</v>
          </cell>
        </row>
        <row r="256">
          <cell r="A256" t="str">
            <v>ETECMHCY0099</v>
          </cell>
          <cell r="B256">
            <v>0</v>
          </cell>
          <cell r="C256">
            <v>22000</v>
          </cell>
          <cell r="D256">
            <v>22000</v>
          </cell>
          <cell r="E256">
            <v>0</v>
          </cell>
          <cell r="F256">
            <v>38602</v>
          </cell>
          <cell r="G256">
            <v>0</v>
          </cell>
          <cell r="H256">
            <v>0</v>
          </cell>
          <cell r="I256">
            <v>0</v>
          </cell>
          <cell r="J256">
            <v>0</v>
          </cell>
          <cell r="K256">
            <v>0</v>
          </cell>
        </row>
        <row r="257">
          <cell r="A257" t="str">
            <v>ETECMHCY0100</v>
          </cell>
          <cell r="B257">
            <v>0</v>
          </cell>
          <cell r="C257">
            <v>15000</v>
          </cell>
          <cell r="D257">
            <v>15000</v>
          </cell>
          <cell r="E257">
            <v>0</v>
          </cell>
          <cell r="F257">
            <v>38615</v>
          </cell>
          <cell r="G257">
            <v>0</v>
          </cell>
          <cell r="H257">
            <v>0</v>
          </cell>
          <cell r="I257">
            <v>0</v>
          </cell>
          <cell r="J257">
            <v>0</v>
          </cell>
          <cell r="K257">
            <v>0</v>
          </cell>
        </row>
        <row r="258">
          <cell r="A258" t="str">
            <v>ETECMHCY0101</v>
          </cell>
          <cell r="B258">
            <v>0</v>
          </cell>
          <cell r="C258">
            <v>21600</v>
          </cell>
          <cell r="D258">
            <v>21600</v>
          </cell>
          <cell r="E258">
            <v>0</v>
          </cell>
          <cell r="F258">
            <v>38615</v>
          </cell>
          <cell r="G258">
            <v>0</v>
          </cell>
          <cell r="H258">
            <v>0</v>
          </cell>
          <cell r="I258">
            <v>0</v>
          </cell>
          <cell r="J258">
            <v>0</v>
          </cell>
          <cell r="K258">
            <v>0</v>
          </cell>
        </row>
        <row r="259">
          <cell r="A259" t="str">
            <v>ETECMHCY0102</v>
          </cell>
          <cell r="B259">
            <v>0</v>
          </cell>
          <cell r="C259">
            <v>30000</v>
          </cell>
          <cell r="D259">
            <v>30000</v>
          </cell>
          <cell r="E259">
            <v>0</v>
          </cell>
          <cell r="F259">
            <v>38707</v>
          </cell>
          <cell r="G259">
            <v>0</v>
          </cell>
          <cell r="H259">
            <v>0</v>
          </cell>
          <cell r="I259">
            <v>0</v>
          </cell>
          <cell r="J259">
            <v>0</v>
          </cell>
          <cell r="K259">
            <v>0</v>
          </cell>
        </row>
        <row r="260">
          <cell r="A260" t="str">
            <v>ETECMHCY0103</v>
          </cell>
          <cell r="B260">
            <v>0</v>
          </cell>
          <cell r="C260">
            <v>15000</v>
          </cell>
          <cell r="D260">
            <v>15000</v>
          </cell>
          <cell r="E260">
            <v>0</v>
          </cell>
          <cell r="F260">
            <v>38728</v>
          </cell>
          <cell r="G260">
            <v>0</v>
          </cell>
          <cell r="H260">
            <v>0</v>
          </cell>
          <cell r="I260">
            <v>0</v>
          </cell>
          <cell r="J260">
            <v>0</v>
          </cell>
          <cell r="K260">
            <v>0</v>
          </cell>
        </row>
        <row r="261">
          <cell r="A261" t="str">
            <v>ETECMHCY0104</v>
          </cell>
          <cell r="B261">
            <v>0</v>
          </cell>
          <cell r="C261">
            <v>90400</v>
          </cell>
          <cell r="D261">
            <v>90400</v>
          </cell>
          <cell r="E261">
            <v>0</v>
          </cell>
          <cell r="F261">
            <v>38894</v>
          </cell>
          <cell r="G261">
            <v>0</v>
          </cell>
          <cell r="H261">
            <v>0</v>
          </cell>
          <cell r="I261">
            <v>0</v>
          </cell>
          <cell r="J261">
            <v>0</v>
          </cell>
          <cell r="K261">
            <v>0</v>
          </cell>
        </row>
        <row r="262">
          <cell r="A262" t="str">
            <v>ETECMHCY0105</v>
          </cell>
          <cell r="B262">
            <v>0</v>
          </cell>
          <cell r="C262">
            <v>15000</v>
          </cell>
          <cell r="D262">
            <v>15000</v>
          </cell>
          <cell r="E262">
            <v>0</v>
          </cell>
          <cell r="F262">
            <v>38316</v>
          </cell>
          <cell r="G262">
            <v>0</v>
          </cell>
          <cell r="H262">
            <v>0</v>
          </cell>
          <cell r="I262">
            <v>0</v>
          </cell>
          <cell r="J262">
            <v>0</v>
          </cell>
          <cell r="K262">
            <v>0</v>
          </cell>
        </row>
        <row r="263">
          <cell r="A263" t="str">
            <v>ETECMHCY0106</v>
          </cell>
          <cell r="B263">
            <v>0</v>
          </cell>
          <cell r="C263">
            <v>13500</v>
          </cell>
          <cell r="D263">
            <v>13500</v>
          </cell>
          <cell r="E263">
            <v>0</v>
          </cell>
          <cell r="F263">
            <v>38377</v>
          </cell>
          <cell r="G263">
            <v>0</v>
          </cell>
          <cell r="H263">
            <v>0</v>
          </cell>
          <cell r="I263">
            <v>0</v>
          </cell>
          <cell r="J263">
            <v>0</v>
          </cell>
          <cell r="K263">
            <v>0</v>
          </cell>
        </row>
        <row r="264">
          <cell r="A264" t="str">
            <v>ETECMHCY0107</v>
          </cell>
          <cell r="B264">
            <v>0</v>
          </cell>
          <cell r="C264">
            <v>8000</v>
          </cell>
          <cell r="D264">
            <v>8000</v>
          </cell>
          <cell r="E264">
            <v>0</v>
          </cell>
          <cell r="F264">
            <v>38537</v>
          </cell>
          <cell r="G264">
            <v>0</v>
          </cell>
          <cell r="H264">
            <v>0</v>
          </cell>
          <cell r="I264">
            <v>0</v>
          </cell>
          <cell r="J264">
            <v>0</v>
          </cell>
          <cell r="K264">
            <v>0</v>
          </cell>
        </row>
        <row r="265">
          <cell r="A265" t="str">
            <v>ETECMHCY0108</v>
          </cell>
          <cell r="B265">
            <v>0</v>
          </cell>
          <cell r="C265">
            <v>30500</v>
          </cell>
          <cell r="D265">
            <v>30500</v>
          </cell>
          <cell r="E265">
            <v>0</v>
          </cell>
          <cell r="F265">
            <v>38553</v>
          </cell>
          <cell r="G265">
            <v>0</v>
          </cell>
          <cell r="H265">
            <v>0</v>
          </cell>
          <cell r="I265">
            <v>0</v>
          </cell>
          <cell r="J265">
            <v>0</v>
          </cell>
          <cell r="K265">
            <v>0</v>
          </cell>
        </row>
        <row r="266">
          <cell r="A266" t="str">
            <v>ETECMHCY0109</v>
          </cell>
          <cell r="B266">
            <v>0</v>
          </cell>
          <cell r="C266">
            <v>2999731.82</v>
          </cell>
          <cell r="E266">
            <v>2999731.82</v>
          </cell>
          <cell r="F266" t="str">
            <v>s/inf.</v>
          </cell>
          <cell r="G266">
            <v>0</v>
          </cell>
          <cell r="H266">
            <v>0</v>
          </cell>
          <cell r="I266">
            <v>2999731.82</v>
          </cell>
          <cell r="J266">
            <v>0</v>
          </cell>
          <cell r="K266">
            <v>0</v>
          </cell>
        </row>
        <row r="267">
          <cell r="A267" t="str">
            <v>ETECMHCY0111</v>
          </cell>
          <cell r="B267">
            <v>-2916846.13</v>
          </cell>
          <cell r="C267">
            <v>534498.92</v>
          </cell>
          <cell r="E267">
            <v>3451345.05</v>
          </cell>
          <cell r="F267" t="str">
            <v>s/inf.</v>
          </cell>
          <cell r="G267">
            <v>0</v>
          </cell>
          <cell r="H267">
            <v>0</v>
          </cell>
          <cell r="I267">
            <v>3451345.05</v>
          </cell>
          <cell r="J267">
            <v>0</v>
          </cell>
          <cell r="K267">
            <v>0</v>
          </cell>
        </row>
        <row r="268">
          <cell r="A268" t="str">
            <v>ETECMHCY0112</v>
          </cell>
          <cell r="B268">
            <v>162.0699999999997</v>
          </cell>
          <cell r="C268">
            <v>36700</v>
          </cell>
          <cell r="E268">
            <v>36537.93</v>
          </cell>
          <cell r="F268" t="str">
            <v>s/inf.</v>
          </cell>
          <cell r="G268">
            <v>0</v>
          </cell>
          <cell r="H268">
            <v>0</v>
          </cell>
          <cell r="I268">
            <v>36537.93</v>
          </cell>
          <cell r="J268">
            <v>0</v>
          </cell>
          <cell r="K268">
            <v>0</v>
          </cell>
        </row>
        <row r="269">
          <cell r="A269" t="str">
            <v>ETECMHCY0113</v>
          </cell>
          <cell r="B269">
            <v>0</v>
          </cell>
          <cell r="C269">
            <v>46500</v>
          </cell>
          <cell r="E269">
            <v>46500</v>
          </cell>
          <cell r="F269" t="str">
            <v>s/inf.</v>
          </cell>
          <cell r="G269">
            <v>0</v>
          </cell>
          <cell r="H269">
            <v>0</v>
          </cell>
          <cell r="I269">
            <v>0</v>
          </cell>
          <cell r="J269">
            <v>46500</v>
          </cell>
          <cell r="K269">
            <v>0</v>
          </cell>
        </row>
        <row r="270">
          <cell r="A270" t="str">
            <v>ETECMHCY0114</v>
          </cell>
          <cell r="B270">
            <v>0</v>
          </cell>
          <cell r="C270">
            <v>44640</v>
          </cell>
          <cell r="E270">
            <v>44640</v>
          </cell>
          <cell r="F270" t="str">
            <v>s/inf.</v>
          </cell>
          <cell r="G270">
            <v>0</v>
          </cell>
          <cell r="H270">
            <v>0</v>
          </cell>
          <cell r="I270">
            <v>0</v>
          </cell>
          <cell r="J270">
            <v>44640</v>
          </cell>
          <cell r="K270">
            <v>0</v>
          </cell>
        </row>
        <row r="271">
          <cell r="A271" t="str">
            <v>ETECMHCY0115</v>
          </cell>
          <cell r="B271">
            <v>0</v>
          </cell>
          <cell r="C271">
            <v>6000000</v>
          </cell>
          <cell r="E271">
            <v>6000000</v>
          </cell>
          <cell r="F271" t="str">
            <v>s/inf.</v>
          </cell>
          <cell r="G271">
            <v>0</v>
          </cell>
          <cell r="H271">
            <v>0</v>
          </cell>
          <cell r="I271">
            <v>0</v>
          </cell>
          <cell r="J271">
            <v>4800000</v>
          </cell>
          <cell r="K271">
            <v>1200000</v>
          </cell>
        </row>
        <row r="272">
          <cell r="A272" t="str">
            <v>ETECMHCY0116</v>
          </cell>
          <cell r="B272">
            <v>0</v>
          </cell>
          <cell r="C272">
            <v>55944</v>
          </cell>
          <cell r="E272">
            <v>55944</v>
          </cell>
          <cell r="F272" t="str">
            <v>s/inf.</v>
          </cell>
          <cell r="G272">
            <v>0</v>
          </cell>
          <cell r="H272">
            <v>0</v>
          </cell>
          <cell r="I272">
            <v>0</v>
          </cell>
          <cell r="J272">
            <v>0</v>
          </cell>
          <cell r="K272">
            <v>55944</v>
          </cell>
        </row>
        <row r="273">
          <cell r="A273" t="str">
            <v>ETECMHCY0117</v>
          </cell>
          <cell r="B273">
            <v>0</v>
          </cell>
          <cell r="C273">
            <v>53172</v>
          </cell>
          <cell r="E273">
            <v>53172</v>
          </cell>
          <cell r="F273" t="str">
            <v>s/inf.</v>
          </cell>
          <cell r="G273">
            <v>0</v>
          </cell>
          <cell r="H273">
            <v>0</v>
          </cell>
          <cell r="I273">
            <v>0</v>
          </cell>
          <cell r="J273">
            <v>0</v>
          </cell>
          <cell r="K273">
            <v>53172</v>
          </cell>
        </row>
        <row r="274">
          <cell r="A274" t="str">
            <v>ETECMHCY0118</v>
          </cell>
          <cell r="B274">
            <v>0</v>
          </cell>
          <cell r="C274">
            <v>37800</v>
          </cell>
          <cell r="E274">
            <v>37800</v>
          </cell>
          <cell r="F274" t="str">
            <v>s/inf.</v>
          </cell>
          <cell r="G274">
            <v>0</v>
          </cell>
          <cell r="H274">
            <v>0</v>
          </cell>
          <cell r="I274">
            <v>0</v>
          </cell>
          <cell r="J274">
            <v>0</v>
          </cell>
          <cell r="K274">
            <v>37800</v>
          </cell>
        </row>
        <row r="275">
          <cell r="A275" t="str">
            <v>ETECMHCY0119</v>
          </cell>
          <cell r="B275">
            <v>0</v>
          </cell>
          <cell r="C275">
            <v>53851</v>
          </cell>
          <cell r="E275">
            <v>53851</v>
          </cell>
          <cell r="F275" t="str">
            <v>s/inf.</v>
          </cell>
          <cell r="G275">
            <v>0</v>
          </cell>
          <cell r="H275">
            <v>0</v>
          </cell>
          <cell r="I275">
            <v>0</v>
          </cell>
          <cell r="J275">
            <v>0</v>
          </cell>
          <cell r="K275">
            <v>53851</v>
          </cell>
        </row>
        <row r="276">
          <cell r="A276" t="str">
            <v>ETECMHCY0120</v>
          </cell>
          <cell r="B276">
            <v>0</v>
          </cell>
          <cell r="C276">
            <v>49050</v>
          </cell>
          <cell r="E276">
            <v>49050</v>
          </cell>
          <cell r="F276" t="str">
            <v>s/inf.</v>
          </cell>
          <cell r="G276">
            <v>0</v>
          </cell>
          <cell r="H276">
            <v>0</v>
          </cell>
          <cell r="I276">
            <v>0</v>
          </cell>
          <cell r="J276">
            <v>0</v>
          </cell>
          <cell r="K276">
            <v>49050</v>
          </cell>
        </row>
        <row r="277">
          <cell r="A277" t="str">
            <v>ETECMHCY0121</v>
          </cell>
          <cell r="B277">
            <v>0</v>
          </cell>
          <cell r="C277">
            <v>39820</v>
          </cell>
          <cell r="E277">
            <v>39820</v>
          </cell>
          <cell r="F277" t="str">
            <v>s/inf.</v>
          </cell>
          <cell r="G277">
            <v>0</v>
          </cell>
          <cell r="H277">
            <v>0</v>
          </cell>
          <cell r="I277">
            <v>0</v>
          </cell>
          <cell r="J277">
            <v>0</v>
          </cell>
          <cell r="K277">
            <v>39820</v>
          </cell>
        </row>
        <row r="278">
          <cell r="A278" t="str">
            <v>ETECMHCY0122</v>
          </cell>
          <cell r="B278">
            <v>0</v>
          </cell>
          <cell r="C278">
            <v>61236</v>
          </cell>
          <cell r="E278">
            <v>61236</v>
          </cell>
          <cell r="F278" t="str">
            <v>s/inf.</v>
          </cell>
          <cell r="G278">
            <v>0</v>
          </cell>
          <cell r="H278">
            <v>0</v>
          </cell>
          <cell r="I278">
            <v>0</v>
          </cell>
          <cell r="J278">
            <v>0</v>
          </cell>
          <cell r="K278">
            <v>61236</v>
          </cell>
        </row>
        <row r="279">
          <cell r="A279" t="str">
            <v>ETECMHCY0123</v>
          </cell>
          <cell r="B279">
            <v>0</v>
          </cell>
          <cell r="C279">
            <v>36000</v>
          </cell>
          <cell r="E279">
            <v>36000</v>
          </cell>
          <cell r="F279" t="str">
            <v>s/inf.</v>
          </cell>
          <cell r="G279">
            <v>0</v>
          </cell>
          <cell r="H279">
            <v>0</v>
          </cell>
          <cell r="I279">
            <v>0</v>
          </cell>
          <cell r="J279">
            <v>0</v>
          </cell>
          <cell r="K279">
            <v>36000</v>
          </cell>
        </row>
        <row r="280">
          <cell r="A280" t="str">
            <v>ETECMHCY0124</v>
          </cell>
          <cell r="B280">
            <v>0</v>
          </cell>
          <cell r="C280">
            <v>1049629.68</v>
          </cell>
          <cell r="E280">
            <v>1049629.68</v>
          </cell>
          <cell r="F280" t="str">
            <v>s/inf.</v>
          </cell>
          <cell r="G280">
            <v>0</v>
          </cell>
          <cell r="H280">
            <v>0</v>
          </cell>
          <cell r="I280">
            <v>0</v>
          </cell>
          <cell r="J280">
            <v>0</v>
          </cell>
          <cell r="K280">
            <v>1049629.68</v>
          </cell>
        </row>
        <row r="281">
          <cell r="A281" t="str">
            <v>ETECMHCY0125</v>
          </cell>
          <cell r="B281">
            <v>0</v>
          </cell>
          <cell r="C281">
            <v>100000</v>
          </cell>
          <cell r="E281">
            <v>100000</v>
          </cell>
          <cell r="F281" t="str">
            <v>s/inf.</v>
          </cell>
          <cell r="G281">
            <v>0</v>
          </cell>
          <cell r="H281">
            <v>0</v>
          </cell>
          <cell r="I281">
            <v>0</v>
          </cell>
          <cell r="J281">
            <v>0</v>
          </cell>
          <cell r="K281">
            <v>100000</v>
          </cell>
        </row>
        <row r="282">
          <cell r="A282" t="str">
            <v>ETECMHCY0126</v>
          </cell>
          <cell r="B282">
            <v>0</v>
          </cell>
          <cell r="C282">
            <v>2500000</v>
          </cell>
          <cell r="E282">
            <v>2500000</v>
          </cell>
          <cell r="F282" t="str">
            <v>s/inf.</v>
          </cell>
          <cell r="G282">
            <v>0</v>
          </cell>
          <cell r="H282">
            <v>0</v>
          </cell>
          <cell r="I282">
            <v>0</v>
          </cell>
          <cell r="J282">
            <v>0</v>
          </cell>
          <cell r="K282">
            <v>2500000</v>
          </cell>
        </row>
        <row r="283">
          <cell r="A283" t="str">
            <v>ETECMHCY0127</v>
          </cell>
          <cell r="B283">
            <v>0</v>
          </cell>
          <cell r="C283">
            <v>53100</v>
          </cell>
          <cell r="E283">
            <v>53100</v>
          </cell>
          <cell r="F283">
            <v>39541</v>
          </cell>
          <cell r="G283">
            <v>0</v>
          </cell>
          <cell r="H283">
            <v>0</v>
          </cell>
          <cell r="I283">
            <v>0</v>
          </cell>
          <cell r="J283">
            <v>0</v>
          </cell>
          <cell r="K283">
            <v>0</v>
          </cell>
        </row>
        <row r="284">
          <cell r="A284" t="str">
            <v>ETECMHCY0128</v>
          </cell>
          <cell r="B284">
            <v>0</v>
          </cell>
          <cell r="C284">
            <v>13399.81</v>
          </cell>
          <cell r="E284">
            <v>13399.81</v>
          </cell>
          <cell r="F284">
            <v>39556</v>
          </cell>
          <cell r="G284">
            <v>0</v>
          </cell>
          <cell r="H284">
            <v>0</v>
          </cell>
          <cell r="I284">
            <v>0</v>
          </cell>
          <cell r="J284">
            <v>0</v>
          </cell>
          <cell r="K284">
            <v>0</v>
          </cell>
        </row>
        <row r="285">
          <cell r="A285" t="str">
            <v>ETECMHCY0129</v>
          </cell>
          <cell r="B285">
            <v>0</v>
          </cell>
          <cell r="C285">
            <v>13396.95</v>
          </cell>
          <cell r="E285">
            <v>13396.95</v>
          </cell>
          <cell r="F285">
            <v>39559</v>
          </cell>
          <cell r="G285">
            <v>0</v>
          </cell>
          <cell r="H285">
            <v>0</v>
          </cell>
          <cell r="I285">
            <v>0</v>
          </cell>
          <cell r="J285">
            <v>0</v>
          </cell>
          <cell r="K285">
            <v>0</v>
          </cell>
        </row>
        <row r="286">
          <cell r="A286" t="str">
            <v>ETECMHCY0130</v>
          </cell>
          <cell r="B286">
            <v>0</v>
          </cell>
          <cell r="C286">
            <v>15219.78</v>
          </cell>
          <cell r="E286">
            <v>15219.78</v>
          </cell>
          <cell r="F286">
            <v>39559</v>
          </cell>
          <cell r="G286">
            <v>0</v>
          </cell>
          <cell r="H286">
            <v>0</v>
          </cell>
          <cell r="I286">
            <v>0</v>
          </cell>
          <cell r="J286">
            <v>0</v>
          </cell>
          <cell r="K286">
            <v>0</v>
          </cell>
        </row>
        <row r="287">
          <cell r="A287" t="str">
            <v>ETECMHCY0131</v>
          </cell>
          <cell r="B287">
            <v>0</v>
          </cell>
          <cell r="C287">
            <v>15049.86</v>
          </cell>
          <cell r="E287">
            <v>15049.86</v>
          </cell>
          <cell r="F287">
            <v>39559</v>
          </cell>
          <cell r="G287">
            <v>0</v>
          </cell>
          <cell r="H287">
            <v>0</v>
          </cell>
          <cell r="I287">
            <v>0</v>
          </cell>
          <cell r="J287">
            <v>0</v>
          </cell>
          <cell r="K287">
            <v>0</v>
          </cell>
        </row>
        <row r="288">
          <cell r="A288" t="str">
            <v>ETECMHCY0132</v>
          </cell>
          <cell r="B288">
            <v>0</v>
          </cell>
          <cell r="C288">
            <v>13565.83</v>
          </cell>
          <cell r="E288">
            <v>13565.83</v>
          </cell>
          <cell r="F288">
            <v>39562</v>
          </cell>
          <cell r="G288">
            <v>0</v>
          </cell>
          <cell r="H288">
            <v>0</v>
          </cell>
          <cell r="I288">
            <v>0</v>
          </cell>
          <cell r="J288">
            <v>0</v>
          </cell>
          <cell r="K288">
            <v>0</v>
          </cell>
        </row>
        <row r="289">
          <cell r="A289" t="str">
            <v>ETECMHCY0133</v>
          </cell>
          <cell r="B289">
            <v>0</v>
          </cell>
          <cell r="C289">
            <v>16749.68</v>
          </cell>
          <cell r="E289">
            <v>16749.68</v>
          </cell>
          <cell r="F289">
            <v>39562</v>
          </cell>
          <cell r="G289">
            <v>0</v>
          </cell>
          <cell r="H289">
            <v>0</v>
          </cell>
          <cell r="I289">
            <v>0</v>
          </cell>
          <cell r="J289">
            <v>0</v>
          </cell>
          <cell r="K289">
            <v>0</v>
          </cell>
        </row>
        <row r="290">
          <cell r="A290" t="str">
            <v>ETECMHCY0134</v>
          </cell>
          <cell r="B290">
            <v>0</v>
          </cell>
          <cell r="C290">
            <v>14656.99</v>
          </cell>
          <cell r="E290">
            <v>14656.99</v>
          </cell>
          <cell r="F290">
            <v>39562</v>
          </cell>
          <cell r="G290">
            <v>0</v>
          </cell>
          <cell r="H290">
            <v>0</v>
          </cell>
          <cell r="I290">
            <v>0</v>
          </cell>
          <cell r="J290">
            <v>0</v>
          </cell>
          <cell r="K290">
            <v>0</v>
          </cell>
        </row>
        <row r="291">
          <cell r="A291" t="str">
            <v>ETECMHCY0135</v>
          </cell>
          <cell r="B291">
            <v>0</v>
          </cell>
          <cell r="C291">
            <v>11750</v>
          </cell>
          <cell r="E291">
            <v>11750</v>
          </cell>
          <cell r="F291">
            <v>39562</v>
          </cell>
          <cell r="G291">
            <v>0</v>
          </cell>
          <cell r="H291">
            <v>0</v>
          </cell>
          <cell r="I291">
            <v>0</v>
          </cell>
          <cell r="J291">
            <v>0</v>
          </cell>
          <cell r="K291">
            <v>0</v>
          </cell>
        </row>
        <row r="292">
          <cell r="A292" t="str">
            <v>ETECMHCY0136</v>
          </cell>
          <cell r="B292">
            <v>0</v>
          </cell>
          <cell r="C292">
            <v>16744.95</v>
          </cell>
          <cell r="E292">
            <v>16744.95</v>
          </cell>
          <cell r="F292">
            <v>39562</v>
          </cell>
          <cell r="G292">
            <v>0</v>
          </cell>
          <cell r="H292">
            <v>0</v>
          </cell>
          <cell r="I292">
            <v>0</v>
          </cell>
          <cell r="J292">
            <v>0</v>
          </cell>
          <cell r="K292">
            <v>0</v>
          </cell>
        </row>
        <row r="293">
          <cell r="A293" t="str">
            <v>ETECMHCY0137</v>
          </cell>
          <cell r="B293">
            <v>0</v>
          </cell>
          <cell r="C293">
            <v>10044.95</v>
          </cell>
          <cell r="E293">
            <v>10044.95</v>
          </cell>
          <cell r="F293">
            <v>39562</v>
          </cell>
          <cell r="G293">
            <v>0</v>
          </cell>
          <cell r="H293">
            <v>0</v>
          </cell>
          <cell r="I293">
            <v>0</v>
          </cell>
          <cell r="J293">
            <v>0</v>
          </cell>
          <cell r="K293">
            <v>0</v>
          </cell>
        </row>
        <row r="294">
          <cell r="A294" t="str">
            <v>ETECMHCY0138</v>
          </cell>
          <cell r="B294">
            <v>0</v>
          </cell>
          <cell r="C294">
            <v>10046.44</v>
          </cell>
          <cell r="E294">
            <v>10046.44</v>
          </cell>
          <cell r="F294">
            <v>39568</v>
          </cell>
          <cell r="G294">
            <v>0</v>
          </cell>
          <cell r="H294">
            <v>0</v>
          </cell>
          <cell r="I294">
            <v>0</v>
          </cell>
          <cell r="J294">
            <v>0</v>
          </cell>
          <cell r="K294">
            <v>0</v>
          </cell>
        </row>
        <row r="295">
          <cell r="A295" t="str">
            <v>ETECMHCY0139</v>
          </cell>
          <cell r="B295">
            <v>0</v>
          </cell>
          <cell r="C295">
            <v>10208.35</v>
          </cell>
          <cell r="E295">
            <v>10208.35</v>
          </cell>
          <cell r="F295">
            <v>39568</v>
          </cell>
          <cell r="G295">
            <v>0</v>
          </cell>
          <cell r="H295">
            <v>0</v>
          </cell>
          <cell r="I295">
            <v>0</v>
          </cell>
          <cell r="J295">
            <v>0</v>
          </cell>
          <cell r="K295">
            <v>0</v>
          </cell>
        </row>
        <row r="296">
          <cell r="A296" t="str">
            <v>ETECMHCY0140</v>
          </cell>
          <cell r="B296">
            <v>0</v>
          </cell>
          <cell r="C296">
            <v>10385</v>
          </cell>
          <cell r="E296">
            <v>10385</v>
          </cell>
          <cell r="F296">
            <v>39568</v>
          </cell>
          <cell r="G296">
            <v>0</v>
          </cell>
          <cell r="H296">
            <v>0</v>
          </cell>
          <cell r="I296">
            <v>0</v>
          </cell>
          <cell r="J296">
            <v>0</v>
          </cell>
          <cell r="K296">
            <v>0</v>
          </cell>
        </row>
        <row r="297">
          <cell r="A297" t="str">
            <v>ETECMHCY0141</v>
          </cell>
          <cell r="B297">
            <v>0</v>
          </cell>
          <cell r="C297">
            <v>10210.53</v>
          </cell>
          <cell r="E297">
            <v>10210.53</v>
          </cell>
          <cell r="F297">
            <v>39568</v>
          </cell>
          <cell r="G297">
            <v>0</v>
          </cell>
          <cell r="H297">
            <v>0</v>
          </cell>
          <cell r="I297">
            <v>0</v>
          </cell>
          <cell r="J297">
            <v>0</v>
          </cell>
          <cell r="K297">
            <v>0</v>
          </cell>
        </row>
        <row r="298">
          <cell r="A298" t="str">
            <v>ETECMHCY0142</v>
          </cell>
          <cell r="B298">
            <v>0</v>
          </cell>
          <cell r="C298">
            <v>15209.54</v>
          </cell>
          <cell r="E298">
            <v>15209.54</v>
          </cell>
          <cell r="F298">
            <v>39574</v>
          </cell>
          <cell r="G298">
            <v>0</v>
          </cell>
          <cell r="H298">
            <v>0</v>
          </cell>
          <cell r="I298">
            <v>0</v>
          </cell>
          <cell r="J298">
            <v>0</v>
          </cell>
          <cell r="K298">
            <v>0</v>
          </cell>
        </row>
        <row r="299">
          <cell r="A299" t="str">
            <v>ETECMHCY0143</v>
          </cell>
          <cell r="B299">
            <v>0</v>
          </cell>
          <cell r="C299">
            <v>10718.6</v>
          </cell>
          <cell r="E299">
            <v>10718.6</v>
          </cell>
          <cell r="F299">
            <v>39574</v>
          </cell>
          <cell r="G299">
            <v>0</v>
          </cell>
          <cell r="H299">
            <v>0</v>
          </cell>
          <cell r="I299">
            <v>0</v>
          </cell>
          <cell r="J299">
            <v>0</v>
          </cell>
          <cell r="K299">
            <v>0</v>
          </cell>
        </row>
        <row r="300">
          <cell r="A300" t="str">
            <v>ETECMHCY0144</v>
          </cell>
          <cell r="B300">
            <v>0</v>
          </cell>
          <cell r="C300">
            <v>10039.76</v>
          </cell>
          <cell r="E300">
            <v>10039.76</v>
          </cell>
          <cell r="F300">
            <v>39574</v>
          </cell>
          <cell r="G300">
            <v>0</v>
          </cell>
          <cell r="H300">
            <v>0</v>
          </cell>
          <cell r="I300">
            <v>0</v>
          </cell>
          <cell r="J300">
            <v>0</v>
          </cell>
          <cell r="K300">
            <v>0</v>
          </cell>
        </row>
        <row r="301">
          <cell r="A301" t="str">
            <v>ETECMHCY0145</v>
          </cell>
          <cell r="B301">
            <v>0</v>
          </cell>
          <cell r="C301">
            <v>10219.91</v>
          </cell>
          <cell r="E301">
            <v>10219.91</v>
          </cell>
          <cell r="F301">
            <v>39575</v>
          </cell>
          <cell r="G301">
            <v>0</v>
          </cell>
          <cell r="H301">
            <v>0</v>
          </cell>
          <cell r="I301">
            <v>0</v>
          </cell>
          <cell r="J301">
            <v>0</v>
          </cell>
          <cell r="K301">
            <v>0</v>
          </cell>
        </row>
        <row r="302">
          <cell r="A302" t="str">
            <v>ETECMHCY0146</v>
          </cell>
          <cell r="B302">
            <v>0</v>
          </cell>
          <cell r="C302">
            <v>14949.61</v>
          </cell>
          <cell r="E302">
            <v>14949.61</v>
          </cell>
          <cell r="F302">
            <v>39580</v>
          </cell>
          <cell r="G302">
            <v>0</v>
          </cell>
          <cell r="H302">
            <v>0</v>
          </cell>
          <cell r="I302">
            <v>0</v>
          </cell>
          <cell r="J302">
            <v>0</v>
          </cell>
          <cell r="K302">
            <v>0</v>
          </cell>
        </row>
        <row r="303">
          <cell r="A303" t="str">
            <v>ETECMHCY0147</v>
          </cell>
          <cell r="B303">
            <v>0</v>
          </cell>
          <cell r="C303">
            <v>12099</v>
          </cell>
          <cell r="E303">
            <v>12099</v>
          </cell>
          <cell r="F303">
            <v>39580</v>
          </cell>
          <cell r="G303">
            <v>0</v>
          </cell>
          <cell r="H303">
            <v>0</v>
          </cell>
          <cell r="I303">
            <v>0</v>
          </cell>
          <cell r="J303">
            <v>0</v>
          </cell>
          <cell r="K303">
            <v>0</v>
          </cell>
        </row>
        <row r="304">
          <cell r="A304" t="str">
            <v>ETECMHCY0148</v>
          </cell>
          <cell r="B304">
            <v>0</v>
          </cell>
          <cell r="C304">
            <v>9895.79</v>
          </cell>
          <cell r="E304">
            <v>9895.79</v>
          </cell>
          <cell r="F304">
            <v>39588</v>
          </cell>
          <cell r="G304">
            <v>0</v>
          </cell>
          <cell r="H304">
            <v>0</v>
          </cell>
          <cell r="I304">
            <v>0</v>
          </cell>
          <cell r="J304">
            <v>0</v>
          </cell>
          <cell r="K304">
            <v>0</v>
          </cell>
        </row>
        <row r="305">
          <cell r="A305" t="str">
            <v>ETECMHCY0149</v>
          </cell>
          <cell r="B305">
            <v>0</v>
          </cell>
          <cell r="C305">
            <v>10213.83</v>
          </cell>
          <cell r="E305">
            <v>10213.83</v>
          </cell>
          <cell r="F305">
            <v>39589</v>
          </cell>
          <cell r="G305">
            <v>0</v>
          </cell>
          <cell r="H305">
            <v>0</v>
          </cell>
          <cell r="I305">
            <v>0</v>
          </cell>
          <cell r="J305">
            <v>0</v>
          </cell>
          <cell r="K305">
            <v>0</v>
          </cell>
        </row>
        <row r="306">
          <cell r="A306" t="str">
            <v>ETECMHCY0150</v>
          </cell>
          <cell r="B306">
            <v>0</v>
          </cell>
          <cell r="C306">
            <v>600000</v>
          </cell>
          <cell r="E306">
            <v>600000</v>
          </cell>
          <cell r="F306">
            <v>39602</v>
          </cell>
          <cell r="G306">
            <v>0</v>
          </cell>
          <cell r="H306">
            <v>0</v>
          </cell>
          <cell r="I306">
            <v>0</v>
          </cell>
          <cell r="J306">
            <v>0</v>
          </cell>
          <cell r="K306">
            <v>0</v>
          </cell>
        </row>
        <row r="307">
          <cell r="A307" t="str">
            <v>ETECMHCY0151</v>
          </cell>
          <cell r="B307">
            <v>0</v>
          </cell>
          <cell r="C307">
            <v>900000</v>
          </cell>
          <cell r="E307">
            <v>900000</v>
          </cell>
          <cell r="F307">
            <v>39602</v>
          </cell>
          <cell r="G307">
            <v>0</v>
          </cell>
          <cell r="H307">
            <v>0</v>
          </cell>
          <cell r="I307">
            <v>0</v>
          </cell>
          <cell r="J307">
            <v>0</v>
          </cell>
          <cell r="K307">
            <v>0</v>
          </cell>
        </row>
        <row r="308">
          <cell r="A308" t="str">
            <v>ETECMHCY0152</v>
          </cell>
          <cell r="B308">
            <v>0</v>
          </cell>
          <cell r="C308">
            <v>400000</v>
          </cell>
          <cell r="E308">
            <v>400000</v>
          </cell>
          <cell r="F308">
            <v>39605</v>
          </cell>
          <cell r="G308">
            <v>0</v>
          </cell>
          <cell r="H308">
            <v>0</v>
          </cell>
          <cell r="I308">
            <v>0</v>
          </cell>
          <cell r="J308">
            <v>0</v>
          </cell>
          <cell r="K308">
            <v>0</v>
          </cell>
        </row>
        <row r="309">
          <cell r="A309" t="str">
            <v>ETECMHCY0153</v>
          </cell>
          <cell r="B309">
            <v>0</v>
          </cell>
          <cell r="C309">
            <v>6745.32</v>
          </cell>
          <cell r="E309">
            <v>6745.32</v>
          </cell>
          <cell r="F309">
            <v>39608</v>
          </cell>
          <cell r="G309">
            <v>0</v>
          </cell>
          <cell r="H309">
            <v>0</v>
          </cell>
          <cell r="I309">
            <v>0</v>
          </cell>
          <cell r="J309">
            <v>0</v>
          </cell>
          <cell r="K309">
            <v>0</v>
          </cell>
        </row>
        <row r="310">
          <cell r="A310" t="str">
            <v>ETECMHCY0154</v>
          </cell>
          <cell r="B310">
            <v>0</v>
          </cell>
          <cell r="C310">
            <v>16750</v>
          </cell>
          <cell r="E310">
            <v>16750</v>
          </cell>
          <cell r="F310">
            <v>39624</v>
          </cell>
          <cell r="G310">
            <v>0</v>
          </cell>
          <cell r="H310">
            <v>0</v>
          </cell>
          <cell r="I310">
            <v>0</v>
          </cell>
          <cell r="J310">
            <v>0</v>
          </cell>
          <cell r="K310">
            <v>0</v>
          </cell>
        </row>
        <row r="311">
          <cell r="A311" t="str">
            <v>ETECMHCY0155</v>
          </cell>
          <cell r="B311">
            <v>0</v>
          </cell>
          <cell r="C311">
            <v>9587.23</v>
          </cell>
          <cell r="E311">
            <v>9587.23</v>
          </cell>
          <cell r="F311">
            <v>39632</v>
          </cell>
          <cell r="G311">
            <v>0</v>
          </cell>
          <cell r="H311">
            <v>0</v>
          </cell>
          <cell r="I311">
            <v>0</v>
          </cell>
          <cell r="J311">
            <v>0</v>
          </cell>
          <cell r="K311">
            <v>0</v>
          </cell>
        </row>
        <row r="312">
          <cell r="A312" t="str">
            <v>ETECMHCY0156</v>
          </cell>
          <cell r="B312">
            <v>0</v>
          </cell>
          <cell r="C312">
            <v>500000</v>
          </cell>
          <cell r="E312">
            <v>500000</v>
          </cell>
          <cell r="F312">
            <v>39654</v>
          </cell>
          <cell r="G312">
            <v>0</v>
          </cell>
          <cell r="H312">
            <v>0</v>
          </cell>
          <cell r="I312">
            <v>0</v>
          </cell>
          <cell r="J312">
            <v>0</v>
          </cell>
          <cell r="K312">
            <v>0</v>
          </cell>
        </row>
        <row r="313">
          <cell r="A313" t="str">
            <v>ETECMHCY0157</v>
          </cell>
          <cell r="B313">
            <v>0</v>
          </cell>
          <cell r="C313">
            <v>1500000</v>
          </cell>
          <cell r="E313">
            <v>1500000</v>
          </cell>
          <cell r="F313">
            <v>39654</v>
          </cell>
          <cell r="G313">
            <v>0</v>
          </cell>
          <cell r="H313">
            <v>0</v>
          </cell>
          <cell r="I313">
            <v>0</v>
          </cell>
          <cell r="J313">
            <v>0</v>
          </cell>
          <cell r="K313">
            <v>0</v>
          </cell>
        </row>
        <row r="314">
          <cell r="A314" t="str">
            <v>ETECMHCY0158</v>
          </cell>
          <cell r="B314">
            <v>0</v>
          </cell>
          <cell r="C314">
            <v>500000</v>
          </cell>
          <cell r="E314">
            <v>500000</v>
          </cell>
          <cell r="F314">
            <v>39672</v>
          </cell>
          <cell r="G314">
            <v>0</v>
          </cell>
          <cell r="H314">
            <v>0</v>
          </cell>
          <cell r="I314">
            <v>0</v>
          </cell>
          <cell r="J314">
            <v>0</v>
          </cell>
          <cell r="K314">
            <v>0</v>
          </cell>
        </row>
        <row r="315">
          <cell r="A315" t="str">
            <v>ETECMHCY0159</v>
          </cell>
          <cell r="B315">
            <v>0</v>
          </cell>
          <cell r="C315">
            <v>63500</v>
          </cell>
          <cell r="E315">
            <v>63500</v>
          </cell>
          <cell r="F315">
            <v>39674</v>
          </cell>
          <cell r="G315">
            <v>0</v>
          </cell>
          <cell r="H315">
            <v>0</v>
          </cell>
          <cell r="I315">
            <v>0</v>
          </cell>
          <cell r="J315">
            <v>0</v>
          </cell>
          <cell r="K315">
            <v>0</v>
          </cell>
        </row>
        <row r="316">
          <cell r="A316" t="str">
            <v>ETECMHCY0160</v>
          </cell>
          <cell r="B316">
            <v>0</v>
          </cell>
          <cell r="C316">
            <v>60935</v>
          </cell>
          <cell r="E316">
            <v>60935</v>
          </cell>
          <cell r="F316">
            <v>39674</v>
          </cell>
          <cell r="G316">
            <v>0</v>
          </cell>
          <cell r="H316">
            <v>0</v>
          </cell>
          <cell r="I316">
            <v>0</v>
          </cell>
          <cell r="J316">
            <v>0</v>
          </cell>
          <cell r="K316">
            <v>0</v>
          </cell>
        </row>
        <row r="317">
          <cell r="A317" t="str">
            <v>ETECMHCY0161</v>
          </cell>
          <cell r="B317">
            <v>0</v>
          </cell>
          <cell r="C317">
            <v>4000000</v>
          </cell>
          <cell r="E317">
            <v>4000000</v>
          </cell>
          <cell r="F317">
            <v>39672</v>
          </cell>
          <cell r="G317">
            <v>0</v>
          </cell>
          <cell r="H317">
            <v>0</v>
          </cell>
          <cell r="I317">
            <v>0</v>
          </cell>
          <cell r="J317">
            <v>0</v>
          </cell>
          <cell r="K317">
            <v>0</v>
          </cell>
        </row>
        <row r="318">
          <cell r="A318" t="str">
            <v>ETECMHCY0162</v>
          </cell>
          <cell r="B318">
            <v>0</v>
          </cell>
          <cell r="C318">
            <v>38500</v>
          </cell>
          <cell r="E318">
            <v>38500</v>
          </cell>
          <cell r="F318">
            <v>39680</v>
          </cell>
          <cell r="G318">
            <v>0</v>
          </cell>
          <cell r="H318">
            <v>0</v>
          </cell>
          <cell r="I318">
            <v>0</v>
          </cell>
          <cell r="J318">
            <v>0</v>
          </cell>
          <cell r="K318">
            <v>0</v>
          </cell>
        </row>
        <row r="319">
          <cell r="A319" t="str">
            <v>ETECMHCY0163</v>
          </cell>
          <cell r="B319">
            <v>0</v>
          </cell>
          <cell r="C319">
            <v>53000</v>
          </cell>
          <cell r="E319">
            <v>53000</v>
          </cell>
          <cell r="F319">
            <v>39700</v>
          </cell>
          <cell r="G319">
            <v>0</v>
          </cell>
          <cell r="H319">
            <v>0</v>
          </cell>
          <cell r="I319">
            <v>0</v>
          </cell>
          <cell r="J319">
            <v>0</v>
          </cell>
          <cell r="K319">
            <v>0</v>
          </cell>
        </row>
        <row r="320">
          <cell r="A320" t="str">
            <v>ETECMHCY0164</v>
          </cell>
          <cell r="B320">
            <v>0</v>
          </cell>
          <cell r="C320">
            <v>10000000</v>
          </cell>
          <cell r="E320">
            <v>10000000</v>
          </cell>
          <cell r="F320">
            <v>39702</v>
          </cell>
          <cell r="G320">
            <v>0</v>
          </cell>
          <cell r="H320">
            <v>0</v>
          </cell>
          <cell r="I320">
            <v>0</v>
          </cell>
          <cell r="J320">
            <v>0</v>
          </cell>
          <cell r="K320">
            <v>0</v>
          </cell>
        </row>
        <row r="321">
          <cell r="A321" t="str">
            <v>ETECMHCY0165</v>
          </cell>
          <cell r="B321">
            <v>0</v>
          </cell>
          <cell r="C321">
            <v>67500</v>
          </cell>
          <cell r="E321">
            <v>67500</v>
          </cell>
          <cell r="F321">
            <v>39710</v>
          </cell>
          <cell r="G321">
            <v>0</v>
          </cell>
          <cell r="H321">
            <v>0</v>
          </cell>
          <cell r="I321">
            <v>0</v>
          </cell>
          <cell r="J321">
            <v>0</v>
          </cell>
          <cell r="K321">
            <v>0</v>
          </cell>
        </row>
        <row r="322">
          <cell r="A322" t="str">
            <v>ETECMHCY0166</v>
          </cell>
          <cell r="B322">
            <v>0</v>
          </cell>
          <cell r="C322">
            <v>4000000</v>
          </cell>
          <cell r="E322">
            <v>4000000</v>
          </cell>
          <cell r="F322">
            <v>39731</v>
          </cell>
          <cell r="G322">
            <v>0</v>
          </cell>
          <cell r="H322">
            <v>0</v>
          </cell>
          <cell r="I322">
            <v>0</v>
          </cell>
          <cell r="J322">
            <v>0</v>
          </cell>
          <cell r="K322">
            <v>0</v>
          </cell>
        </row>
        <row r="323">
          <cell r="A323" t="str">
            <v>ETECMHCY0167</v>
          </cell>
          <cell r="B323">
            <v>0</v>
          </cell>
          <cell r="C323">
            <v>58500</v>
          </cell>
          <cell r="E323">
            <v>58500</v>
          </cell>
          <cell r="F323">
            <v>39750</v>
          </cell>
          <cell r="G323">
            <v>0</v>
          </cell>
          <cell r="H323">
            <v>0</v>
          </cell>
          <cell r="I323">
            <v>0</v>
          </cell>
          <cell r="J323">
            <v>0</v>
          </cell>
          <cell r="K323">
            <v>0</v>
          </cell>
        </row>
        <row r="324">
          <cell r="A324" t="str">
            <v>ETECMHCY0168</v>
          </cell>
          <cell r="B324">
            <v>0</v>
          </cell>
          <cell r="C324">
            <v>78000</v>
          </cell>
          <cell r="E324">
            <v>78000</v>
          </cell>
          <cell r="F324">
            <v>39755</v>
          </cell>
          <cell r="G324">
            <v>0</v>
          </cell>
          <cell r="H324">
            <v>0</v>
          </cell>
          <cell r="I324">
            <v>0</v>
          </cell>
          <cell r="J324">
            <v>0</v>
          </cell>
          <cell r="K324">
            <v>0</v>
          </cell>
        </row>
        <row r="325">
          <cell r="A325" t="str">
            <v>ETECMHCY0169</v>
          </cell>
          <cell r="B325">
            <v>0</v>
          </cell>
          <cell r="C325">
            <v>10000000</v>
          </cell>
          <cell r="E325">
            <v>10000000</v>
          </cell>
          <cell r="F325">
            <v>39752</v>
          </cell>
          <cell r="G325">
            <v>0</v>
          </cell>
          <cell r="H325">
            <v>0</v>
          </cell>
          <cell r="I325">
            <v>0</v>
          </cell>
          <cell r="J325">
            <v>0</v>
          </cell>
          <cell r="K325">
            <v>0</v>
          </cell>
        </row>
        <row r="326">
          <cell r="A326" t="str">
            <v>ETECMHCY0170</v>
          </cell>
          <cell r="B326">
            <v>0</v>
          </cell>
          <cell r="C326">
            <v>4000000</v>
          </cell>
          <cell r="E326">
            <v>4000000</v>
          </cell>
          <cell r="F326">
            <v>39766</v>
          </cell>
          <cell r="G326">
            <v>0</v>
          </cell>
          <cell r="H326">
            <v>0</v>
          </cell>
          <cell r="I326">
            <v>0</v>
          </cell>
          <cell r="J326">
            <v>0</v>
          </cell>
          <cell r="K326">
            <v>0</v>
          </cell>
        </row>
        <row r="327">
          <cell r="A327" t="str">
            <v>ETECMHCY0171</v>
          </cell>
          <cell r="B327">
            <v>0</v>
          </cell>
          <cell r="C327">
            <v>15217.05</v>
          </cell>
          <cell r="E327">
            <v>15217.05</v>
          </cell>
          <cell r="F327">
            <v>39811</v>
          </cell>
          <cell r="G327">
            <v>0</v>
          </cell>
          <cell r="H327">
            <v>0</v>
          </cell>
          <cell r="I327">
            <v>0</v>
          </cell>
          <cell r="J327">
            <v>0</v>
          </cell>
          <cell r="K327">
            <v>0</v>
          </cell>
        </row>
        <row r="328">
          <cell r="A328" t="str">
            <v>ETECMHCY0172</v>
          </cell>
          <cell r="B328">
            <v>0</v>
          </cell>
          <cell r="C328">
            <v>10800000</v>
          </cell>
          <cell r="E328">
            <v>10800000</v>
          </cell>
          <cell r="F328">
            <v>39813</v>
          </cell>
          <cell r="G328">
            <v>0</v>
          </cell>
          <cell r="H328">
            <v>0</v>
          </cell>
          <cell r="I328">
            <v>0</v>
          </cell>
          <cell r="J328">
            <v>0</v>
          </cell>
          <cell r="K328">
            <v>0</v>
          </cell>
        </row>
        <row r="329">
          <cell r="A329" t="str">
            <v>ETECMHCY0173</v>
          </cell>
          <cell r="B329">
            <v>0</v>
          </cell>
          <cell r="C329">
            <v>1500000</v>
          </cell>
          <cell r="E329">
            <v>1500000</v>
          </cell>
          <cell r="F329">
            <v>39748</v>
          </cell>
          <cell r="G329">
            <v>0</v>
          </cell>
          <cell r="H329">
            <v>0</v>
          </cell>
          <cell r="I329">
            <v>0</v>
          </cell>
          <cell r="J329">
            <v>0</v>
          </cell>
          <cell r="K329">
            <v>0</v>
          </cell>
        </row>
        <row r="330">
          <cell r="A330" t="str">
            <v>ETECMHCY0174</v>
          </cell>
          <cell r="B330">
            <v>0</v>
          </cell>
          <cell r="C330">
            <v>138366.6</v>
          </cell>
          <cell r="E330">
            <v>138366.6</v>
          </cell>
          <cell r="F330">
            <v>39806</v>
          </cell>
          <cell r="G330">
            <v>0</v>
          </cell>
          <cell r="H330">
            <v>0</v>
          </cell>
          <cell r="I330">
            <v>0</v>
          </cell>
          <cell r="J330">
            <v>0</v>
          </cell>
          <cell r="K330">
            <v>0</v>
          </cell>
        </row>
        <row r="331">
          <cell r="A331" t="str">
            <v>ETECMHCY0175</v>
          </cell>
          <cell r="B331">
            <v>0</v>
          </cell>
          <cell r="C331">
            <v>4400000</v>
          </cell>
          <cell r="E331">
            <v>4400000</v>
          </cell>
          <cell r="F331">
            <v>39735</v>
          </cell>
          <cell r="G331">
            <v>0</v>
          </cell>
          <cell r="H331">
            <v>0</v>
          </cell>
          <cell r="I331">
            <v>0</v>
          </cell>
          <cell r="J331">
            <v>0</v>
          </cell>
          <cell r="K331">
            <v>0</v>
          </cell>
        </row>
        <row r="332">
          <cell r="A332" t="str">
            <v>ETECMHCY0176</v>
          </cell>
          <cell r="B332">
            <v>0</v>
          </cell>
          <cell r="C332">
            <v>18200</v>
          </cell>
          <cell r="E332">
            <v>18200</v>
          </cell>
          <cell r="F332">
            <v>39594</v>
          </cell>
          <cell r="G332">
            <v>0</v>
          </cell>
          <cell r="H332">
            <v>0</v>
          </cell>
          <cell r="I332">
            <v>0</v>
          </cell>
          <cell r="J332">
            <v>0</v>
          </cell>
          <cell r="K332">
            <v>0</v>
          </cell>
        </row>
        <row r="333">
          <cell r="A333" t="str">
            <v>ETECMPIU0024</v>
          </cell>
          <cell r="B333">
            <v>0</v>
          </cell>
          <cell r="C333">
            <v>5938015.02</v>
          </cell>
          <cell r="E333">
            <v>5938015.02</v>
          </cell>
          <cell r="G333">
            <v>0</v>
          </cell>
          <cell r="H333">
            <v>0</v>
          </cell>
          <cell r="I333">
            <v>0</v>
          </cell>
          <cell r="J333">
            <v>0</v>
          </cell>
          <cell r="K333">
            <v>0</v>
          </cell>
        </row>
        <row r="335">
          <cell r="A335" t="str">
            <v>ETECMHCY0110</v>
          </cell>
          <cell r="B335">
            <v>0</v>
          </cell>
          <cell r="C335">
            <v>3500000</v>
          </cell>
          <cell r="D335">
            <v>3500000</v>
          </cell>
          <cell r="E335">
            <v>0</v>
          </cell>
          <cell r="F335">
            <v>38953</v>
          </cell>
          <cell r="G335">
            <v>0</v>
          </cell>
          <cell r="H335">
            <v>0</v>
          </cell>
          <cell r="I335">
            <v>0</v>
          </cell>
          <cell r="J335">
            <v>0</v>
          </cell>
          <cell r="K335">
            <v>0</v>
          </cell>
        </row>
        <row r="336">
          <cell r="A336" t="str">
            <v>ETECMSNT0001</v>
          </cell>
          <cell r="B336">
            <v>0</v>
          </cell>
          <cell r="C336">
            <v>1275000</v>
          </cell>
          <cell r="D336">
            <v>1275000</v>
          </cell>
          <cell r="E336">
            <v>0</v>
          </cell>
          <cell r="F336">
            <v>35051</v>
          </cell>
          <cell r="G336">
            <v>0</v>
          </cell>
          <cell r="H336">
            <v>0</v>
          </cell>
          <cell r="I336">
            <v>0</v>
          </cell>
          <cell r="J336">
            <v>0</v>
          </cell>
          <cell r="K336">
            <v>0</v>
          </cell>
        </row>
        <row r="337">
          <cell r="A337" t="str">
            <v>ETECMSNT0002</v>
          </cell>
          <cell r="B337">
            <v>0</v>
          </cell>
          <cell r="C337">
            <v>518500</v>
          </cell>
          <cell r="D337">
            <v>518500</v>
          </cell>
          <cell r="E337">
            <v>0</v>
          </cell>
          <cell r="F337">
            <v>37631</v>
          </cell>
          <cell r="G337">
            <v>0</v>
          </cell>
          <cell r="H337">
            <v>0</v>
          </cell>
          <cell r="I337">
            <v>0</v>
          </cell>
          <cell r="J337">
            <v>0</v>
          </cell>
          <cell r="K337">
            <v>0</v>
          </cell>
        </row>
        <row r="338">
          <cell r="A338" t="str">
            <v>ETECMSNT0003</v>
          </cell>
          <cell r="B338">
            <v>0</v>
          </cell>
          <cell r="C338">
            <v>1500000</v>
          </cell>
          <cell r="D338">
            <v>1500000</v>
          </cell>
          <cell r="E338">
            <v>0</v>
          </cell>
          <cell r="F338">
            <v>37917</v>
          </cell>
          <cell r="G338">
            <v>0</v>
          </cell>
          <cell r="H338">
            <v>0</v>
          </cell>
          <cell r="I338">
            <v>0</v>
          </cell>
          <cell r="J338">
            <v>0</v>
          </cell>
          <cell r="K338">
            <v>0</v>
          </cell>
        </row>
        <row r="339">
          <cell r="A339" t="str">
            <v>ETECMSNT0004</v>
          </cell>
          <cell r="B339">
            <v>0</v>
          </cell>
          <cell r="C339">
            <v>1000000</v>
          </cell>
          <cell r="D339">
            <v>1000000</v>
          </cell>
          <cell r="E339">
            <v>0</v>
          </cell>
          <cell r="F339">
            <v>37971</v>
          </cell>
          <cell r="G339">
            <v>0</v>
          </cell>
          <cell r="H339">
            <v>0</v>
          </cell>
          <cell r="I339">
            <v>0</v>
          </cell>
          <cell r="J339">
            <v>0</v>
          </cell>
          <cell r="K339">
            <v>0</v>
          </cell>
        </row>
        <row r="340">
          <cell r="A340" t="str">
            <v>ETECMSNT0005</v>
          </cell>
          <cell r="B340">
            <v>0</v>
          </cell>
          <cell r="C340">
            <v>500000</v>
          </cell>
          <cell r="D340">
            <v>500000</v>
          </cell>
          <cell r="E340">
            <v>0</v>
          </cell>
          <cell r="F340">
            <v>38925</v>
          </cell>
          <cell r="G340">
            <v>0</v>
          </cell>
          <cell r="H340">
            <v>0</v>
          </cell>
          <cell r="I340">
            <v>0</v>
          </cell>
          <cell r="J340">
            <v>0</v>
          </cell>
          <cell r="K340">
            <v>0</v>
          </cell>
        </row>
        <row r="341">
          <cell r="A341" t="str">
            <v>ETECMSNT0006</v>
          </cell>
          <cell r="B341">
            <v>0</v>
          </cell>
          <cell r="C341">
            <v>800000</v>
          </cell>
          <cell r="D341">
            <v>800000</v>
          </cell>
          <cell r="E341">
            <v>0</v>
          </cell>
          <cell r="F341">
            <v>37607</v>
          </cell>
          <cell r="G341">
            <v>0</v>
          </cell>
          <cell r="H341">
            <v>0</v>
          </cell>
          <cell r="I341">
            <v>0</v>
          </cell>
          <cell r="J341">
            <v>0</v>
          </cell>
          <cell r="K341">
            <v>0</v>
          </cell>
        </row>
        <row r="342">
          <cell r="A342" t="str">
            <v>ETECMSNT0007</v>
          </cell>
          <cell r="B342">
            <v>0</v>
          </cell>
          <cell r="C342">
            <v>250000</v>
          </cell>
          <cell r="D342">
            <v>250000</v>
          </cell>
          <cell r="E342">
            <v>0</v>
          </cell>
          <cell r="F342">
            <v>38404</v>
          </cell>
          <cell r="G342">
            <v>0</v>
          </cell>
          <cell r="H342">
            <v>0</v>
          </cell>
          <cell r="I342">
            <v>0</v>
          </cell>
          <cell r="J342">
            <v>0</v>
          </cell>
          <cell r="K342">
            <v>0</v>
          </cell>
        </row>
        <row r="343">
          <cell r="A343" t="str">
            <v>ETECMSNT0008</v>
          </cell>
          <cell r="B343">
            <v>0</v>
          </cell>
          <cell r="C343">
            <v>300000</v>
          </cell>
          <cell r="D343">
            <v>300000</v>
          </cell>
          <cell r="E343">
            <v>0</v>
          </cell>
          <cell r="F343">
            <v>38909</v>
          </cell>
          <cell r="G343">
            <v>0</v>
          </cell>
          <cell r="H343">
            <v>0</v>
          </cell>
          <cell r="I343">
            <v>0</v>
          </cell>
          <cell r="J343">
            <v>0</v>
          </cell>
          <cell r="K343">
            <v>0</v>
          </cell>
        </row>
        <row r="344">
          <cell r="A344" t="str">
            <v>ETECMSNT0009</v>
          </cell>
          <cell r="B344">
            <v>0</v>
          </cell>
          <cell r="C344">
            <v>200000</v>
          </cell>
          <cell r="D344">
            <v>200000</v>
          </cell>
          <cell r="E344">
            <v>0</v>
          </cell>
          <cell r="F344">
            <v>38624</v>
          </cell>
          <cell r="G344">
            <v>0</v>
          </cell>
          <cell r="H344">
            <v>0</v>
          </cell>
          <cell r="I344">
            <v>0</v>
          </cell>
          <cell r="J344">
            <v>0</v>
          </cell>
          <cell r="K344">
            <v>0</v>
          </cell>
        </row>
        <row r="345">
          <cell r="A345" t="str">
            <v>ETECMSNT0010</v>
          </cell>
          <cell r="B345">
            <v>0</v>
          </cell>
          <cell r="C345">
            <v>1000000</v>
          </cell>
          <cell r="D345">
            <v>1000000</v>
          </cell>
          <cell r="E345">
            <v>0</v>
          </cell>
          <cell r="F345">
            <v>38624</v>
          </cell>
          <cell r="G345">
            <v>0</v>
          </cell>
          <cell r="H345">
            <v>0</v>
          </cell>
          <cell r="I345">
            <v>0</v>
          </cell>
          <cell r="J345">
            <v>0</v>
          </cell>
          <cell r="K345">
            <v>0</v>
          </cell>
        </row>
        <row r="346">
          <cell r="A346" t="str">
            <v>ETECMSNT0011</v>
          </cell>
          <cell r="B346">
            <v>0</v>
          </cell>
          <cell r="C346">
            <v>700000</v>
          </cell>
          <cell r="D346">
            <v>700000</v>
          </cell>
          <cell r="E346">
            <v>0</v>
          </cell>
          <cell r="F346">
            <v>39003</v>
          </cell>
          <cell r="G346">
            <v>0</v>
          </cell>
          <cell r="H346">
            <v>0</v>
          </cell>
          <cell r="I346">
            <v>0</v>
          </cell>
          <cell r="J346">
            <v>0</v>
          </cell>
          <cell r="K346">
            <v>0</v>
          </cell>
        </row>
        <row r="347">
          <cell r="A347" t="str">
            <v>ETECMSNT0012</v>
          </cell>
          <cell r="B347">
            <v>0</v>
          </cell>
          <cell r="C347">
            <v>200000</v>
          </cell>
          <cell r="D347">
            <v>200000</v>
          </cell>
          <cell r="E347">
            <v>0</v>
          </cell>
          <cell r="F347">
            <v>38658</v>
          </cell>
          <cell r="G347">
            <v>0</v>
          </cell>
          <cell r="H347">
            <v>0</v>
          </cell>
          <cell r="I347">
            <v>0</v>
          </cell>
          <cell r="J347">
            <v>0</v>
          </cell>
          <cell r="K347">
            <v>0</v>
          </cell>
        </row>
        <row r="348">
          <cell r="A348" t="str">
            <v>ETECMSNT0013</v>
          </cell>
          <cell r="B348">
            <v>0</v>
          </cell>
          <cell r="C348">
            <v>1300000</v>
          </cell>
          <cell r="D348">
            <v>1300000</v>
          </cell>
          <cell r="E348">
            <v>0</v>
          </cell>
          <cell r="F348">
            <v>38674</v>
          </cell>
          <cell r="G348">
            <v>0</v>
          </cell>
          <cell r="H348">
            <v>0</v>
          </cell>
          <cell r="I348">
            <v>0</v>
          </cell>
          <cell r="J348">
            <v>0</v>
          </cell>
          <cell r="K348">
            <v>0</v>
          </cell>
        </row>
        <row r="349">
          <cell r="A349" t="str">
            <v>ETECMSNT0014</v>
          </cell>
          <cell r="B349">
            <v>0</v>
          </cell>
          <cell r="C349">
            <v>300000</v>
          </cell>
          <cell r="D349">
            <v>300000</v>
          </cell>
          <cell r="E349">
            <v>0</v>
          </cell>
          <cell r="F349">
            <v>38786</v>
          </cell>
          <cell r="G349">
            <v>0</v>
          </cell>
          <cell r="H349">
            <v>0</v>
          </cell>
          <cell r="I349">
            <v>0</v>
          </cell>
          <cell r="J349">
            <v>0</v>
          </cell>
          <cell r="K349">
            <v>0</v>
          </cell>
        </row>
        <row r="350">
          <cell r="A350" t="str">
            <v>ETECMSNT0015</v>
          </cell>
          <cell r="B350">
            <v>0</v>
          </cell>
          <cell r="C350">
            <v>300000</v>
          </cell>
          <cell r="D350">
            <v>300000</v>
          </cell>
          <cell r="E350">
            <v>0</v>
          </cell>
          <cell r="F350">
            <v>38806</v>
          </cell>
          <cell r="G350">
            <v>0</v>
          </cell>
          <cell r="H350">
            <v>0</v>
          </cell>
          <cell r="I350">
            <v>0</v>
          </cell>
          <cell r="J350">
            <v>0</v>
          </cell>
          <cell r="K350">
            <v>0</v>
          </cell>
        </row>
        <row r="351">
          <cell r="A351" t="str">
            <v>ETECMSNT0016</v>
          </cell>
          <cell r="B351">
            <v>0</v>
          </cell>
          <cell r="C351">
            <v>395000</v>
          </cell>
          <cell r="D351">
            <v>395000</v>
          </cell>
          <cell r="E351">
            <v>0</v>
          </cell>
          <cell r="F351">
            <v>38976</v>
          </cell>
          <cell r="G351">
            <v>0</v>
          </cell>
          <cell r="H351">
            <v>0</v>
          </cell>
          <cell r="I351">
            <v>0</v>
          </cell>
          <cell r="J351">
            <v>0</v>
          </cell>
          <cell r="K351">
            <v>0</v>
          </cell>
        </row>
        <row r="352">
          <cell r="A352" t="str">
            <v>ETECMSNT0017</v>
          </cell>
          <cell r="B352">
            <v>0</v>
          </cell>
          <cell r="C352">
            <v>6000000</v>
          </cell>
          <cell r="D352">
            <v>6000000</v>
          </cell>
          <cell r="E352">
            <v>0</v>
          </cell>
          <cell r="F352">
            <v>38978</v>
          </cell>
          <cell r="G352">
            <v>0</v>
          </cell>
          <cell r="H352">
            <v>0</v>
          </cell>
          <cell r="I352">
            <v>0</v>
          </cell>
          <cell r="J352">
            <v>0</v>
          </cell>
          <cell r="K352">
            <v>0</v>
          </cell>
        </row>
        <row r="353">
          <cell r="A353" t="str">
            <v>ETECMSNT0018</v>
          </cell>
          <cell r="B353">
            <v>0</v>
          </cell>
          <cell r="C353">
            <v>1500000</v>
          </cell>
          <cell r="D353">
            <v>1500000</v>
          </cell>
          <cell r="E353">
            <v>0</v>
          </cell>
          <cell r="G353">
            <v>0</v>
          </cell>
          <cell r="H353">
            <v>0</v>
          </cell>
          <cell r="I353">
            <v>0</v>
          </cell>
          <cell r="J353">
            <v>0</v>
          </cell>
          <cell r="K353">
            <v>0</v>
          </cell>
        </row>
        <row r="354">
          <cell r="A354" t="str">
            <v>ETECMTJL$1</v>
          </cell>
          <cell r="B354">
            <v>0</v>
          </cell>
          <cell r="C354">
            <v>4000000</v>
          </cell>
          <cell r="D354">
            <v>4000000</v>
          </cell>
          <cell r="E354">
            <v>0</v>
          </cell>
          <cell r="F354" t="str">
            <v>17/11/2005</v>
          </cell>
          <cell r="G354">
            <v>0</v>
          </cell>
          <cell r="H354">
            <v>0</v>
          </cell>
          <cell r="I354">
            <v>0</v>
          </cell>
          <cell r="J354">
            <v>0</v>
          </cell>
          <cell r="K354">
            <v>0</v>
          </cell>
        </row>
        <row r="355">
          <cell r="A355" t="str">
            <v>ETECMTJL$2</v>
          </cell>
          <cell r="B355">
            <v>0</v>
          </cell>
          <cell r="C355">
            <v>2000000</v>
          </cell>
          <cell r="D355">
            <v>2000000</v>
          </cell>
          <cell r="E355">
            <v>0</v>
          </cell>
          <cell r="F355" t="str">
            <v>21/12/2006</v>
          </cell>
          <cell r="G355">
            <v>0</v>
          </cell>
          <cell r="H355">
            <v>0</v>
          </cell>
          <cell r="I355">
            <v>0</v>
          </cell>
          <cell r="J355">
            <v>0</v>
          </cell>
          <cell r="K355">
            <v>0</v>
          </cell>
        </row>
        <row r="356">
          <cell r="A356" t="str">
            <v>ETECMTJL$3</v>
          </cell>
          <cell r="B356">
            <v>0</v>
          </cell>
          <cell r="C356">
            <v>5000000</v>
          </cell>
          <cell r="D356">
            <v>5000000</v>
          </cell>
          <cell r="E356">
            <v>0</v>
          </cell>
          <cell r="F356" t="str">
            <v>28/12/2006</v>
          </cell>
          <cell r="G356">
            <v>0</v>
          </cell>
          <cell r="H356">
            <v>0</v>
          </cell>
          <cell r="I356">
            <v>0</v>
          </cell>
          <cell r="J356">
            <v>0</v>
          </cell>
          <cell r="K356">
            <v>0</v>
          </cell>
        </row>
        <row r="357">
          <cell r="A357" t="str">
            <v>ETECMTJL$4</v>
          </cell>
          <cell r="B357">
            <v>0</v>
          </cell>
          <cell r="C357">
            <v>5208800</v>
          </cell>
          <cell r="D357">
            <v>5208800</v>
          </cell>
          <cell r="E357">
            <v>0</v>
          </cell>
          <cell r="F357" t="str">
            <v>14/02/2007</v>
          </cell>
          <cell r="G357">
            <v>0</v>
          </cell>
          <cell r="H357">
            <v>0</v>
          </cell>
          <cell r="I357">
            <v>0</v>
          </cell>
          <cell r="J357">
            <v>0</v>
          </cell>
          <cell r="K357">
            <v>0</v>
          </cell>
        </row>
        <row r="358">
          <cell r="A358" t="str">
            <v>ETECMTJL$5</v>
          </cell>
          <cell r="B358">
            <v>0</v>
          </cell>
          <cell r="C358">
            <v>600000</v>
          </cell>
          <cell r="D358">
            <v>600000</v>
          </cell>
          <cell r="E358">
            <v>0</v>
          </cell>
          <cell r="F358" t="str">
            <v>16/06/2004</v>
          </cell>
          <cell r="G358">
            <v>0</v>
          </cell>
          <cell r="H358">
            <v>0</v>
          </cell>
          <cell r="I358">
            <v>0</v>
          </cell>
          <cell r="J358">
            <v>0</v>
          </cell>
          <cell r="K358">
            <v>0</v>
          </cell>
        </row>
        <row r="359">
          <cell r="A359" t="str">
            <v>ETECMTJL$6</v>
          </cell>
          <cell r="B359">
            <v>0</v>
          </cell>
          <cell r="C359">
            <v>2000000</v>
          </cell>
          <cell r="D359">
            <v>2000000</v>
          </cell>
          <cell r="E359">
            <v>0</v>
          </cell>
          <cell r="F359" t="str">
            <v>15/05/2006</v>
          </cell>
          <cell r="G359">
            <v>0</v>
          </cell>
          <cell r="H359">
            <v>0</v>
          </cell>
          <cell r="I359">
            <v>0</v>
          </cell>
          <cell r="J359">
            <v>0</v>
          </cell>
          <cell r="K359">
            <v>0</v>
          </cell>
        </row>
        <row r="360">
          <cell r="A360" t="str">
            <v>ETECMTJL$7</v>
          </cell>
          <cell r="B360">
            <v>0</v>
          </cell>
          <cell r="C360">
            <v>2500000</v>
          </cell>
          <cell r="D360">
            <v>2500000</v>
          </cell>
          <cell r="E360">
            <v>0</v>
          </cell>
          <cell r="F360" t="str">
            <v>14/07/2006</v>
          </cell>
          <cell r="G360">
            <v>0</v>
          </cell>
          <cell r="H360">
            <v>0</v>
          </cell>
          <cell r="I360">
            <v>0</v>
          </cell>
          <cell r="J360">
            <v>0</v>
          </cell>
          <cell r="K360">
            <v>0</v>
          </cell>
        </row>
        <row r="361">
          <cell r="A361" t="str">
            <v>ETECMTJL$8</v>
          </cell>
          <cell r="B361">
            <v>0</v>
          </cell>
          <cell r="C361">
            <v>1500000</v>
          </cell>
          <cell r="D361">
            <v>1500000</v>
          </cell>
          <cell r="E361">
            <v>0</v>
          </cell>
          <cell r="F361" t="str">
            <v>22/10/2004</v>
          </cell>
          <cell r="G361">
            <v>0</v>
          </cell>
          <cell r="H361">
            <v>0</v>
          </cell>
          <cell r="I361">
            <v>0</v>
          </cell>
          <cell r="J361">
            <v>0</v>
          </cell>
          <cell r="K361">
            <v>0</v>
          </cell>
        </row>
        <row r="362">
          <cell r="A362" t="str">
            <v>ETECMTJL$9</v>
          </cell>
          <cell r="B362">
            <v>0</v>
          </cell>
          <cell r="C362">
            <v>27000</v>
          </cell>
          <cell r="D362">
            <v>27000</v>
          </cell>
          <cell r="E362">
            <v>0</v>
          </cell>
          <cell r="F362" t="str">
            <v>05/05/2005</v>
          </cell>
          <cell r="G362">
            <v>0</v>
          </cell>
          <cell r="H362">
            <v>0</v>
          </cell>
          <cell r="I362">
            <v>0</v>
          </cell>
          <cell r="J362">
            <v>0</v>
          </cell>
          <cell r="K362">
            <v>0</v>
          </cell>
        </row>
        <row r="363">
          <cell r="A363" t="str">
            <v>ETECMTJL$10</v>
          </cell>
          <cell r="B363">
            <v>0</v>
          </cell>
          <cell r="C363">
            <v>22050</v>
          </cell>
          <cell r="D363">
            <v>22050</v>
          </cell>
          <cell r="E363">
            <v>0</v>
          </cell>
          <cell r="F363" t="str">
            <v>07/11/2006</v>
          </cell>
          <cell r="G363">
            <v>0</v>
          </cell>
          <cell r="H363">
            <v>0</v>
          </cell>
          <cell r="I363">
            <v>0</v>
          </cell>
          <cell r="J363">
            <v>0</v>
          </cell>
          <cell r="K363">
            <v>0</v>
          </cell>
        </row>
        <row r="364">
          <cell r="A364" t="str">
            <v>ETECMTJL$11</v>
          </cell>
          <cell r="B364">
            <v>0</v>
          </cell>
          <cell r="C364">
            <v>26000</v>
          </cell>
          <cell r="D364">
            <v>26000</v>
          </cell>
          <cell r="E364">
            <v>0</v>
          </cell>
          <cell r="F364" t="str">
            <v>06/09/2002</v>
          </cell>
          <cell r="G364">
            <v>0</v>
          </cell>
          <cell r="H364">
            <v>0</v>
          </cell>
          <cell r="I364">
            <v>0</v>
          </cell>
          <cell r="J364">
            <v>0</v>
          </cell>
          <cell r="K364">
            <v>0</v>
          </cell>
        </row>
        <row r="365">
          <cell r="A365" t="str">
            <v>ETECMTJL$12</v>
          </cell>
          <cell r="B365">
            <v>0</v>
          </cell>
          <cell r="C365">
            <v>20000</v>
          </cell>
          <cell r="D365">
            <v>20000</v>
          </cell>
          <cell r="E365">
            <v>0</v>
          </cell>
          <cell r="F365" t="str">
            <v>06/09/2002</v>
          </cell>
          <cell r="G365">
            <v>0</v>
          </cell>
          <cell r="H365">
            <v>0</v>
          </cell>
          <cell r="I365">
            <v>0</v>
          </cell>
          <cell r="J365">
            <v>0</v>
          </cell>
          <cell r="K365">
            <v>0</v>
          </cell>
        </row>
        <row r="366">
          <cell r="A366" t="str">
            <v>ETECMTJL$13</v>
          </cell>
          <cell r="B366">
            <v>0</v>
          </cell>
          <cell r="C366">
            <v>25000</v>
          </cell>
          <cell r="D366">
            <v>25000</v>
          </cell>
          <cell r="E366">
            <v>0</v>
          </cell>
          <cell r="F366" t="str">
            <v>17/09/2002</v>
          </cell>
          <cell r="G366">
            <v>0</v>
          </cell>
          <cell r="H366">
            <v>0</v>
          </cell>
          <cell r="I366">
            <v>0</v>
          </cell>
          <cell r="J366">
            <v>0</v>
          </cell>
          <cell r="K366">
            <v>0</v>
          </cell>
        </row>
        <row r="367">
          <cell r="A367" t="str">
            <v>ETECMTJL$14</v>
          </cell>
          <cell r="B367">
            <v>0</v>
          </cell>
          <cell r="C367">
            <v>22500</v>
          </cell>
          <cell r="D367">
            <v>22500</v>
          </cell>
          <cell r="E367">
            <v>0</v>
          </cell>
          <cell r="F367" t="str">
            <v>17/09/2002</v>
          </cell>
          <cell r="G367">
            <v>0</v>
          </cell>
          <cell r="H367">
            <v>0</v>
          </cell>
          <cell r="I367">
            <v>0</v>
          </cell>
          <cell r="J367">
            <v>0</v>
          </cell>
          <cell r="K367">
            <v>0</v>
          </cell>
        </row>
        <row r="368">
          <cell r="A368" t="str">
            <v>ETECMTJL$15</v>
          </cell>
          <cell r="B368">
            <v>0</v>
          </cell>
          <cell r="C368">
            <v>28800</v>
          </cell>
          <cell r="D368">
            <v>28800</v>
          </cell>
          <cell r="E368">
            <v>0</v>
          </cell>
          <cell r="F368" t="str">
            <v>19/09/2002</v>
          </cell>
          <cell r="G368">
            <v>0</v>
          </cell>
          <cell r="H368">
            <v>0</v>
          </cell>
          <cell r="I368">
            <v>0</v>
          </cell>
          <cell r="J368">
            <v>0</v>
          </cell>
          <cell r="K368">
            <v>0</v>
          </cell>
        </row>
        <row r="369">
          <cell r="A369" t="str">
            <v>ETECMTJL$16</v>
          </cell>
          <cell r="B369">
            <v>0</v>
          </cell>
          <cell r="C369">
            <v>113096.82</v>
          </cell>
          <cell r="D369">
            <v>113096.82</v>
          </cell>
          <cell r="E369">
            <v>0</v>
          </cell>
          <cell r="F369" t="str">
            <v>01/10/2002</v>
          </cell>
          <cell r="G369">
            <v>0</v>
          </cell>
          <cell r="H369">
            <v>0</v>
          </cell>
          <cell r="I369">
            <v>0</v>
          </cell>
          <cell r="J369">
            <v>0</v>
          </cell>
          <cell r="K369">
            <v>0</v>
          </cell>
        </row>
        <row r="370">
          <cell r="A370" t="str">
            <v>ETECMTJL$17</v>
          </cell>
          <cell r="B370">
            <v>0</v>
          </cell>
          <cell r="C370">
            <v>25900</v>
          </cell>
          <cell r="D370">
            <v>25900</v>
          </cell>
          <cell r="E370">
            <v>0</v>
          </cell>
          <cell r="F370" t="str">
            <v>02/10/2002</v>
          </cell>
          <cell r="G370">
            <v>0</v>
          </cell>
          <cell r="H370">
            <v>0</v>
          </cell>
          <cell r="I370">
            <v>0</v>
          </cell>
          <cell r="J370">
            <v>0</v>
          </cell>
          <cell r="K370">
            <v>0</v>
          </cell>
        </row>
        <row r="371">
          <cell r="A371" t="str">
            <v>ETECMTJL$18</v>
          </cell>
          <cell r="B371">
            <v>0</v>
          </cell>
          <cell r="C371">
            <v>29700</v>
          </cell>
          <cell r="D371">
            <v>29700</v>
          </cell>
          <cell r="E371">
            <v>0</v>
          </cell>
          <cell r="F371" t="str">
            <v>14/10/2002</v>
          </cell>
          <cell r="G371">
            <v>0</v>
          </cell>
          <cell r="H371">
            <v>0</v>
          </cell>
          <cell r="I371">
            <v>0</v>
          </cell>
          <cell r="J371">
            <v>0</v>
          </cell>
          <cell r="K371">
            <v>0</v>
          </cell>
        </row>
        <row r="372">
          <cell r="A372" t="str">
            <v>ETECMTJL$19</v>
          </cell>
          <cell r="B372">
            <v>0</v>
          </cell>
          <cell r="C372">
            <v>29500</v>
          </cell>
          <cell r="D372">
            <v>29500</v>
          </cell>
          <cell r="E372">
            <v>0</v>
          </cell>
          <cell r="F372" t="str">
            <v>14/10/2002</v>
          </cell>
          <cell r="G372">
            <v>0</v>
          </cell>
          <cell r="H372">
            <v>0</v>
          </cell>
          <cell r="I372">
            <v>0</v>
          </cell>
          <cell r="J372">
            <v>0</v>
          </cell>
          <cell r="K372">
            <v>0</v>
          </cell>
        </row>
        <row r="373">
          <cell r="A373" t="str">
            <v>ETECMTJL$20</v>
          </cell>
          <cell r="B373">
            <v>0</v>
          </cell>
          <cell r="C373">
            <v>18000</v>
          </cell>
          <cell r="D373">
            <v>18000</v>
          </cell>
          <cell r="E373">
            <v>0</v>
          </cell>
          <cell r="F373" t="str">
            <v>22/10/2002</v>
          </cell>
          <cell r="G373">
            <v>0</v>
          </cell>
          <cell r="H373">
            <v>0</v>
          </cell>
          <cell r="I373">
            <v>0</v>
          </cell>
          <cell r="J373">
            <v>0</v>
          </cell>
          <cell r="K373">
            <v>0</v>
          </cell>
        </row>
        <row r="374">
          <cell r="A374" t="str">
            <v>ETECMTJL$21</v>
          </cell>
          <cell r="B374">
            <v>0</v>
          </cell>
          <cell r="C374">
            <v>27900</v>
          </cell>
          <cell r="D374">
            <v>27900</v>
          </cell>
          <cell r="E374">
            <v>0</v>
          </cell>
          <cell r="F374" t="str">
            <v>30/10/2002</v>
          </cell>
          <cell r="G374">
            <v>0</v>
          </cell>
          <cell r="H374">
            <v>0</v>
          </cell>
          <cell r="I374">
            <v>0</v>
          </cell>
          <cell r="J374">
            <v>0</v>
          </cell>
          <cell r="K374">
            <v>0</v>
          </cell>
        </row>
        <row r="375">
          <cell r="A375" t="str">
            <v>ETECMTJL$22</v>
          </cell>
          <cell r="B375">
            <v>0</v>
          </cell>
          <cell r="C375">
            <v>29700</v>
          </cell>
          <cell r="D375">
            <v>29700</v>
          </cell>
          <cell r="E375">
            <v>0</v>
          </cell>
          <cell r="F375" t="str">
            <v>31/10/2002</v>
          </cell>
          <cell r="G375">
            <v>0</v>
          </cell>
          <cell r="H375">
            <v>0</v>
          </cell>
          <cell r="I375">
            <v>0</v>
          </cell>
          <cell r="J375">
            <v>0</v>
          </cell>
          <cell r="K375">
            <v>0</v>
          </cell>
        </row>
        <row r="376">
          <cell r="A376" t="str">
            <v>ETECMTJL$23</v>
          </cell>
          <cell r="B376">
            <v>0</v>
          </cell>
          <cell r="C376">
            <v>23400</v>
          </cell>
          <cell r="D376">
            <v>23400</v>
          </cell>
          <cell r="E376">
            <v>0</v>
          </cell>
          <cell r="F376" t="str">
            <v>06/11/2002</v>
          </cell>
          <cell r="G376">
            <v>0</v>
          </cell>
          <cell r="H376">
            <v>0</v>
          </cell>
          <cell r="I376">
            <v>0</v>
          </cell>
          <cell r="J376">
            <v>0</v>
          </cell>
          <cell r="K376">
            <v>0</v>
          </cell>
        </row>
        <row r="377">
          <cell r="A377" t="str">
            <v>ETECMTJL$24</v>
          </cell>
          <cell r="B377">
            <v>0</v>
          </cell>
          <cell r="C377">
            <v>17000</v>
          </cell>
          <cell r="D377">
            <v>17000</v>
          </cell>
          <cell r="E377">
            <v>0</v>
          </cell>
          <cell r="F377" t="str">
            <v>06/11/2002</v>
          </cell>
          <cell r="G377">
            <v>0</v>
          </cell>
          <cell r="H377">
            <v>0</v>
          </cell>
          <cell r="I377">
            <v>0</v>
          </cell>
          <cell r="J377">
            <v>0</v>
          </cell>
          <cell r="K377">
            <v>0</v>
          </cell>
        </row>
        <row r="378">
          <cell r="A378" t="str">
            <v>ETECMTJL$25</v>
          </cell>
          <cell r="B378">
            <v>0</v>
          </cell>
          <cell r="C378">
            <v>19000</v>
          </cell>
          <cell r="D378">
            <v>19000</v>
          </cell>
          <cell r="E378">
            <v>0</v>
          </cell>
          <cell r="F378" t="str">
            <v>07/11/2002</v>
          </cell>
          <cell r="G378">
            <v>0</v>
          </cell>
          <cell r="H378">
            <v>0</v>
          </cell>
          <cell r="I378">
            <v>0</v>
          </cell>
          <cell r="J378">
            <v>0</v>
          </cell>
          <cell r="K378">
            <v>0</v>
          </cell>
        </row>
        <row r="379">
          <cell r="A379" t="str">
            <v>ETECMTJL$26</v>
          </cell>
          <cell r="B379">
            <v>0</v>
          </cell>
          <cell r="C379">
            <v>13500</v>
          </cell>
          <cell r="D379">
            <v>13500</v>
          </cell>
          <cell r="E379">
            <v>0</v>
          </cell>
          <cell r="F379" t="str">
            <v>11/11/2002</v>
          </cell>
          <cell r="G379">
            <v>0</v>
          </cell>
          <cell r="H379">
            <v>0</v>
          </cell>
          <cell r="I379">
            <v>0</v>
          </cell>
          <cell r="J379">
            <v>0</v>
          </cell>
          <cell r="K379">
            <v>0</v>
          </cell>
        </row>
        <row r="380">
          <cell r="A380" t="str">
            <v>ETECMTJL$27</v>
          </cell>
          <cell r="B380">
            <v>0</v>
          </cell>
          <cell r="C380">
            <v>16000</v>
          </cell>
          <cell r="D380">
            <v>16000</v>
          </cell>
          <cell r="E380">
            <v>0</v>
          </cell>
          <cell r="F380" t="str">
            <v>11/11/2002</v>
          </cell>
          <cell r="G380">
            <v>0</v>
          </cell>
          <cell r="H380">
            <v>0</v>
          </cell>
          <cell r="I380">
            <v>0</v>
          </cell>
          <cell r="J380">
            <v>0</v>
          </cell>
          <cell r="K380">
            <v>0</v>
          </cell>
        </row>
        <row r="381">
          <cell r="A381" t="str">
            <v>ETECMTJL$28</v>
          </cell>
          <cell r="B381">
            <v>0</v>
          </cell>
          <cell r="C381">
            <v>28800</v>
          </cell>
          <cell r="D381">
            <v>28800</v>
          </cell>
          <cell r="E381">
            <v>0</v>
          </cell>
          <cell r="F381" t="str">
            <v>11/11/2002</v>
          </cell>
          <cell r="G381">
            <v>0</v>
          </cell>
          <cell r="H381">
            <v>0</v>
          </cell>
          <cell r="I381">
            <v>0</v>
          </cell>
          <cell r="J381">
            <v>0</v>
          </cell>
          <cell r="K381">
            <v>0</v>
          </cell>
        </row>
        <row r="382">
          <cell r="A382" t="str">
            <v>ETECMTJL$29</v>
          </cell>
          <cell r="B382">
            <v>0</v>
          </cell>
          <cell r="C382">
            <v>13185</v>
          </cell>
          <cell r="D382">
            <v>13185</v>
          </cell>
          <cell r="E382">
            <v>0</v>
          </cell>
          <cell r="F382" t="str">
            <v>11/11/2002</v>
          </cell>
          <cell r="G382">
            <v>0</v>
          </cell>
          <cell r="H382">
            <v>0</v>
          </cell>
          <cell r="I382">
            <v>0</v>
          </cell>
          <cell r="J382">
            <v>0</v>
          </cell>
          <cell r="K382">
            <v>0</v>
          </cell>
        </row>
        <row r="383">
          <cell r="A383" t="str">
            <v>ETECMTJL$30</v>
          </cell>
          <cell r="B383">
            <v>0</v>
          </cell>
          <cell r="C383">
            <v>27000</v>
          </cell>
          <cell r="D383">
            <v>27000</v>
          </cell>
          <cell r="E383">
            <v>0</v>
          </cell>
          <cell r="F383" t="str">
            <v>27/11/2002</v>
          </cell>
          <cell r="G383">
            <v>0</v>
          </cell>
          <cell r="H383">
            <v>0</v>
          </cell>
          <cell r="I383">
            <v>0</v>
          </cell>
          <cell r="J383">
            <v>0</v>
          </cell>
          <cell r="K383">
            <v>0</v>
          </cell>
        </row>
        <row r="384">
          <cell r="A384" t="str">
            <v>ETECMTJL$31</v>
          </cell>
          <cell r="B384">
            <v>0</v>
          </cell>
          <cell r="C384">
            <v>29443.32</v>
          </cell>
          <cell r="D384">
            <v>29443.32</v>
          </cell>
          <cell r="E384">
            <v>0</v>
          </cell>
          <cell r="F384" t="str">
            <v>25/11/2002</v>
          </cell>
          <cell r="G384">
            <v>0</v>
          </cell>
          <cell r="H384">
            <v>0</v>
          </cell>
          <cell r="I384">
            <v>0</v>
          </cell>
          <cell r="J384">
            <v>0</v>
          </cell>
          <cell r="K384">
            <v>0</v>
          </cell>
        </row>
        <row r="385">
          <cell r="A385" t="str">
            <v>ETECMTJL$32</v>
          </cell>
          <cell r="B385">
            <v>0</v>
          </cell>
          <cell r="C385">
            <v>13500</v>
          </cell>
          <cell r="D385">
            <v>13500</v>
          </cell>
          <cell r="E385">
            <v>0</v>
          </cell>
          <cell r="F385" t="str">
            <v>25/11/2002</v>
          </cell>
          <cell r="G385">
            <v>0</v>
          </cell>
          <cell r="H385">
            <v>0</v>
          </cell>
          <cell r="I385">
            <v>0</v>
          </cell>
          <cell r="J385">
            <v>0</v>
          </cell>
          <cell r="K385">
            <v>0</v>
          </cell>
        </row>
        <row r="386">
          <cell r="A386" t="str">
            <v>ETECMTJL$33</v>
          </cell>
          <cell r="B386">
            <v>0</v>
          </cell>
          <cell r="C386">
            <v>24300</v>
          </cell>
          <cell r="D386">
            <v>24300</v>
          </cell>
          <cell r="E386">
            <v>0</v>
          </cell>
          <cell r="F386" t="str">
            <v>22/11/2002</v>
          </cell>
          <cell r="G386">
            <v>0</v>
          </cell>
          <cell r="H386">
            <v>0</v>
          </cell>
          <cell r="I386">
            <v>0</v>
          </cell>
          <cell r="J386">
            <v>0</v>
          </cell>
          <cell r="K386">
            <v>0</v>
          </cell>
        </row>
        <row r="387">
          <cell r="A387" t="str">
            <v>ETECMTJL$34</v>
          </cell>
          <cell r="B387">
            <v>0</v>
          </cell>
          <cell r="C387">
            <v>30000</v>
          </cell>
          <cell r="D387">
            <v>30000</v>
          </cell>
          <cell r="E387">
            <v>0</v>
          </cell>
          <cell r="F387" t="str">
            <v>09/12/2002</v>
          </cell>
          <cell r="G387">
            <v>0</v>
          </cell>
          <cell r="H387">
            <v>0</v>
          </cell>
          <cell r="I387">
            <v>0</v>
          </cell>
          <cell r="J387">
            <v>0</v>
          </cell>
          <cell r="K387">
            <v>0</v>
          </cell>
        </row>
        <row r="388">
          <cell r="A388" t="str">
            <v>ETECMTJL$35</v>
          </cell>
          <cell r="B388">
            <v>0</v>
          </cell>
          <cell r="C388">
            <v>24000</v>
          </cell>
          <cell r="D388">
            <v>24000</v>
          </cell>
          <cell r="E388">
            <v>0</v>
          </cell>
          <cell r="F388" t="str">
            <v>05/12/2002</v>
          </cell>
          <cell r="G388">
            <v>0</v>
          </cell>
          <cell r="H388">
            <v>0</v>
          </cell>
          <cell r="I388">
            <v>0</v>
          </cell>
          <cell r="J388">
            <v>0</v>
          </cell>
          <cell r="K388">
            <v>0</v>
          </cell>
        </row>
        <row r="389">
          <cell r="A389" t="str">
            <v>ETECMTJL$36</v>
          </cell>
          <cell r="B389">
            <v>0</v>
          </cell>
          <cell r="C389">
            <v>14300</v>
          </cell>
          <cell r="D389">
            <v>14300</v>
          </cell>
          <cell r="E389">
            <v>0</v>
          </cell>
          <cell r="F389" t="str">
            <v>05/12/2002</v>
          </cell>
          <cell r="G389">
            <v>0</v>
          </cell>
          <cell r="H389">
            <v>0</v>
          </cell>
          <cell r="I389">
            <v>0</v>
          </cell>
          <cell r="J389">
            <v>0</v>
          </cell>
          <cell r="K389">
            <v>0</v>
          </cell>
        </row>
        <row r="390">
          <cell r="A390" t="str">
            <v>ETECMTJL$37</v>
          </cell>
          <cell r="B390">
            <v>0</v>
          </cell>
          <cell r="C390">
            <v>20000</v>
          </cell>
          <cell r="D390">
            <v>20000</v>
          </cell>
          <cell r="E390">
            <v>0</v>
          </cell>
          <cell r="F390" t="str">
            <v>05/12/2002</v>
          </cell>
          <cell r="G390">
            <v>0</v>
          </cell>
          <cell r="H390">
            <v>0</v>
          </cell>
          <cell r="I390">
            <v>0</v>
          </cell>
          <cell r="J390">
            <v>0</v>
          </cell>
          <cell r="K390">
            <v>0</v>
          </cell>
        </row>
        <row r="391">
          <cell r="A391" t="str">
            <v>ETECMTJL$38</v>
          </cell>
          <cell r="B391">
            <v>0</v>
          </cell>
          <cell r="C391">
            <v>29800</v>
          </cell>
          <cell r="D391">
            <v>29800</v>
          </cell>
          <cell r="E391">
            <v>0</v>
          </cell>
          <cell r="F391" t="str">
            <v>05/12/2002</v>
          </cell>
          <cell r="G391">
            <v>0</v>
          </cell>
          <cell r="H391">
            <v>0</v>
          </cell>
          <cell r="I391">
            <v>0</v>
          </cell>
          <cell r="J391">
            <v>0</v>
          </cell>
          <cell r="K391">
            <v>0</v>
          </cell>
        </row>
        <row r="392">
          <cell r="A392" t="str">
            <v>ETECMTJL$39</v>
          </cell>
          <cell r="B392">
            <v>0</v>
          </cell>
          <cell r="C392">
            <v>25000</v>
          </cell>
          <cell r="D392">
            <v>25000</v>
          </cell>
          <cell r="E392">
            <v>0</v>
          </cell>
          <cell r="F392" t="str">
            <v>05/12/2002</v>
          </cell>
          <cell r="G392">
            <v>0</v>
          </cell>
          <cell r="H392">
            <v>0</v>
          </cell>
          <cell r="I392">
            <v>0</v>
          </cell>
          <cell r="J392">
            <v>0</v>
          </cell>
          <cell r="K392">
            <v>0</v>
          </cell>
        </row>
        <row r="393">
          <cell r="A393" t="str">
            <v>ETECMTJL$40</v>
          </cell>
          <cell r="B393">
            <v>0</v>
          </cell>
          <cell r="C393">
            <v>15000</v>
          </cell>
          <cell r="D393">
            <v>15000</v>
          </cell>
          <cell r="E393">
            <v>0</v>
          </cell>
          <cell r="F393" t="str">
            <v>10/12/2002</v>
          </cell>
          <cell r="G393">
            <v>0</v>
          </cell>
          <cell r="H393">
            <v>0</v>
          </cell>
          <cell r="I393">
            <v>0</v>
          </cell>
          <cell r="J393">
            <v>0</v>
          </cell>
          <cell r="K393">
            <v>0</v>
          </cell>
        </row>
        <row r="394">
          <cell r="A394" t="str">
            <v>ETECMTJL$41</v>
          </cell>
          <cell r="B394">
            <v>0</v>
          </cell>
          <cell r="C394">
            <v>24750</v>
          </cell>
          <cell r="D394">
            <v>24750</v>
          </cell>
          <cell r="E394">
            <v>0</v>
          </cell>
          <cell r="F394" t="str">
            <v>12/12/2002</v>
          </cell>
          <cell r="G394">
            <v>0</v>
          </cell>
          <cell r="H394">
            <v>0</v>
          </cell>
          <cell r="I394">
            <v>0</v>
          </cell>
          <cell r="J394">
            <v>0</v>
          </cell>
          <cell r="K394">
            <v>0</v>
          </cell>
        </row>
        <row r="395">
          <cell r="A395" t="str">
            <v>ETECMTJL$42</v>
          </cell>
          <cell r="B395">
            <v>0</v>
          </cell>
          <cell r="C395">
            <v>17100</v>
          </cell>
          <cell r="D395">
            <v>17100</v>
          </cell>
          <cell r="E395">
            <v>0</v>
          </cell>
          <cell r="F395" t="str">
            <v>13/12/2002</v>
          </cell>
          <cell r="G395">
            <v>0</v>
          </cell>
          <cell r="H395">
            <v>0</v>
          </cell>
          <cell r="I395">
            <v>0</v>
          </cell>
          <cell r="J395">
            <v>0</v>
          </cell>
          <cell r="K395">
            <v>0</v>
          </cell>
        </row>
        <row r="396">
          <cell r="A396" t="str">
            <v>ETECMTJL$43</v>
          </cell>
          <cell r="B396">
            <v>0</v>
          </cell>
          <cell r="C396">
            <v>6000</v>
          </cell>
          <cell r="D396">
            <v>6000</v>
          </cell>
          <cell r="E396">
            <v>0</v>
          </cell>
          <cell r="F396" t="str">
            <v>18/12/2002</v>
          </cell>
          <cell r="G396">
            <v>0</v>
          </cell>
          <cell r="H396">
            <v>0</v>
          </cell>
          <cell r="I396">
            <v>0</v>
          </cell>
          <cell r="J396">
            <v>0</v>
          </cell>
          <cell r="K396">
            <v>0</v>
          </cell>
        </row>
        <row r="397">
          <cell r="A397" t="str">
            <v>ETECMTJL$44</v>
          </cell>
          <cell r="B397">
            <v>0</v>
          </cell>
          <cell r="C397">
            <v>7650</v>
          </cell>
          <cell r="D397">
            <v>7650</v>
          </cell>
          <cell r="E397">
            <v>0</v>
          </cell>
          <cell r="F397" t="str">
            <v>27/12/2002</v>
          </cell>
          <cell r="G397">
            <v>0</v>
          </cell>
          <cell r="H397">
            <v>0</v>
          </cell>
          <cell r="I397">
            <v>0</v>
          </cell>
          <cell r="J397">
            <v>0</v>
          </cell>
          <cell r="K397">
            <v>0</v>
          </cell>
        </row>
        <row r="398">
          <cell r="A398" t="str">
            <v>ETECMTJL$45</v>
          </cell>
          <cell r="B398">
            <v>0</v>
          </cell>
          <cell r="C398">
            <v>18000</v>
          </cell>
          <cell r="D398">
            <v>18000</v>
          </cell>
          <cell r="E398">
            <v>0</v>
          </cell>
          <cell r="F398" t="str">
            <v>27/12/2002</v>
          </cell>
          <cell r="G398">
            <v>0</v>
          </cell>
          <cell r="H398">
            <v>0</v>
          </cell>
          <cell r="I398">
            <v>0</v>
          </cell>
          <cell r="J398">
            <v>0</v>
          </cell>
          <cell r="K398">
            <v>0</v>
          </cell>
        </row>
        <row r="399">
          <cell r="A399" t="str">
            <v>ETECMTJL$46</v>
          </cell>
          <cell r="B399">
            <v>0</v>
          </cell>
          <cell r="C399">
            <v>30000</v>
          </cell>
          <cell r="D399">
            <v>30000</v>
          </cell>
          <cell r="E399">
            <v>0</v>
          </cell>
          <cell r="F399" t="str">
            <v>27/12/2002</v>
          </cell>
          <cell r="G399">
            <v>0</v>
          </cell>
          <cell r="H399">
            <v>0</v>
          </cell>
          <cell r="I399">
            <v>0</v>
          </cell>
          <cell r="J399">
            <v>0</v>
          </cell>
          <cell r="K399">
            <v>0</v>
          </cell>
        </row>
        <row r="400">
          <cell r="A400" t="str">
            <v>ETECMTJL$47</v>
          </cell>
          <cell r="B400">
            <v>0</v>
          </cell>
          <cell r="C400">
            <v>21420</v>
          </cell>
          <cell r="D400">
            <v>21420</v>
          </cell>
          <cell r="E400">
            <v>0</v>
          </cell>
          <cell r="F400" t="str">
            <v>27/12/2002</v>
          </cell>
          <cell r="G400">
            <v>0</v>
          </cell>
          <cell r="H400">
            <v>0</v>
          </cell>
          <cell r="I400">
            <v>0</v>
          </cell>
          <cell r="J400">
            <v>0</v>
          </cell>
          <cell r="K400">
            <v>0</v>
          </cell>
        </row>
        <row r="401">
          <cell r="A401" t="str">
            <v>ETECMTJL$48</v>
          </cell>
          <cell r="B401">
            <v>0</v>
          </cell>
          <cell r="C401">
            <v>25200</v>
          </cell>
          <cell r="D401">
            <v>25200</v>
          </cell>
          <cell r="E401">
            <v>0</v>
          </cell>
          <cell r="F401" t="str">
            <v>27/12/2002</v>
          </cell>
          <cell r="G401">
            <v>0</v>
          </cell>
          <cell r="H401">
            <v>0</v>
          </cell>
          <cell r="I401">
            <v>0</v>
          </cell>
          <cell r="J401">
            <v>0</v>
          </cell>
          <cell r="K401">
            <v>0</v>
          </cell>
        </row>
        <row r="402">
          <cell r="A402" t="str">
            <v>ETECMTJL$49</v>
          </cell>
          <cell r="B402">
            <v>0</v>
          </cell>
          <cell r="C402">
            <v>14000</v>
          </cell>
          <cell r="D402">
            <v>14000</v>
          </cell>
          <cell r="E402">
            <v>0</v>
          </cell>
          <cell r="F402" t="str">
            <v>27/12/2002</v>
          </cell>
          <cell r="G402">
            <v>0</v>
          </cell>
          <cell r="H402">
            <v>0</v>
          </cell>
          <cell r="I402">
            <v>0</v>
          </cell>
          <cell r="J402">
            <v>0</v>
          </cell>
          <cell r="K402">
            <v>0</v>
          </cell>
        </row>
        <row r="403">
          <cell r="A403" t="str">
            <v>ETECMTJL$50</v>
          </cell>
          <cell r="B403">
            <v>0</v>
          </cell>
          <cell r="C403">
            <v>8500</v>
          </cell>
          <cell r="D403">
            <v>8500</v>
          </cell>
          <cell r="E403">
            <v>0</v>
          </cell>
          <cell r="F403" t="str">
            <v>30/12/2002</v>
          </cell>
          <cell r="G403">
            <v>0</v>
          </cell>
          <cell r="H403">
            <v>0</v>
          </cell>
          <cell r="I403">
            <v>0</v>
          </cell>
          <cell r="J403">
            <v>0</v>
          </cell>
          <cell r="K403">
            <v>0</v>
          </cell>
        </row>
        <row r="404">
          <cell r="A404" t="str">
            <v>ETECMTJL$51</v>
          </cell>
          <cell r="B404">
            <v>0</v>
          </cell>
          <cell r="C404">
            <v>29700</v>
          </cell>
          <cell r="D404">
            <v>29700</v>
          </cell>
          <cell r="E404">
            <v>0</v>
          </cell>
          <cell r="F404" t="str">
            <v>30/12/2002</v>
          </cell>
          <cell r="G404">
            <v>0</v>
          </cell>
          <cell r="H404">
            <v>0</v>
          </cell>
          <cell r="I404">
            <v>0</v>
          </cell>
          <cell r="J404">
            <v>0</v>
          </cell>
          <cell r="K404">
            <v>0</v>
          </cell>
        </row>
        <row r="405">
          <cell r="A405" t="str">
            <v>ETECMTJL$52</v>
          </cell>
          <cell r="B405">
            <v>0</v>
          </cell>
          <cell r="C405">
            <v>5100</v>
          </cell>
          <cell r="D405">
            <v>5100</v>
          </cell>
          <cell r="E405">
            <v>0</v>
          </cell>
          <cell r="F405" t="str">
            <v>30/12/2002</v>
          </cell>
          <cell r="G405">
            <v>0</v>
          </cell>
          <cell r="H405">
            <v>0</v>
          </cell>
          <cell r="I405">
            <v>0</v>
          </cell>
          <cell r="J405">
            <v>0</v>
          </cell>
          <cell r="K405">
            <v>0</v>
          </cell>
        </row>
        <row r="406">
          <cell r="A406" t="str">
            <v>ETECMTJL$53</v>
          </cell>
          <cell r="B406">
            <v>0</v>
          </cell>
          <cell r="C406">
            <v>45000</v>
          </cell>
          <cell r="D406">
            <v>45000</v>
          </cell>
          <cell r="E406">
            <v>0</v>
          </cell>
          <cell r="F406" t="str">
            <v>30/12/2002</v>
          </cell>
          <cell r="G406">
            <v>0</v>
          </cell>
          <cell r="H406">
            <v>0</v>
          </cell>
          <cell r="I406">
            <v>0</v>
          </cell>
          <cell r="J406">
            <v>0</v>
          </cell>
          <cell r="K406">
            <v>0</v>
          </cell>
        </row>
        <row r="407">
          <cell r="A407" t="str">
            <v>ETECMTJL$54</v>
          </cell>
          <cell r="B407">
            <v>0</v>
          </cell>
          <cell r="C407">
            <v>8400</v>
          </cell>
          <cell r="D407">
            <v>8400</v>
          </cell>
          <cell r="E407">
            <v>0</v>
          </cell>
          <cell r="F407" t="str">
            <v>30/12/2002</v>
          </cell>
          <cell r="G407">
            <v>0</v>
          </cell>
          <cell r="H407">
            <v>0</v>
          </cell>
          <cell r="I407">
            <v>0</v>
          </cell>
          <cell r="J407">
            <v>0</v>
          </cell>
          <cell r="K407">
            <v>0</v>
          </cell>
        </row>
        <row r="408">
          <cell r="A408" t="str">
            <v>ETECMTJL$55</v>
          </cell>
          <cell r="B408">
            <v>0</v>
          </cell>
          <cell r="C408">
            <v>9000</v>
          </cell>
          <cell r="D408">
            <v>9000</v>
          </cell>
          <cell r="E408">
            <v>0</v>
          </cell>
          <cell r="F408" t="str">
            <v>06/12/2002</v>
          </cell>
          <cell r="G408">
            <v>0</v>
          </cell>
          <cell r="H408">
            <v>0</v>
          </cell>
          <cell r="I408">
            <v>0</v>
          </cell>
          <cell r="J408">
            <v>0</v>
          </cell>
          <cell r="K408">
            <v>0</v>
          </cell>
        </row>
        <row r="409">
          <cell r="A409" t="str">
            <v>ETECMTJL$56</v>
          </cell>
          <cell r="B409">
            <v>0</v>
          </cell>
          <cell r="C409">
            <v>23500</v>
          </cell>
          <cell r="D409">
            <v>23500</v>
          </cell>
          <cell r="E409">
            <v>0</v>
          </cell>
          <cell r="F409" t="str">
            <v>06/12/2002</v>
          </cell>
          <cell r="G409">
            <v>0</v>
          </cell>
          <cell r="H409">
            <v>0</v>
          </cell>
          <cell r="I409">
            <v>0</v>
          </cell>
          <cell r="J409">
            <v>0</v>
          </cell>
          <cell r="K409">
            <v>0</v>
          </cell>
        </row>
        <row r="410">
          <cell r="A410" t="str">
            <v>ETECMTJL$57</v>
          </cell>
          <cell r="B410">
            <v>0</v>
          </cell>
          <cell r="C410">
            <v>11000</v>
          </cell>
          <cell r="D410">
            <v>11000</v>
          </cell>
          <cell r="E410">
            <v>0</v>
          </cell>
          <cell r="F410" t="str">
            <v>06/12/2002</v>
          </cell>
          <cell r="G410">
            <v>0</v>
          </cell>
          <cell r="H410">
            <v>0</v>
          </cell>
          <cell r="I410">
            <v>0</v>
          </cell>
          <cell r="J410">
            <v>0</v>
          </cell>
          <cell r="K410">
            <v>0</v>
          </cell>
        </row>
        <row r="411">
          <cell r="A411" t="str">
            <v>ETECMTJL$58</v>
          </cell>
          <cell r="B411">
            <v>0</v>
          </cell>
          <cell r="C411">
            <v>22500</v>
          </cell>
          <cell r="D411">
            <v>22500</v>
          </cell>
          <cell r="E411">
            <v>0</v>
          </cell>
          <cell r="F411" t="str">
            <v>27/12/2002</v>
          </cell>
          <cell r="G411">
            <v>0</v>
          </cell>
          <cell r="H411">
            <v>0</v>
          </cell>
          <cell r="I411">
            <v>0</v>
          </cell>
          <cell r="J411">
            <v>0</v>
          </cell>
          <cell r="K411">
            <v>0</v>
          </cell>
        </row>
        <row r="412">
          <cell r="A412" t="str">
            <v>ETECMTJL$59</v>
          </cell>
          <cell r="B412">
            <v>0</v>
          </cell>
          <cell r="C412">
            <v>12000</v>
          </cell>
          <cell r="D412">
            <v>12000</v>
          </cell>
          <cell r="E412">
            <v>0</v>
          </cell>
          <cell r="F412" t="str">
            <v>27/12/2002</v>
          </cell>
          <cell r="G412">
            <v>0</v>
          </cell>
          <cell r="H412">
            <v>0</v>
          </cell>
          <cell r="I412">
            <v>0</v>
          </cell>
          <cell r="J412">
            <v>0</v>
          </cell>
          <cell r="K412">
            <v>0</v>
          </cell>
        </row>
        <row r="413">
          <cell r="A413" t="str">
            <v>ETECMTJL$60</v>
          </cell>
          <cell r="B413">
            <v>0</v>
          </cell>
          <cell r="C413">
            <v>5000</v>
          </cell>
          <cell r="D413">
            <v>5000</v>
          </cell>
          <cell r="E413">
            <v>0</v>
          </cell>
          <cell r="F413" t="str">
            <v>03/01/2003</v>
          </cell>
          <cell r="G413">
            <v>0</v>
          </cell>
          <cell r="H413">
            <v>0</v>
          </cell>
          <cell r="I413">
            <v>0</v>
          </cell>
          <cell r="J413">
            <v>0</v>
          </cell>
          <cell r="K413">
            <v>0</v>
          </cell>
        </row>
        <row r="414">
          <cell r="A414" t="str">
            <v>ETECMTJL$61</v>
          </cell>
          <cell r="B414">
            <v>0</v>
          </cell>
          <cell r="C414">
            <v>13000</v>
          </cell>
          <cell r="D414">
            <v>13000</v>
          </cell>
          <cell r="E414">
            <v>0</v>
          </cell>
          <cell r="F414" t="str">
            <v>03/01/2003</v>
          </cell>
          <cell r="G414">
            <v>0</v>
          </cell>
          <cell r="H414">
            <v>0</v>
          </cell>
          <cell r="I414">
            <v>0</v>
          </cell>
          <cell r="J414">
            <v>0</v>
          </cell>
          <cell r="K414">
            <v>0</v>
          </cell>
        </row>
        <row r="415">
          <cell r="A415" t="str">
            <v>ETECMTJL$62</v>
          </cell>
          <cell r="B415">
            <v>0</v>
          </cell>
          <cell r="C415">
            <v>9500</v>
          </cell>
          <cell r="D415">
            <v>9500</v>
          </cell>
          <cell r="E415">
            <v>0</v>
          </cell>
          <cell r="F415" t="str">
            <v>03/01/2003</v>
          </cell>
          <cell r="G415">
            <v>0</v>
          </cell>
          <cell r="H415">
            <v>0</v>
          </cell>
          <cell r="I415">
            <v>0</v>
          </cell>
          <cell r="J415">
            <v>0</v>
          </cell>
          <cell r="K415">
            <v>0</v>
          </cell>
        </row>
        <row r="416">
          <cell r="A416" t="str">
            <v>ETECMTJL$63</v>
          </cell>
          <cell r="B416">
            <v>0</v>
          </cell>
          <cell r="C416">
            <v>10000</v>
          </cell>
          <cell r="D416">
            <v>10000</v>
          </cell>
          <cell r="E416">
            <v>0</v>
          </cell>
          <cell r="F416" t="str">
            <v>03/01/2003</v>
          </cell>
          <cell r="G416">
            <v>0</v>
          </cell>
          <cell r="H416">
            <v>0</v>
          </cell>
          <cell r="I416">
            <v>0</v>
          </cell>
          <cell r="J416">
            <v>0</v>
          </cell>
          <cell r="K416">
            <v>0</v>
          </cell>
        </row>
        <row r="417">
          <cell r="A417" t="str">
            <v>ETECMTJL$64</v>
          </cell>
          <cell r="B417">
            <v>0</v>
          </cell>
          <cell r="C417">
            <v>24000</v>
          </cell>
          <cell r="D417">
            <v>24000</v>
          </cell>
          <cell r="E417">
            <v>0</v>
          </cell>
          <cell r="F417" t="str">
            <v>03/01/2003</v>
          </cell>
          <cell r="G417">
            <v>0</v>
          </cell>
          <cell r="H417">
            <v>0</v>
          </cell>
          <cell r="I417">
            <v>0</v>
          </cell>
          <cell r="J417">
            <v>0</v>
          </cell>
          <cell r="K417">
            <v>0</v>
          </cell>
        </row>
        <row r="418">
          <cell r="A418" t="str">
            <v>ETECMTJL$65</v>
          </cell>
          <cell r="B418">
            <v>0</v>
          </cell>
          <cell r="C418">
            <v>15000</v>
          </cell>
          <cell r="D418">
            <v>15000</v>
          </cell>
          <cell r="E418">
            <v>0</v>
          </cell>
          <cell r="F418" t="str">
            <v>03/01/2003</v>
          </cell>
          <cell r="G418">
            <v>0</v>
          </cell>
          <cell r="H418">
            <v>0</v>
          </cell>
          <cell r="I418">
            <v>0</v>
          </cell>
          <cell r="J418">
            <v>0</v>
          </cell>
          <cell r="K418">
            <v>0</v>
          </cell>
        </row>
        <row r="419">
          <cell r="A419" t="str">
            <v>ETECMTJL$66</v>
          </cell>
          <cell r="B419">
            <v>0</v>
          </cell>
          <cell r="C419">
            <v>27000</v>
          </cell>
          <cell r="D419">
            <v>27000</v>
          </cell>
          <cell r="E419">
            <v>0</v>
          </cell>
          <cell r="F419" t="str">
            <v>03/01/2003</v>
          </cell>
          <cell r="G419">
            <v>0</v>
          </cell>
          <cell r="H419">
            <v>0</v>
          </cell>
          <cell r="I419">
            <v>0</v>
          </cell>
          <cell r="J419">
            <v>0</v>
          </cell>
          <cell r="K419">
            <v>0</v>
          </cell>
        </row>
        <row r="420">
          <cell r="A420" t="str">
            <v>ETECMTJL$67</v>
          </cell>
          <cell r="B420">
            <v>0</v>
          </cell>
          <cell r="C420">
            <v>27000</v>
          </cell>
          <cell r="D420">
            <v>27000</v>
          </cell>
          <cell r="E420">
            <v>0</v>
          </cell>
          <cell r="F420" t="str">
            <v>21/01/2003</v>
          </cell>
          <cell r="G420">
            <v>0</v>
          </cell>
          <cell r="H420">
            <v>0</v>
          </cell>
          <cell r="I420">
            <v>0</v>
          </cell>
          <cell r="J420">
            <v>0</v>
          </cell>
          <cell r="K420">
            <v>0</v>
          </cell>
        </row>
        <row r="421">
          <cell r="A421" t="str">
            <v>ETECMTJL$68</v>
          </cell>
          <cell r="B421">
            <v>0</v>
          </cell>
          <cell r="C421">
            <v>27000</v>
          </cell>
          <cell r="D421">
            <v>27000</v>
          </cell>
          <cell r="E421">
            <v>0</v>
          </cell>
          <cell r="F421" t="str">
            <v>21/01/2003</v>
          </cell>
          <cell r="G421">
            <v>0</v>
          </cell>
          <cell r="H421">
            <v>0</v>
          </cell>
          <cell r="I421">
            <v>0</v>
          </cell>
          <cell r="J421">
            <v>0</v>
          </cell>
          <cell r="K421">
            <v>0</v>
          </cell>
        </row>
        <row r="422">
          <cell r="A422" t="str">
            <v>ETECMTJL$69</v>
          </cell>
          <cell r="B422">
            <v>0</v>
          </cell>
          <cell r="C422">
            <v>7000</v>
          </cell>
          <cell r="D422">
            <v>7000</v>
          </cell>
          <cell r="E422">
            <v>0</v>
          </cell>
          <cell r="F422" t="str">
            <v>21/01/2003</v>
          </cell>
          <cell r="G422">
            <v>0</v>
          </cell>
          <cell r="H422">
            <v>0</v>
          </cell>
          <cell r="I422">
            <v>0</v>
          </cell>
          <cell r="J422">
            <v>0</v>
          </cell>
          <cell r="K422">
            <v>0</v>
          </cell>
        </row>
        <row r="423">
          <cell r="A423" t="str">
            <v>ETECMTJL$70</v>
          </cell>
          <cell r="B423">
            <v>0</v>
          </cell>
          <cell r="C423">
            <v>26550</v>
          </cell>
          <cell r="D423">
            <v>26550</v>
          </cell>
          <cell r="E423">
            <v>0</v>
          </cell>
          <cell r="F423" t="str">
            <v>21/01/2003</v>
          </cell>
          <cell r="G423">
            <v>0</v>
          </cell>
          <cell r="H423">
            <v>0</v>
          </cell>
          <cell r="I423">
            <v>0</v>
          </cell>
          <cell r="J423">
            <v>0</v>
          </cell>
          <cell r="K423">
            <v>0</v>
          </cell>
        </row>
        <row r="424">
          <cell r="A424" t="str">
            <v>ETECMTJL$71</v>
          </cell>
          <cell r="B424">
            <v>0</v>
          </cell>
          <cell r="C424">
            <v>30000</v>
          </cell>
          <cell r="D424">
            <v>30000</v>
          </cell>
          <cell r="E424">
            <v>0</v>
          </cell>
          <cell r="F424" t="str">
            <v>21/01/2003</v>
          </cell>
          <cell r="G424">
            <v>0</v>
          </cell>
          <cell r="H424">
            <v>0</v>
          </cell>
          <cell r="I424">
            <v>0</v>
          </cell>
          <cell r="J424">
            <v>0</v>
          </cell>
          <cell r="K424">
            <v>0</v>
          </cell>
        </row>
        <row r="425">
          <cell r="A425" t="str">
            <v>ETECMTJL$72</v>
          </cell>
          <cell r="B425">
            <v>0</v>
          </cell>
          <cell r="C425">
            <v>10000</v>
          </cell>
          <cell r="D425">
            <v>10000</v>
          </cell>
          <cell r="E425">
            <v>0</v>
          </cell>
          <cell r="F425" t="str">
            <v>21/01/2003</v>
          </cell>
          <cell r="G425">
            <v>0</v>
          </cell>
          <cell r="H425">
            <v>0</v>
          </cell>
          <cell r="I425">
            <v>0</v>
          </cell>
          <cell r="J425">
            <v>0</v>
          </cell>
          <cell r="K425">
            <v>0</v>
          </cell>
        </row>
        <row r="426">
          <cell r="A426" t="str">
            <v>ETECMTJL$73</v>
          </cell>
          <cell r="B426">
            <v>0</v>
          </cell>
          <cell r="C426">
            <v>13500</v>
          </cell>
          <cell r="D426">
            <v>13500</v>
          </cell>
          <cell r="E426">
            <v>0</v>
          </cell>
          <cell r="F426" t="str">
            <v>22/01/2003</v>
          </cell>
          <cell r="G426">
            <v>0</v>
          </cell>
          <cell r="H426">
            <v>0</v>
          </cell>
          <cell r="I426">
            <v>0</v>
          </cell>
          <cell r="J426">
            <v>0</v>
          </cell>
          <cell r="K426">
            <v>0</v>
          </cell>
        </row>
        <row r="427">
          <cell r="A427" t="str">
            <v>ETECMTJL$74</v>
          </cell>
          <cell r="B427">
            <v>0</v>
          </cell>
          <cell r="C427">
            <v>23000</v>
          </cell>
          <cell r="D427">
            <v>23000</v>
          </cell>
          <cell r="E427">
            <v>0</v>
          </cell>
          <cell r="F427" t="str">
            <v>28/01/2003</v>
          </cell>
          <cell r="G427">
            <v>0</v>
          </cell>
          <cell r="H427">
            <v>0</v>
          </cell>
          <cell r="I427">
            <v>0</v>
          </cell>
          <cell r="J427">
            <v>0</v>
          </cell>
          <cell r="K427">
            <v>0</v>
          </cell>
        </row>
        <row r="428">
          <cell r="A428" t="str">
            <v>ETECMTJL$75</v>
          </cell>
          <cell r="B428">
            <v>0</v>
          </cell>
          <cell r="C428">
            <v>14960</v>
          </cell>
          <cell r="D428">
            <v>14960</v>
          </cell>
          <cell r="E428">
            <v>0</v>
          </cell>
          <cell r="F428" t="str">
            <v>31/01/2003</v>
          </cell>
          <cell r="G428">
            <v>0</v>
          </cell>
          <cell r="H428">
            <v>0</v>
          </cell>
          <cell r="I428">
            <v>0</v>
          </cell>
          <cell r="J428">
            <v>0</v>
          </cell>
          <cell r="K428">
            <v>0</v>
          </cell>
        </row>
        <row r="429">
          <cell r="A429" t="str">
            <v>ETECMTJL$76</v>
          </cell>
          <cell r="B429">
            <v>0</v>
          </cell>
          <cell r="C429">
            <v>11000</v>
          </cell>
          <cell r="D429">
            <v>11000</v>
          </cell>
          <cell r="E429">
            <v>0</v>
          </cell>
          <cell r="F429" t="str">
            <v>04/02/2003</v>
          </cell>
          <cell r="G429">
            <v>0</v>
          </cell>
          <cell r="H429">
            <v>0</v>
          </cell>
          <cell r="I429">
            <v>0</v>
          </cell>
          <cell r="J429">
            <v>0</v>
          </cell>
          <cell r="K429">
            <v>0</v>
          </cell>
        </row>
        <row r="430">
          <cell r="A430" t="str">
            <v>ETECMTJL$77</v>
          </cell>
          <cell r="B430">
            <v>0</v>
          </cell>
          <cell r="C430">
            <v>10000</v>
          </cell>
          <cell r="D430">
            <v>10000</v>
          </cell>
          <cell r="E430">
            <v>0</v>
          </cell>
          <cell r="F430" t="str">
            <v>07/02/2003</v>
          </cell>
          <cell r="G430">
            <v>0</v>
          </cell>
          <cell r="H430">
            <v>0</v>
          </cell>
          <cell r="I430">
            <v>0</v>
          </cell>
          <cell r="J430">
            <v>0</v>
          </cell>
          <cell r="K430">
            <v>0</v>
          </cell>
        </row>
        <row r="431">
          <cell r="A431" t="str">
            <v>ETECMTJL$78</v>
          </cell>
          <cell r="B431">
            <v>0</v>
          </cell>
          <cell r="C431">
            <v>3840</v>
          </cell>
          <cell r="D431">
            <v>3840</v>
          </cell>
          <cell r="E431">
            <v>0</v>
          </cell>
          <cell r="F431" t="str">
            <v>07/02/2003</v>
          </cell>
          <cell r="G431">
            <v>0</v>
          </cell>
          <cell r="H431">
            <v>0</v>
          </cell>
          <cell r="I431">
            <v>0</v>
          </cell>
          <cell r="J431">
            <v>0</v>
          </cell>
          <cell r="K431">
            <v>0</v>
          </cell>
        </row>
        <row r="432">
          <cell r="A432" t="str">
            <v>ETECMTJL$79</v>
          </cell>
          <cell r="B432">
            <v>0</v>
          </cell>
          <cell r="C432">
            <v>20000</v>
          </cell>
          <cell r="D432">
            <v>20000</v>
          </cell>
          <cell r="E432">
            <v>0</v>
          </cell>
          <cell r="F432" t="str">
            <v>07/02/2003</v>
          </cell>
          <cell r="G432">
            <v>0</v>
          </cell>
          <cell r="H432">
            <v>0</v>
          </cell>
          <cell r="I432">
            <v>0</v>
          </cell>
          <cell r="J432">
            <v>0</v>
          </cell>
          <cell r="K432">
            <v>0</v>
          </cell>
        </row>
        <row r="433">
          <cell r="A433" t="str">
            <v>ETECMTJL$80</v>
          </cell>
          <cell r="B433">
            <v>0</v>
          </cell>
          <cell r="C433">
            <v>26550</v>
          </cell>
          <cell r="D433">
            <v>26550</v>
          </cell>
          <cell r="E433">
            <v>0</v>
          </cell>
          <cell r="F433" t="str">
            <v>18/02/2003</v>
          </cell>
          <cell r="G433">
            <v>0</v>
          </cell>
          <cell r="H433">
            <v>0</v>
          </cell>
          <cell r="I433">
            <v>0</v>
          </cell>
          <cell r="J433">
            <v>0</v>
          </cell>
          <cell r="K433">
            <v>0</v>
          </cell>
        </row>
        <row r="434">
          <cell r="A434" t="str">
            <v>ETECMTJL$81</v>
          </cell>
          <cell r="B434">
            <v>0</v>
          </cell>
          <cell r="C434">
            <v>20000</v>
          </cell>
          <cell r="D434">
            <v>20000</v>
          </cell>
          <cell r="E434">
            <v>0</v>
          </cell>
          <cell r="F434" t="str">
            <v>19/02/2003</v>
          </cell>
          <cell r="G434">
            <v>0</v>
          </cell>
          <cell r="H434">
            <v>0</v>
          </cell>
          <cell r="I434">
            <v>0</v>
          </cell>
          <cell r="J434">
            <v>0</v>
          </cell>
          <cell r="K434">
            <v>0</v>
          </cell>
        </row>
        <row r="435">
          <cell r="A435" t="str">
            <v>ETECMTJL$82</v>
          </cell>
          <cell r="B435">
            <v>0</v>
          </cell>
          <cell r="C435">
            <v>25200</v>
          </cell>
          <cell r="D435">
            <v>25200</v>
          </cell>
          <cell r="E435">
            <v>0</v>
          </cell>
          <cell r="F435" t="str">
            <v>27/02/2003</v>
          </cell>
          <cell r="G435">
            <v>0</v>
          </cell>
          <cell r="H435">
            <v>0</v>
          </cell>
          <cell r="I435">
            <v>0</v>
          </cell>
          <cell r="J435">
            <v>0</v>
          </cell>
          <cell r="K435">
            <v>0</v>
          </cell>
        </row>
        <row r="436">
          <cell r="A436" t="str">
            <v>ETECMTJL$83</v>
          </cell>
          <cell r="B436">
            <v>0</v>
          </cell>
          <cell r="C436">
            <v>13500</v>
          </cell>
          <cell r="D436">
            <v>13500</v>
          </cell>
          <cell r="E436">
            <v>0</v>
          </cell>
          <cell r="F436" t="str">
            <v>06/03/2003</v>
          </cell>
          <cell r="G436">
            <v>0</v>
          </cell>
          <cell r="H436">
            <v>0</v>
          </cell>
          <cell r="I436">
            <v>0</v>
          </cell>
          <cell r="J436">
            <v>0</v>
          </cell>
          <cell r="K436">
            <v>0</v>
          </cell>
        </row>
        <row r="437">
          <cell r="A437" t="str">
            <v>ETECMTJL$84</v>
          </cell>
          <cell r="B437">
            <v>0</v>
          </cell>
          <cell r="C437">
            <v>22500</v>
          </cell>
          <cell r="D437">
            <v>22500</v>
          </cell>
          <cell r="E437">
            <v>0</v>
          </cell>
          <cell r="F437" t="str">
            <v>06/03/2003</v>
          </cell>
          <cell r="G437">
            <v>0</v>
          </cell>
          <cell r="H437">
            <v>0</v>
          </cell>
          <cell r="I437">
            <v>0</v>
          </cell>
          <cell r="J437">
            <v>0</v>
          </cell>
          <cell r="K437">
            <v>0</v>
          </cell>
        </row>
        <row r="438">
          <cell r="A438" t="str">
            <v>ETECMTJL$85</v>
          </cell>
          <cell r="B438">
            <v>0</v>
          </cell>
          <cell r="C438">
            <v>20000</v>
          </cell>
          <cell r="D438">
            <v>20000</v>
          </cell>
          <cell r="E438">
            <v>0</v>
          </cell>
          <cell r="F438" t="str">
            <v>06/03/2003</v>
          </cell>
          <cell r="G438">
            <v>0</v>
          </cell>
          <cell r="H438">
            <v>0</v>
          </cell>
          <cell r="I438">
            <v>0</v>
          </cell>
          <cell r="J438">
            <v>0</v>
          </cell>
          <cell r="K438">
            <v>0</v>
          </cell>
        </row>
        <row r="439">
          <cell r="A439" t="str">
            <v>ETECMTJL$86</v>
          </cell>
          <cell r="B439">
            <v>0</v>
          </cell>
          <cell r="C439">
            <v>25000</v>
          </cell>
          <cell r="D439">
            <v>25000</v>
          </cell>
          <cell r="E439">
            <v>0</v>
          </cell>
          <cell r="F439" t="str">
            <v>17/03/2003</v>
          </cell>
          <cell r="G439">
            <v>0</v>
          </cell>
          <cell r="H439">
            <v>0</v>
          </cell>
          <cell r="I439">
            <v>0</v>
          </cell>
          <cell r="J439">
            <v>0</v>
          </cell>
          <cell r="K439">
            <v>0</v>
          </cell>
        </row>
        <row r="440">
          <cell r="A440" t="str">
            <v>ETECMTJL$87</v>
          </cell>
          <cell r="B440">
            <v>0</v>
          </cell>
          <cell r="C440">
            <v>14400</v>
          </cell>
          <cell r="D440">
            <v>14400</v>
          </cell>
          <cell r="E440">
            <v>0</v>
          </cell>
          <cell r="F440" t="str">
            <v>17/03/2003</v>
          </cell>
          <cell r="G440">
            <v>0</v>
          </cell>
          <cell r="H440">
            <v>0</v>
          </cell>
          <cell r="I440">
            <v>0</v>
          </cell>
          <cell r="J440">
            <v>0</v>
          </cell>
          <cell r="K440">
            <v>0</v>
          </cell>
        </row>
        <row r="441">
          <cell r="A441" t="str">
            <v>ETECMTJL$88</v>
          </cell>
          <cell r="B441">
            <v>0</v>
          </cell>
          <cell r="C441">
            <v>27855</v>
          </cell>
          <cell r="D441">
            <v>27855</v>
          </cell>
          <cell r="E441">
            <v>0</v>
          </cell>
          <cell r="F441" t="str">
            <v>19/03/2003</v>
          </cell>
          <cell r="G441">
            <v>0</v>
          </cell>
          <cell r="H441">
            <v>0</v>
          </cell>
          <cell r="I441">
            <v>0</v>
          </cell>
          <cell r="J441">
            <v>0</v>
          </cell>
          <cell r="K441">
            <v>0</v>
          </cell>
        </row>
        <row r="442">
          <cell r="A442" t="str">
            <v>ETECMTJL$89</v>
          </cell>
          <cell r="B442">
            <v>0</v>
          </cell>
          <cell r="C442">
            <v>13500</v>
          </cell>
          <cell r="D442">
            <v>13500</v>
          </cell>
          <cell r="E442">
            <v>0</v>
          </cell>
          <cell r="F442" t="str">
            <v>19/03/2003</v>
          </cell>
          <cell r="G442">
            <v>0</v>
          </cell>
          <cell r="H442">
            <v>0</v>
          </cell>
          <cell r="I442">
            <v>0</v>
          </cell>
          <cell r="J442">
            <v>0</v>
          </cell>
          <cell r="K442">
            <v>0</v>
          </cell>
        </row>
        <row r="443">
          <cell r="A443" t="str">
            <v>ETECMTJL$90</v>
          </cell>
          <cell r="B443">
            <v>0</v>
          </cell>
          <cell r="C443">
            <v>12000</v>
          </cell>
          <cell r="D443">
            <v>12000</v>
          </cell>
          <cell r="E443">
            <v>0</v>
          </cell>
          <cell r="F443" t="str">
            <v>21/03/2003</v>
          </cell>
          <cell r="G443">
            <v>0</v>
          </cell>
          <cell r="H443">
            <v>0</v>
          </cell>
          <cell r="I443">
            <v>0</v>
          </cell>
          <cell r="J443">
            <v>0</v>
          </cell>
          <cell r="K443">
            <v>0</v>
          </cell>
        </row>
        <row r="444">
          <cell r="A444" t="str">
            <v>ETECMTJL$91</v>
          </cell>
          <cell r="B444">
            <v>0</v>
          </cell>
          <cell r="C444">
            <v>30000</v>
          </cell>
          <cell r="D444">
            <v>30000</v>
          </cell>
          <cell r="E444">
            <v>0</v>
          </cell>
          <cell r="F444" t="str">
            <v>21/03/2003</v>
          </cell>
          <cell r="G444">
            <v>0</v>
          </cell>
          <cell r="H444">
            <v>0</v>
          </cell>
          <cell r="I444">
            <v>0</v>
          </cell>
          <cell r="J444">
            <v>0</v>
          </cell>
          <cell r="K444">
            <v>0</v>
          </cell>
        </row>
        <row r="445">
          <cell r="A445" t="str">
            <v>ETECMTJL$92</v>
          </cell>
          <cell r="B445">
            <v>0</v>
          </cell>
          <cell r="C445">
            <v>12000</v>
          </cell>
          <cell r="D445">
            <v>12000</v>
          </cell>
          <cell r="E445">
            <v>0</v>
          </cell>
          <cell r="F445" t="str">
            <v>31/03/2003</v>
          </cell>
          <cell r="G445">
            <v>0</v>
          </cell>
          <cell r="H445">
            <v>0</v>
          </cell>
          <cell r="I445">
            <v>0</v>
          </cell>
          <cell r="J445">
            <v>0</v>
          </cell>
          <cell r="K445">
            <v>0</v>
          </cell>
        </row>
        <row r="446">
          <cell r="A446" t="str">
            <v>ETECMTJL$93</v>
          </cell>
          <cell r="B446">
            <v>0</v>
          </cell>
          <cell r="C446">
            <v>10000</v>
          </cell>
          <cell r="D446">
            <v>10000</v>
          </cell>
          <cell r="E446">
            <v>0</v>
          </cell>
          <cell r="F446" t="str">
            <v>31/03/2003</v>
          </cell>
          <cell r="G446">
            <v>0</v>
          </cell>
          <cell r="H446">
            <v>0</v>
          </cell>
          <cell r="I446">
            <v>0</v>
          </cell>
          <cell r="J446">
            <v>0</v>
          </cell>
          <cell r="K446">
            <v>0</v>
          </cell>
        </row>
        <row r="447">
          <cell r="A447" t="str">
            <v>ETECMTJL$94</v>
          </cell>
          <cell r="B447">
            <v>0</v>
          </cell>
          <cell r="C447">
            <v>14400</v>
          </cell>
          <cell r="D447">
            <v>14400</v>
          </cell>
          <cell r="E447">
            <v>0</v>
          </cell>
          <cell r="F447" t="str">
            <v>31/03/2003</v>
          </cell>
          <cell r="G447">
            <v>0</v>
          </cell>
          <cell r="H447">
            <v>0</v>
          </cell>
          <cell r="I447">
            <v>0</v>
          </cell>
          <cell r="J447">
            <v>0</v>
          </cell>
          <cell r="K447">
            <v>0</v>
          </cell>
        </row>
        <row r="448">
          <cell r="A448" t="str">
            <v>ETECMTJL$95</v>
          </cell>
          <cell r="B448">
            <v>0</v>
          </cell>
          <cell r="C448">
            <v>11000</v>
          </cell>
          <cell r="D448">
            <v>11000</v>
          </cell>
          <cell r="E448">
            <v>0</v>
          </cell>
          <cell r="F448" t="str">
            <v>31/03/2003</v>
          </cell>
          <cell r="G448">
            <v>0</v>
          </cell>
          <cell r="H448">
            <v>0</v>
          </cell>
          <cell r="I448">
            <v>0</v>
          </cell>
          <cell r="J448">
            <v>0</v>
          </cell>
          <cell r="K448">
            <v>0</v>
          </cell>
        </row>
        <row r="449">
          <cell r="A449" t="str">
            <v>ETECMTJL$96</v>
          </cell>
          <cell r="B449">
            <v>0</v>
          </cell>
          <cell r="C449">
            <v>15000</v>
          </cell>
          <cell r="D449">
            <v>15000</v>
          </cell>
          <cell r="E449">
            <v>0</v>
          </cell>
          <cell r="F449" t="str">
            <v>04/04/2003</v>
          </cell>
          <cell r="G449">
            <v>0</v>
          </cell>
          <cell r="H449">
            <v>0</v>
          </cell>
          <cell r="I449">
            <v>0</v>
          </cell>
          <cell r="J449">
            <v>0</v>
          </cell>
          <cell r="K449">
            <v>0</v>
          </cell>
        </row>
        <row r="450">
          <cell r="A450" t="str">
            <v>ETECMTJL$97</v>
          </cell>
          <cell r="B450">
            <v>0</v>
          </cell>
          <cell r="C450">
            <v>25000</v>
          </cell>
          <cell r="D450">
            <v>25000</v>
          </cell>
          <cell r="E450">
            <v>0</v>
          </cell>
          <cell r="F450" t="str">
            <v>03/04/2003</v>
          </cell>
          <cell r="G450">
            <v>0</v>
          </cell>
          <cell r="H450">
            <v>0</v>
          </cell>
          <cell r="I450">
            <v>0</v>
          </cell>
          <cell r="J450">
            <v>0</v>
          </cell>
          <cell r="K450">
            <v>0</v>
          </cell>
        </row>
        <row r="451">
          <cell r="A451" t="str">
            <v>ETECMTJL$98</v>
          </cell>
          <cell r="B451">
            <v>0</v>
          </cell>
          <cell r="C451">
            <v>20000</v>
          </cell>
          <cell r="D451">
            <v>20000</v>
          </cell>
          <cell r="E451">
            <v>0</v>
          </cell>
          <cell r="F451" t="str">
            <v>09/04/2003</v>
          </cell>
          <cell r="G451">
            <v>0</v>
          </cell>
          <cell r="H451">
            <v>0</v>
          </cell>
          <cell r="I451">
            <v>0</v>
          </cell>
          <cell r="J451">
            <v>0</v>
          </cell>
          <cell r="K451">
            <v>0</v>
          </cell>
        </row>
        <row r="452">
          <cell r="A452" t="str">
            <v>ETECMTJL$99</v>
          </cell>
          <cell r="B452">
            <v>0</v>
          </cell>
          <cell r="C452">
            <v>8500</v>
          </cell>
          <cell r="D452">
            <v>8500</v>
          </cell>
          <cell r="E452">
            <v>0</v>
          </cell>
          <cell r="F452" t="str">
            <v>09/04/2003</v>
          </cell>
          <cell r="G452">
            <v>0</v>
          </cell>
          <cell r="H452">
            <v>0</v>
          </cell>
          <cell r="I452">
            <v>0</v>
          </cell>
          <cell r="J452">
            <v>0</v>
          </cell>
          <cell r="K452">
            <v>0</v>
          </cell>
        </row>
        <row r="453">
          <cell r="A453" t="str">
            <v>ETECMTJL$100</v>
          </cell>
          <cell r="B453">
            <v>0</v>
          </cell>
          <cell r="C453">
            <v>25200</v>
          </cell>
          <cell r="D453">
            <v>25200</v>
          </cell>
          <cell r="E453">
            <v>0</v>
          </cell>
          <cell r="F453" t="str">
            <v>09/04/2003</v>
          </cell>
          <cell r="G453">
            <v>0</v>
          </cell>
          <cell r="H453">
            <v>0</v>
          </cell>
          <cell r="I453">
            <v>0</v>
          </cell>
          <cell r="J453">
            <v>0</v>
          </cell>
          <cell r="K453">
            <v>0</v>
          </cell>
        </row>
        <row r="454">
          <cell r="A454" t="str">
            <v>ETECMTJL$101</v>
          </cell>
          <cell r="B454">
            <v>0</v>
          </cell>
          <cell r="C454">
            <v>10000</v>
          </cell>
          <cell r="D454">
            <v>10000</v>
          </cell>
          <cell r="E454">
            <v>0</v>
          </cell>
          <cell r="F454" t="str">
            <v>09/04/2003</v>
          </cell>
          <cell r="G454">
            <v>0</v>
          </cell>
          <cell r="H454">
            <v>0</v>
          </cell>
          <cell r="I454">
            <v>0</v>
          </cell>
          <cell r="J454">
            <v>0</v>
          </cell>
          <cell r="K454">
            <v>0</v>
          </cell>
        </row>
        <row r="455">
          <cell r="A455" t="str">
            <v>ETECMTJL$102</v>
          </cell>
          <cell r="B455">
            <v>0</v>
          </cell>
          <cell r="C455">
            <v>30000</v>
          </cell>
          <cell r="D455">
            <v>30000</v>
          </cell>
          <cell r="E455">
            <v>0</v>
          </cell>
          <cell r="F455" t="str">
            <v>08/04/2003</v>
          </cell>
          <cell r="G455">
            <v>0</v>
          </cell>
          <cell r="H455">
            <v>0</v>
          </cell>
          <cell r="I455">
            <v>0</v>
          </cell>
          <cell r="J455">
            <v>0</v>
          </cell>
          <cell r="K455">
            <v>0</v>
          </cell>
        </row>
        <row r="456">
          <cell r="A456" t="str">
            <v>ETECMTJL$103</v>
          </cell>
          <cell r="B456">
            <v>0</v>
          </cell>
          <cell r="C456">
            <v>19000</v>
          </cell>
          <cell r="D456">
            <v>19000</v>
          </cell>
          <cell r="E456">
            <v>0</v>
          </cell>
          <cell r="F456" t="str">
            <v>08/04/2003</v>
          </cell>
          <cell r="G456">
            <v>0</v>
          </cell>
          <cell r="H456">
            <v>0</v>
          </cell>
          <cell r="I456">
            <v>0</v>
          </cell>
          <cell r="J456">
            <v>0</v>
          </cell>
          <cell r="K456">
            <v>0</v>
          </cell>
        </row>
        <row r="457">
          <cell r="A457" t="str">
            <v>ETECMTJL$104</v>
          </cell>
          <cell r="B457">
            <v>0</v>
          </cell>
          <cell r="C457">
            <v>10500</v>
          </cell>
          <cell r="D457">
            <v>10500</v>
          </cell>
          <cell r="E457">
            <v>0</v>
          </cell>
          <cell r="F457" t="str">
            <v>22/04/2003</v>
          </cell>
          <cell r="G457">
            <v>0</v>
          </cell>
          <cell r="H457">
            <v>0</v>
          </cell>
          <cell r="I457">
            <v>0</v>
          </cell>
          <cell r="J457">
            <v>0</v>
          </cell>
          <cell r="K457">
            <v>0</v>
          </cell>
        </row>
        <row r="458">
          <cell r="A458" t="str">
            <v>ETECMTJL$105</v>
          </cell>
          <cell r="B458">
            <v>0</v>
          </cell>
          <cell r="C458">
            <v>8200</v>
          </cell>
          <cell r="D458">
            <v>8200</v>
          </cell>
          <cell r="E458">
            <v>0</v>
          </cell>
          <cell r="F458" t="str">
            <v>22/04/2003</v>
          </cell>
          <cell r="G458">
            <v>0</v>
          </cell>
          <cell r="H458">
            <v>0</v>
          </cell>
          <cell r="I458">
            <v>0</v>
          </cell>
          <cell r="J458">
            <v>0</v>
          </cell>
          <cell r="K458">
            <v>0</v>
          </cell>
        </row>
        <row r="459">
          <cell r="A459" t="str">
            <v>ETECMTJL$106</v>
          </cell>
          <cell r="B459">
            <v>0</v>
          </cell>
          <cell r="C459">
            <v>30000</v>
          </cell>
          <cell r="D459">
            <v>30000</v>
          </cell>
          <cell r="E459">
            <v>0</v>
          </cell>
          <cell r="F459" t="str">
            <v>16/04/2003</v>
          </cell>
          <cell r="G459">
            <v>0</v>
          </cell>
          <cell r="H459">
            <v>0</v>
          </cell>
          <cell r="I459">
            <v>0</v>
          </cell>
          <cell r="J459">
            <v>0</v>
          </cell>
          <cell r="K459">
            <v>0</v>
          </cell>
        </row>
        <row r="460">
          <cell r="A460" t="str">
            <v>ETECMTJL$107</v>
          </cell>
          <cell r="B460">
            <v>0</v>
          </cell>
          <cell r="C460">
            <v>15000</v>
          </cell>
          <cell r="D460">
            <v>15000</v>
          </cell>
          <cell r="E460">
            <v>0</v>
          </cell>
          <cell r="F460" t="str">
            <v>28/04/2003</v>
          </cell>
          <cell r="G460">
            <v>0</v>
          </cell>
          <cell r="H460">
            <v>0</v>
          </cell>
          <cell r="I460">
            <v>0</v>
          </cell>
          <cell r="J460">
            <v>0</v>
          </cell>
          <cell r="K460">
            <v>0</v>
          </cell>
        </row>
        <row r="461">
          <cell r="A461" t="str">
            <v>ETECMTJL$108</v>
          </cell>
          <cell r="B461">
            <v>0</v>
          </cell>
          <cell r="C461">
            <v>120000</v>
          </cell>
          <cell r="D461">
            <v>120000</v>
          </cell>
          <cell r="E461">
            <v>0</v>
          </cell>
          <cell r="F461" t="str">
            <v>28/04/2003</v>
          </cell>
          <cell r="G461">
            <v>0</v>
          </cell>
          <cell r="H461">
            <v>0</v>
          </cell>
          <cell r="I461">
            <v>0</v>
          </cell>
          <cell r="J461">
            <v>0</v>
          </cell>
          <cell r="K461">
            <v>0</v>
          </cell>
        </row>
        <row r="462">
          <cell r="A462" t="str">
            <v>ETECMTJL$109</v>
          </cell>
          <cell r="B462">
            <v>0</v>
          </cell>
          <cell r="C462">
            <v>60000</v>
          </cell>
          <cell r="D462">
            <v>60000</v>
          </cell>
          <cell r="E462">
            <v>0</v>
          </cell>
          <cell r="F462" t="str">
            <v>28/04/2003</v>
          </cell>
          <cell r="G462">
            <v>0</v>
          </cell>
          <cell r="H462">
            <v>0</v>
          </cell>
          <cell r="I462">
            <v>0</v>
          </cell>
          <cell r="J462">
            <v>0</v>
          </cell>
          <cell r="K462">
            <v>0</v>
          </cell>
        </row>
        <row r="463">
          <cell r="A463" t="str">
            <v>ETECMTJL$110</v>
          </cell>
          <cell r="B463">
            <v>0</v>
          </cell>
          <cell r="C463">
            <v>23000</v>
          </cell>
          <cell r="D463">
            <v>23000</v>
          </cell>
          <cell r="E463">
            <v>0</v>
          </cell>
          <cell r="F463" t="str">
            <v>28/04/2003</v>
          </cell>
          <cell r="G463">
            <v>0</v>
          </cell>
          <cell r="H463">
            <v>0</v>
          </cell>
          <cell r="I463">
            <v>0</v>
          </cell>
          <cell r="J463">
            <v>0</v>
          </cell>
          <cell r="K463">
            <v>0</v>
          </cell>
        </row>
        <row r="464">
          <cell r="A464" t="str">
            <v>ETECMTJL$111</v>
          </cell>
          <cell r="B464">
            <v>0</v>
          </cell>
          <cell r="C464">
            <v>13000</v>
          </cell>
          <cell r="D464">
            <v>13000</v>
          </cell>
          <cell r="E464">
            <v>0</v>
          </cell>
          <cell r="F464" t="str">
            <v>29/04/2003</v>
          </cell>
          <cell r="G464">
            <v>0</v>
          </cell>
          <cell r="H464">
            <v>0</v>
          </cell>
          <cell r="I464">
            <v>0</v>
          </cell>
          <cell r="J464">
            <v>0</v>
          </cell>
          <cell r="K464">
            <v>0</v>
          </cell>
        </row>
        <row r="465">
          <cell r="A465" t="str">
            <v>ETECMTJL$112</v>
          </cell>
          <cell r="B465">
            <v>0</v>
          </cell>
          <cell r="C465">
            <v>5850</v>
          </cell>
          <cell r="D465">
            <v>5850</v>
          </cell>
          <cell r="E465">
            <v>0</v>
          </cell>
          <cell r="F465" t="str">
            <v>29/04/2003</v>
          </cell>
          <cell r="G465">
            <v>0</v>
          </cell>
          <cell r="H465">
            <v>0</v>
          </cell>
          <cell r="I465">
            <v>0</v>
          </cell>
          <cell r="J465">
            <v>0</v>
          </cell>
          <cell r="K465">
            <v>0</v>
          </cell>
        </row>
        <row r="466">
          <cell r="A466" t="str">
            <v>ETECMTJL$113</v>
          </cell>
          <cell r="B466">
            <v>0</v>
          </cell>
          <cell r="C466">
            <v>8000</v>
          </cell>
          <cell r="D466">
            <v>8000</v>
          </cell>
          <cell r="E466">
            <v>0</v>
          </cell>
          <cell r="F466" t="str">
            <v>29/04/2003</v>
          </cell>
          <cell r="G466">
            <v>0</v>
          </cell>
          <cell r="H466">
            <v>0</v>
          </cell>
          <cell r="I466">
            <v>0</v>
          </cell>
          <cell r="J466">
            <v>0</v>
          </cell>
          <cell r="K466">
            <v>0</v>
          </cell>
        </row>
        <row r="467">
          <cell r="A467" t="str">
            <v>ETECMTJL$114</v>
          </cell>
          <cell r="B467">
            <v>0</v>
          </cell>
          <cell r="C467">
            <v>10000</v>
          </cell>
          <cell r="D467">
            <v>10000</v>
          </cell>
          <cell r="E467">
            <v>0</v>
          </cell>
          <cell r="F467" t="str">
            <v>29/04/2003</v>
          </cell>
          <cell r="G467">
            <v>0</v>
          </cell>
          <cell r="H467">
            <v>0</v>
          </cell>
          <cell r="I467">
            <v>0</v>
          </cell>
          <cell r="J467">
            <v>0</v>
          </cell>
          <cell r="K467">
            <v>0</v>
          </cell>
        </row>
        <row r="468">
          <cell r="A468" t="str">
            <v>ETECMTJL$115</v>
          </cell>
          <cell r="B468">
            <v>0</v>
          </cell>
          <cell r="C468">
            <v>24000</v>
          </cell>
          <cell r="D468">
            <v>24000</v>
          </cell>
          <cell r="E468">
            <v>0</v>
          </cell>
          <cell r="F468" t="str">
            <v>30/04/2003</v>
          </cell>
          <cell r="G468">
            <v>0</v>
          </cell>
          <cell r="H468">
            <v>0</v>
          </cell>
          <cell r="I468">
            <v>0</v>
          </cell>
          <cell r="J468">
            <v>0</v>
          </cell>
          <cell r="K468">
            <v>0</v>
          </cell>
        </row>
        <row r="469">
          <cell r="A469" t="str">
            <v>ETECMTJL$116</v>
          </cell>
          <cell r="B469">
            <v>0</v>
          </cell>
          <cell r="C469">
            <v>12500</v>
          </cell>
          <cell r="D469">
            <v>12500</v>
          </cell>
          <cell r="E469">
            <v>0</v>
          </cell>
          <cell r="F469" t="str">
            <v>07/05/2003</v>
          </cell>
          <cell r="G469">
            <v>0</v>
          </cell>
          <cell r="H469">
            <v>0</v>
          </cell>
          <cell r="I469">
            <v>0</v>
          </cell>
          <cell r="J469">
            <v>0</v>
          </cell>
          <cell r="K469">
            <v>0</v>
          </cell>
        </row>
        <row r="470">
          <cell r="A470" t="str">
            <v>ETECMTJL$117</v>
          </cell>
          <cell r="B470">
            <v>0</v>
          </cell>
          <cell r="C470">
            <v>15000</v>
          </cell>
          <cell r="D470">
            <v>15000</v>
          </cell>
          <cell r="E470">
            <v>0</v>
          </cell>
          <cell r="F470" t="str">
            <v>15/05/2003</v>
          </cell>
          <cell r="G470">
            <v>0</v>
          </cell>
          <cell r="H470">
            <v>0</v>
          </cell>
          <cell r="I470">
            <v>0</v>
          </cell>
          <cell r="J470">
            <v>0</v>
          </cell>
          <cell r="K470">
            <v>0</v>
          </cell>
        </row>
        <row r="471">
          <cell r="A471" t="str">
            <v>ETECMTJL$118</v>
          </cell>
          <cell r="B471">
            <v>0</v>
          </cell>
          <cell r="C471">
            <v>20000</v>
          </cell>
          <cell r="D471">
            <v>20000</v>
          </cell>
          <cell r="E471">
            <v>0</v>
          </cell>
          <cell r="F471" t="str">
            <v>05/05/2003</v>
          </cell>
          <cell r="G471">
            <v>0</v>
          </cell>
          <cell r="H471">
            <v>0</v>
          </cell>
          <cell r="I471">
            <v>0</v>
          </cell>
          <cell r="J471">
            <v>0</v>
          </cell>
          <cell r="K471">
            <v>0</v>
          </cell>
        </row>
        <row r="472">
          <cell r="A472" t="str">
            <v>ETECMTJL$119</v>
          </cell>
          <cell r="B472">
            <v>0</v>
          </cell>
          <cell r="C472">
            <v>15000</v>
          </cell>
          <cell r="D472">
            <v>15000</v>
          </cell>
          <cell r="E472">
            <v>0</v>
          </cell>
          <cell r="F472" t="str">
            <v>05/05/2003</v>
          </cell>
          <cell r="G472">
            <v>0</v>
          </cell>
          <cell r="H472">
            <v>0</v>
          </cell>
          <cell r="I472">
            <v>0</v>
          </cell>
          <cell r="J472">
            <v>0</v>
          </cell>
          <cell r="K472">
            <v>0</v>
          </cell>
        </row>
        <row r="473">
          <cell r="A473" t="str">
            <v>ETECMTJL$120</v>
          </cell>
          <cell r="B473">
            <v>0</v>
          </cell>
          <cell r="C473">
            <v>22000</v>
          </cell>
          <cell r="D473">
            <v>22000</v>
          </cell>
          <cell r="E473">
            <v>0</v>
          </cell>
          <cell r="F473" t="str">
            <v>05/05/2003</v>
          </cell>
          <cell r="G473">
            <v>0</v>
          </cell>
          <cell r="H473">
            <v>0</v>
          </cell>
          <cell r="I473">
            <v>0</v>
          </cell>
          <cell r="J473">
            <v>0</v>
          </cell>
          <cell r="K473">
            <v>0</v>
          </cell>
        </row>
        <row r="474">
          <cell r="A474" t="str">
            <v>ETECMTJL$121</v>
          </cell>
          <cell r="B474">
            <v>0</v>
          </cell>
          <cell r="C474">
            <v>21600</v>
          </cell>
          <cell r="D474">
            <v>21600</v>
          </cell>
          <cell r="E474">
            <v>0</v>
          </cell>
          <cell r="F474" t="str">
            <v>05/05/2003</v>
          </cell>
          <cell r="G474">
            <v>0</v>
          </cell>
          <cell r="H474">
            <v>0</v>
          </cell>
          <cell r="I474">
            <v>0</v>
          </cell>
          <cell r="J474">
            <v>0</v>
          </cell>
          <cell r="K474">
            <v>0</v>
          </cell>
        </row>
        <row r="475">
          <cell r="A475" t="str">
            <v>ETECMTJL$122</v>
          </cell>
          <cell r="B475">
            <v>0</v>
          </cell>
          <cell r="C475">
            <v>20000</v>
          </cell>
          <cell r="D475">
            <v>20000</v>
          </cell>
          <cell r="E475">
            <v>0</v>
          </cell>
          <cell r="F475" t="str">
            <v>14/05/2003</v>
          </cell>
          <cell r="G475">
            <v>0</v>
          </cell>
          <cell r="H475">
            <v>0</v>
          </cell>
          <cell r="I475">
            <v>0</v>
          </cell>
          <cell r="J475">
            <v>0</v>
          </cell>
          <cell r="K475">
            <v>0</v>
          </cell>
        </row>
        <row r="476">
          <cell r="A476" t="str">
            <v>ETECMTJL$123</v>
          </cell>
          <cell r="B476">
            <v>0</v>
          </cell>
          <cell r="C476">
            <v>17000</v>
          </cell>
          <cell r="D476">
            <v>17000</v>
          </cell>
          <cell r="E476">
            <v>0</v>
          </cell>
          <cell r="F476" t="str">
            <v>14/05/2003</v>
          </cell>
          <cell r="G476">
            <v>0</v>
          </cell>
          <cell r="H476">
            <v>0</v>
          </cell>
          <cell r="I476">
            <v>0</v>
          </cell>
          <cell r="J476">
            <v>0</v>
          </cell>
          <cell r="K476">
            <v>0</v>
          </cell>
        </row>
        <row r="477">
          <cell r="A477" t="str">
            <v>ETECMTJL$124</v>
          </cell>
          <cell r="B477">
            <v>0</v>
          </cell>
          <cell r="C477">
            <v>13500</v>
          </cell>
          <cell r="D477">
            <v>13500</v>
          </cell>
          <cell r="E477">
            <v>0</v>
          </cell>
          <cell r="F477" t="str">
            <v>08/05/2003</v>
          </cell>
          <cell r="G477">
            <v>0</v>
          </cell>
          <cell r="H477">
            <v>0</v>
          </cell>
          <cell r="I477">
            <v>0</v>
          </cell>
          <cell r="J477">
            <v>0</v>
          </cell>
          <cell r="K477">
            <v>0</v>
          </cell>
        </row>
        <row r="478">
          <cell r="A478" t="str">
            <v>ETECMTJL$125</v>
          </cell>
          <cell r="B478">
            <v>0</v>
          </cell>
          <cell r="C478">
            <v>14850</v>
          </cell>
          <cell r="D478">
            <v>14850</v>
          </cell>
          <cell r="E478">
            <v>0</v>
          </cell>
          <cell r="F478" t="str">
            <v>15/05/2003</v>
          </cell>
          <cell r="G478">
            <v>0</v>
          </cell>
          <cell r="H478">
            <v>0</v>
          </cell>
          <cell r="I478">
            <v>0</v>
          </cell>
          <cell r="J478">
            <v>0</v>
          </cell>
          <cell r="K478">
            <v>0</v>
          </cell>
        </row>
        <row r="479">
          <cell r="A479" t="str">
            <v>ETECMTJL$126</v>
          </cell>
          <cell r="B479">
            <v>0</v>
          </cell>
          <cell r="C479">
            <v>13500</v>
          </cell>
          <cell r="D479">
            <v>13500</v>
          </cell>
          <cell r="E479">
            <v>0</v>
          </cell>
          <cell r="F479" t="str">
            <v>02/06/2003</v>
          </cell>
          <cell r="G479">
            <v>0</v>
          </cell>
          <cell r="H479">
            <v>0</v>
          </cell>
          <cell r="I479">
            <v>0</v>
          </cell>
          <cell r="J479">
            <v>0</v>
          </cell>
          <cell r="K479">
            <v>0</v>
          </cell>
        </row>
        <row r="480">
          <cell r="A480" t="str">
            <v>ETECMTJL$127</v>
          </cell>
          <cell r="B480">
            <v>0</v>
          </cell>
          <cell r="C480">
            <v>70000</v>
          </cell>
          <cell r="D480">
            <v>70000</v>
          </cell>
          <cell r="E480">
            <v>0</v>
          </cell>
          <cell r="F480" t="str">
            <v>04/06/2003</v>
          </cell>
          <cell r="G480">
            <v>0</v>
          </cell>
          <cell r="H480">
            <v>0</v>
          </cell>
          <cell r="I480">
            <v>0</v>
          </cell>
          <cell r="J480">
            <v>0</v>
          </cell>
          <cell r="K480">
            <v>0</v>
          </cell>
        </row>
        <row r="481">
          <cell r="A481" t="str">
            <v>ETECMTJL$128</v>
          </cell>
          <cell r="B481">
            <v>0</v>
          </cell>
          <cell r="C481">
            <v>22500</v>
          </cell>
          <cell r="D481">
            <v>22500</v>
          </cell>
          <cell r="E481">
            <v>0</v>
          </cell>
          <cell r="F481" t="str">
            <v>10/06/2003</v>
          </cell>
          <cell r="G481">
            <v>0</v>
          </cell>
          <cell r="H481">
            <v>0</v>
          </cell>
          <cell r="I481">
            <v>0</v>
          </cell>
          <cell r="J481">
            <v>0</v>
          </cell>
          <cell r="K481">
            <v>0</v>
          </cell>
        </row>
        <row r="482">
          <cell r="A482" t="str">
            <v>ETECMTJL$129</v>
          </cell>
          <cell r="B482">
            <v>0</v>
          </cell>
          <cell r="C482">
            <v>17000</v>
          </cell>
          <cell r="D482">
            <v>17000</v>
          </cell>
          <cell r="E482">
            <v>0</v>
          </cell>
          <cell r="F482" t="str">
            <v>16/06/2003</v>
          </cell>
          <cell r="G482">
            <v>0</v>
          </cell>
          <cell r="H482">
            <v>0</v>
          </cell>
          <cell r="I482">
            <v>0</v>
          </cell>
          <cell r="J482">
            <v>0</v>
          </cell>
          <cell r="K482">
            <v>0</v>
          </cell>
        </row>
        <row r="483">
          <cell r="A483" t="str">
            <v>ETECMTJL$130</v>
          </cell>
          <cell r="B483">
            <v>0</v>
          </cell>
          <cell r="C483">
            <v>20000</v>
          </cell>
          <cell r="D483">
            <v>20000</v>
          </cell>
          <cell r="E483">
            <v>0</v>
          </cell>
          <cell r="F483" t="str">
            <v>03/07/2003</v>
          </cell>
          <cell r="G483">
            <v>0</v>
          </cell>
          <cell r="H483">
            <v>0</v>
          </cell>
          <cell r="I483">
            <v>0</v>
          </cell>
          <cell r="J483">
            <v>0</v>
          </cell>
          <cell r="K483">
            <v>0</v>
          </cell>
        </row>
        <row r="484">
          <cell r="A484" t="str">
            <v>ETECMTJL$131</v>
          </cell>
          <cell r="B484">
            <v>0</v>
          </cell>
          <cell r="C484">
            <v>29700</v>
          </cell>
          <cell r="D484">
            <v>29700</v>
          </cell>
          <cell r="E484">
            <v>0</v>
          </cell>
          <cell r="F484" t="str">
            <v>08/07/2003</v>
          </cell>
          <cell r="G484">
            <v>0</v>
          </cell>
          <cell r="H484">
            <v>0</v>
          </cell>
          <cell r="I484">
            <v>0</v>
          </cell>
          <cell r="J484">
            <v>0</v>
          </cell>
          <cell r="K484">
            <v>0</v>
          </cell>
        </row>
        <row r="485">
          <cell r="A485" t="str">
            <v>ETECMTJL$132</v>
          </cell>
          <cell r="B485">
            <v>0</v>
          </cell>
          <cell r="C485">
            <v>18000</v>
          </cell>
          <cell r="D485">
            <v>18000</v>
          </cell>
          <cell r="E485">
            <v>0</v>
          </cell>
          <cell r="F485" t="str">
            <v>09/07/2003</v>
          </cell>
          <cell r="G485">
            <v>0</v>
          </cell>
          <cell r="H485">
            <v>0</v>
          </cell>
          <cell r="I485">
            <v>0</v>
          </cell>
          <cell r="J485">
            <v>0</v>
          </cell>
          <cell r="K485">
            <v>0</v>
          </cell>
        </row>
        <row r="486">
          <cell r="A486" t="str">
            <v>ETECMTJL$133</v>
          </cell>
          <cell r="B486">
            <v>0</v>
          </cell>
          <cell r="C486">
            <v>18000</v>
          </cell>
          <cell r="D486">
            <v>18000</v>
          </cell>
          <cell r="E486">
            <v>0</v>
          </cell>
          <cell r="F486" t="str">
            <v>09/07/2003</v>
          </cell>
          <cell r="G486">
            <v>0</v>
          </cell>
          <cell r="H486">
            <v>0</v>
          </cell>
          <cell r="I486">
            <v>0</v>
          </cell>
          <cell r="J486">
            <v>0</v>
          </cell>
          <cell r="K486">
            <v>0</v>
          </cell>
        </row>
        <row r="487">
          <cell r="A487" t="str">
            <v>ETECMTJL$134</v>
          </cell>
          <cell r="B487">
            <v>0</v>
          </cell>
          <cell r="C487">
            <v>35000</v>
          </cell>
          <cell r="D487">
            <v>35000</v>
          </cell>
          <cell r="E487">
            <v>0</v>
          </cell>
          <cell r="F487" t="str">
            <v>09/07/2003</v>
          </cell>
          <cell r="G487">
            <v>0</v>
          </cell>
          <cell r="H487">
            <v>0</v>
          </cell>
          <cell r="I487">
            <v>0</v>
          </cell>
          <cell r="J487">
            <v>0</v>
          </cell>
          <cell r="K487">
            <v>0</v>
          </cell>
        </row>
        <row r="488">
          <cell r="A488" t="str">
            <v>ETECMTJL$135</v>
          </cell>
          <cell r="B488">
            <v>0</v>
          </cell>
          <cell r="C488">
            <v>29000</v>
          </cell>
          <cell r="D488">
            <v>29000</v>
          </cell>
          <cell r="E488">
            <v>0</v>
          </cell>
          <cell r="F488" t="str">
            <v>09/07/2003</v>
          </cell>
          <cell r="G488">
            <v>0</v>
          </cell>
          <cell r="H488">
            <v>0</v>
          </cell>
          <cell r="I488">
            <v>0</v>
          </cell>
          <cell r="J488">
            <v>0</v>
          </cell>
          <cell r="K488">
            <v>0</v>
          </cell>
        </row>
        <row r="489">
          <cell r="A489" t="str">
            <v>ETECMTJL$136</v>
          </cell>
          <cell r="B489">
            <v>0</v>
          </cell>
          <cell r="C489">
            <v>63000</v>
          </cell>
          <cell r="D489">
            <v>63000</v>
          </cell>
          <cell r="E489">
            <v>0</v>
          </cell>
          <cell r="F489" t="str">
            <v>14/07/2003</v>
          </cell>
          <cell r="G489">
            <v>0</v>
          </cell>
          <cell r="H489">
            <v>0</v>
          </cell>
          <cell r="I489">
            <v>0</v>
          </cell>
          <cell r="J489">
            <v>0</v>
          </cell>
          <cell r="K489">
            <v>0</v>
          </cell>
        </row>
        <row r="490">
          <cell r="A490" t="str">
            <v>ETECMTJL$137</v>
          </cell>
          <cell r="B490">
            <v>0</v>
          </cell>
          <cell r="C490">
            <v>20000</v>
          </cell>
          <cell r="D490">
            <v>20000</v>
          </cell>
          <cell r="E490">
            <v>0</v>
          </cell>
          <cell r="F490" t="str">
            <v>14/07/2003</v>
          </cell>
          <cell r="G490">
            <v>0</v>
          </cell>
          <cell r="H490">
            <v>0</v>
          </cell>
          <cell r="I490">
            <v>0</v>
          </cell>
          <cell r="J490">
            <v>0</v>
          </cell>
          <cell r="K490">
            <v>0</v>
          </cell>
        </row>
        <row r="491">
          <cell r="A491" t="str">
            <v>ETECMTJL$138</v>
          </cell>
          <cell r="B491">
            <v>0</v>
          </cell>
          <cell r="C491">
            <v>14000</v>
          </cell>
          <cell r="D491">
            <v>14000</v>
          </cell>
          <cell r="E491">
            <v>0</v>
          </cell>
          <cell r="F491" t="str">
            <v>23/07/2003</v>
          </cell>
          <cell r="G491">
            <v>0</v>
          </cell>
          <cell r="H491">
            <v>0</v>
          </cell>
          <cell r="I491">
            <v>0</v>
          </cell>
          <cell r="J491">
            <v>0</v>
          </cell>
          <cell r="K491">
            <v>0</v>
          </cell>
        </row>
        <row r="492">
          <cell r="A492" t="str">
            <v>ETECMTJL$139</v>
          </cell>
          <cell r="B492">
            <v>0</v>
          </cell>
          <cell r="C492">
            <v>160000</v>
          </cell>
          <cell r="D492">
            <v>160000</v>
          </cell>
          <cell r="E492">
            <v>0</v>
          </cell>
          <cell r="F492" t="str">
            <v>24/07/2003</v>
          </cell>
          <cell r="G492">
            <v>0</v>
          </cell>
          <cell r="H492">
            <v>0</v>
          </cell>
          <cell r="I492">
            <v>0</v>
          </cell>
          <cell r="J492">
            <v>0</v>
          </cell>
          <cell r="K492">
            <v>0</v>
          </cell>
        </row>
        <row r="493">
          <cell r="A493" t="str">
            <v>ETECMTJL$140</v>
          </cell>
          <cell r="B493">
            <v>0</v>
          </cell>
          <cell r="C493">
            <v>30000</v>
          </cell>
          <cell r="D493">
            <v>30000</v>
          </cell>
          <cell r="E493">
            <v>0</v>
          </cell>
          <cell r="F493" t="str">
            <v>31/07/2003</v>
          </cell>
          <cell r="G493">
            <v>0</v>
          </cell>
          <cell r="H493">
            <v>0</v>
          </cell>
          <cell r="I493">
            <v>0</v>
          </cell>
          <cell r="J493">
            <v>0</v>
          </cell>
          <cell r="K493">
            <v>0</v>
          </cell>
        </row>
        <row r="494">
          <cell r="A494" t="str">
            <v>ETECMTJL$141</v>
          </cell>
          <cell r="B494">
            <v>0</v>
          </cell>
          <cell r="C494">
            <v>10000</v>
          </cell>
          <cell r="D494">
            <v>10000</v>
          </cell>
          <cell r="E494">
            <v>0</v>
          </cell>
          <cell r="F494" t="str">
            <v>01/08/2003</v>
          </cell>
          <cell r="G494">
            <v>0</v>
          </cell>
          <cell r="H494">
            <v>0</v>
          </cell>
          <cell r="I494">
            <v>0</v>
          </cell>
          <cell r="J494">
            <v>0</v>
          </cell>
          <cell r="K494">
            <v>0</v>
          </cell>
        </row>
        <row r="495">
          <cell r="A495" t="str">
            <v>ETECMTJL$142</v>
          </cell>
          <cell r="B495">
            <v>0</v>
          </cell>
          <cell r="C495">
            <v>20000</v>
          </cell>
          <cell r="D495">
            <v>20000</v>
          </cell>
          <cell r="E495">
            <v>0</v>
          </cell>
          <cell r="F495" t="str">
            <v>11/08/2003</v>
          </cell>
          <cell r="G495">
            <v>0</v>
          </cell>
          <cell r="H495">
            <v>0</v>
          </cell>
          <cell r="I495">
            <v>0</v>
          </cell>
          <cell r="J495">
            <v>0</v>
          </cell>
          <cell r="K495">
            <v>0</v>
          </cell>
        </row>
        <row r="496">
          <cell r="A496" t="str">
            <v>ETECMTJL$143</v>
          </cell>
          <cell r="B496">
            <v>0</v>
          </cell>
          <cell r="C496">
            <v>27000</v>
          </cell>
          <cell r="D496">
            <v>27000</v>
          </cell>
          <cell r="E496">
            <v>0</v>
          </cell>
          <cell r="F496" t="str">
            <v>27/08/2003</v>
          </cell>
          <cell r="G496">
            <v>0</v>
          </cell>
          <cell r="H496">
            <v>0</v>
          </cell>
          <cell r="I496">
            <v>0</v>
          </cell>
          <cell r="J496">
            <v>0</v>
          </cell>
          <cell r="K496">
            <v>0</v>
          </cell>
        </row>
        <row r="497">
          <cell r="A497" t="str">
            <v>ETECMTJL$144</v>
          </cell>
          <cell r="B497">
            <v>0</v>
          </cell>
          <cell r="C497">
            <v>34000</v>
          </cell>
          <cell r="D497">
            <v>34000</v>
          </cell>
          <cell r="E497">
            <v>0</v>
          </cell>
          <cell r="F497" t="str">
            <v>02/09/2003</v>
          </cell>
          <cell r="G497">
            <v>0</v>
          </cell>
          <cell r="H497">
            <v>0</v>
          </cell>
          <cell r="I497">
            <v>0</v>
          </cell>
          <cell r="J497">
            <v>0</v>
          </cell>
          <cell r="K497">
            <v>0</v>
          </cell>
        </row>
        <row r="498">
          <cell r="A498" t="str">
            <v>ETECMTJL$145</v>
          </cell>
          <cell r="B498">
            <v>0</v>
          </cell>
          <cell r="C498">
            <v>19000</v>
          </cell>
          <cell r="D498">
            <v>19000</v>
          </cell>
          <cell r="E498">
            <v>0</v>
          </cell>
          <cell r="F498" t="str">
            <v>03/09/2003</v>
          </cell>
          <cell r="G498">
            <v>0</v>
          </cell>
          <cell r="H498">
            <v>0</v>
          </cell>
          <cell r="I498">
            <v>0</v>
          </cell>
          <cell r="J498">
            <v>0</v>
          </cell>
          <cell r="K498">
            <v>0</v>
          </cell>
        </row>
        <row r="499">
          <cell r="A499" t="str">
            <v>ETECMTJL$146</v>
          </cell>
          <cell r="B499">
            <v>0</v>
          </cell>
          <cell r="C499">
            <v>20000</v>
          </cell>
          <cell r="D499">
            <v>20000</v>
          </cell>
          <cell r="E499">
            <v>0</v>
          </cell>
          <cell r="F499" t="str">
            <v>04/09/2003</v>
          </cell>
          <cell r="G499">
            <v>0</v>
          </cell>
          <cell r="H499">
            <v>0</v>
          </cell>
          <cell r="I499">
            <v>0</v>
          </cell>
          <cell r="J499">
            <v>0</v>
          </cell>
          <cell r="K499">
            <v>0</v>
          </cell>
        </row>
        <row r="500">
          <cell r="A500" t="str">
            <v>ETECMTJL$147</v>
          </cell>
          <cell r="B500">
            <v>0</v>
          </cell>
          <cell r="C500">
            <v>17000</v>
          </cell>
          <cell r="D500">
            <v>17000</v>
          </cell>
          <cell r="E500">
            <v>0</v>
          </cell>
          <cell r="F500" t="str">
            <v>08/09/2003</v>
          </cell>
          <cell r="G500">
            <v>0</v>
          </cell>
          <cell r="H500">
            <v>0</v>
          </cell>
          <cell r="I500">
            <v>0</v>
          </cell>
          <cell r="J500">
            <v>0</v>
          </cell>
          <cell r="K500">
            <v>0</v>
          </cell>
        </row>
        <row r="501">
          <cell r="A501" t="str">
            <v>ETECMTJL$148</v>
          </cell>
          <cell r="B501">
            <v>0</v>
          </cell>
          <cell r="C501">
            <v>29700</v>
          </cell>
          <cell r="D501">
            <v>29700</v>
          </cell>
          <cell r="E501">
            <v>0</v>
          </cell>
          <cell r="F501" t="str">
            <v>12/09/2003</v>
          </cell>
          <cell r="G501">
            <v>0</v>
          </cell>
          <cell r="H501">
            <v>0</v>
          </cell>
          <cell r="I501">
            <v>0</v>
          </cell>
          <cell r="J501">
            <v>0</v>
          </cell>
          <cell r="K501">
            <v>0</v>
          </cell>
        </row>
        <row r="502">
          <cell r="A502" t="str">
            <v>ETECMTJL$149</v>
          </cell>
          <cell r="B502">
            <v>0</v>
          </cell>
          <cell r="C502">
            <v>15000</v>
          </cell>
          <cell r="D502">
            <v>15000</v>
          </cell>
          <cell r="E502">
            <v>0</v>
          </cell>
          <cell r="F502" t="str">
            <v>26/09/2003</v>
          </cell>
          <cell r="G502">
            <v>0</v>
          </cell>
          <cell r="H502">
            <v>0</v>
          </cell>
          <cell r="I502">
            <v>0</v>
          </cell>
          <cell r="J502">
            <v>0</v>
          </cell>
          <cell r="K502">
            <v>0</v>
          </cell>
        </row>
        <row r="503">
          <cell r="A503" t="str">
            <v>ETECMTJL$150</v>
          </cell>
          <cell r="B503">
            <v>0</v>
          </cell>
          <cell r="C503">
            <v>14400</v>
          </cell>
          <cell r="D503">
            <v>14400</v>
          </cell>
          <cell r="E503">
            <v>0</v>
          </cell>
          <cell r="F503" t="str">
            <v>26/09/2003</v>
          </cell>
          <cell r="G503">
            <v>0</v>
          </cell>
          <cell r="H503">
            <v>0</v>
          </cell>
          <cell r="I503">
            <v>0</v>
          </cell>
          <cell r="J503">
            <v>0</v>
          </cell>
          <cell r="K503">
            <v>0</v>
          </cell>
        </row>
        <row r="504">
          <cell r="A504" t="str">
            <v>ETECMTJL$151</v>
          </cell>
          <cell r="B504">
            <v>0</v>
          </cell>
          <cell r="C504">
            <v>26800</v>
          </cell>
          <cell r="D504">
            <v>26800</v>
          </cell>
          <cell r="E504">
            <v>0</v>
          </cell>
          <cell r="F504" t="str">
            <v>26/09/2003</v>
          </cell>
          <cell r="G504">
            <v>0</v>
          </cell>
          <cell r="H504">
            <v>0</v>
          </cell>
          <cell r="I504">
            <v>0</v>
          </cell>
          <cell r="J504">
            <v>0</v>
          </cell>
          <cell r="K504">
            <v>0</v>
          </cell>
        </row>
        <row r="505">
          <cell r="A505" t="str">
            <v>ETECMTJL$152</v>
          </cell>
          <cell r="B505">
            <v>0</v>
          </cell>
          <cell r="C505">
            <v>14700</v>
          </cell>
          <cell r="D505">
            <v>14700</v>
          </cell>
          <cell r="E505">
            <v>0</v>
          </cell>
          <cell r="F505" t="str">
            <v>30/09/2003</v>
          </cell>
          <cell r="G505">
            <v>0</v>
          </cell>
          <cell r="H505">
            <v>0</v>
          </cell>
          <cell r="I505">
            <v>0</v>
          </cell>
          <cell r="J505">
            <v>0</v>
          </cell>
          <cell r="K505">
            <v>0</v>
          </cell>
        </row>
        <row r="506">
          <cell r="A506" t="str">
            <v>ETECMTJL$153</v>
          </cell>
          <cell r="B506">
            <v>0</v>
          </cell>
          <cell r="C506">
            <v>25000</v>
          </cell>
          <cell r="D506">
            <v>25000</v>
          </cell>
          <cell r="E506">
            <v>0</v>
          </cell>
          <cell r="F506" t="str">
            <v>02/10/2003</v>
          </cell>
          <cell r="G506">
            <v>0</v>
          </cell>
          <cell r="H506">
            <v>0</v>
          </cell>
          <cell r="I506">
            <v>0</v>
          </cell>
          <cell r="J506">
            <v>0</v>
          </cell>
          <cell r="K506">
            <v>0</v>
          </cell>
        </row>
        <row r="507">
          <cell r="A507" t="str">
            <v>ETECMTJL$154</v>
          </cell>
          <cell r="B507">
            <v>0</v>
          </cell>
          <cell r="C507">
            <v>27450</v>
          </cell>
          <cell r="D507">
            <v>27450</v>
          </cell>
          <cell r="E507">
            <v>0</v>
          </cell>
          <cell r="F507" t="str">
            <v>13/10/2003</v>
          </cell>
          <cell r="G507">
            <v>0</v>
          </cell>
          <cell r="H507">
            <v>0</v>
          </cell>
          <cell r="I507">
            <v>0</v>
          </cell>
          <cell r="J507">
            <v>0</v>
          </cell>
          <cell r="K507">
            <v>0</v>
          </cell>
        </row>
        <row r="508">
          <cell r="A508" t="str">
            <v>ETECMTJL$155</v>
          </cell>
          <cell r="B508">
            <v>0</v>
          </cell>
          <cell r="C508">
            <v>27000</v>
          </cell>
          <cell r="D508">
            <v>27000</v>
          </cell>
          <cell r="E508">
            <v>0</v>
          </cell>
          <cell r="F508" t="str">
            <v>15/10/2003</v>
          </cell>
          <cell r="G508">
            <v>0</v>
          </cell>
          <cell r="H508">
            <v>0</v>
          </cell>
          <cell r="I508">
            <v>0</v>
          </cell>
          <cell r="J508">
            <v>0</v>
          </cell>
          <cell r="K508">
            <v>0</v>
          </cell>
        </row>
        <row r="509">
          <cell r="A509" t="str">
            <v>ETECMTJL$156</v>
          </cell>
          <cell r="B509">
            <v>0</v>
          </cell>
          <cell r="C509">
            <v>30000</v>
          </cell>
          <cell r="D509">
            <v>30000</v>
          </cell>
          <cell r="E509">
            <v>0</v>
          </cell>
          <cell r="F509" t="str">
            <v>27/10/2003</v>
          </cell>
          <cell r="G509">
            <v>0</v>
          </cell>
          <cell r="H509">
            <v>0</v>
          </cell>
          <cell r="I509">
            <v>0</v>
          </cell>
          <cell r="J509">
            <v>0</v>
          </cell>
          <cell r="K509">
            <v>0</v>
          </cell>
        </row>
        <row r="510">
          <cell r="A510" t="str">
            <v>ETECMTJL$157</v>
          </cell>
          <cell r="B510">
            <v>0</v>
          </cell>
          <cell r="C510">
            <v>12000</v>
          </cell>
          <cell r="D510">
            <v>12000</v>
          </cell>
          <cell r="E510">
            <v>0</v>
          </cell>
          <cell r="F510" t="str">
            <v>20/10/2003</v>
          </cell>
          <cell r="G510">
            <v>0</v>
          </cell>
          <cell r="H510">
            <v>0</v>
          </cell>
          <cell r="I510">
            <v>0</v>
          </cell>
          <cell r="J510">
            <v>0</v>
          </cell>
          <cell r="K510">
            <v>0</v>
          </cell>
        </row>
        <row r="511">
          <cell r="A511" t="str">
            <v>ETECMTJL$158</v>
          </cell>
          <cell r="B511">
            <v>0</v>
          </cell>
          <cell r="C511">
            <v>24750</v>
          </cell>
          <cell r="D511">
            <v>24750</v>
          </cell>
          <cell r="E511">
            <v>0</v>
          </cell>
          <cell r="F511" t="str">
            <v>31/10/2003</v>
          </cell>
          <cell r="G511">
            <v>0</v>
          </cell>
          <cell r="H511">
            <v>0</v>
          </cell>
          <cell r="I511">
            <v>0</v>
          </cell>
          <cell r="J511">
            <v>0</v>
          </cell>
          <cell r="K511">
            <v>0</v>
          </cell>
        </row>
        <row r="512">
          <cell r="A512" t="str">
            <v>ETECMTJL$159</v>
          </cell>
          <cell r="B512">
            <v>0</v>
          </cell>
          <cell r="C512">
            <v>22500</v>
          </cell>
          <cell r="D512">
            <v>22500</v>
          </cell>
          <cell r="E512">
            <v>0</v>
          </cell>
          <cell r="F512" t="str">
            <v>12/11/2003</v>
          </cell>
          <cell r="G512">
            <v>0</v>
          </cell>
          <cell r="H512">
            <v>0</v>
          </cell>
          <cell r="I512">
            <v>0</v>
          </cell>
          <cell r="J512">
            <v>0</v>
          </cell>
          <cell r="K512">
            <v>0</v>
          </cell>
        </row>
        <row r="513">
          <cell r="A513" t="str">
            <v>ETECMTJL$160</v>
          </cell>
          <cell r="B513">
            <v>0</v>
          </cell>
          <cell r="C513">
            <v>50000</v>
          </cell>
          <cell r="D513">
            <v>50000</v>
          </cell>
          <cell r="E513">
            <v>0</v>
          </cell>
          <cell r="F513" t="str">
            <v>13/11/2003</v>
          </cell>
          <cell r="G513">
            <v>0</v>
          </cell>
          <cell r="H513">
            <v>0</v>
          </cell>
          <cell r="I513">
            <v>0</v>
          </cell>
          <cell r="J513">
            <v>0</v>
          </cell>
          <cell r="K513">
            <v>0</v>
          </cell>
        </row>
        <row r="514">
          <cell r="A514" t="str">
            <v>ETECMTJL$161</v>
          </cell>
          <cell r="B514">
            <v>0</v>
          </cell>
          <cell r="C514">
            <v>22480</v>
          </cell>
          <cell r="D514">
            <v>22480</v>
          </cell>
          <cell r="E514">
            <v>0</v>
          </cell>
          <cell r="F514" t="str">
            <v>24/11/2003</v>
          </cell>
          <cell r="G514">
            <v>0</v>
          </cell>
          <cell r="H514">
            <v>0</v>
          </cell>
          <cell r="I514">
            <v>0</v>
          </cell>
          <cell r="J514">
            <v>0</v>
          </cell>
          <cell r="K514">
            <v>0</v>
          </cell>
        </row>
        <row r="515">
          <cell r="A515" t="str">
            <v>ETECMTJL$162</v>
          </cell>
          <cell r="B515">
            <v>0</v>
          </cell>
          <cell r="C515">
            <v>12000</v>
          </cell>
          <cell r="D515">
            <v>12000</v>
          </cell>
          <cell r="E515">
            <v>0</v>
          </cell>
          <cell r="F515" t="str">
            <v>24/11/2003</v>
          </cell>
          <cell r="G515">
            <v>0</v>
          </cell>
          <cell r="H515">
            <v>0</v>
          </cell>
          <cell r="I515">
            <v>0</v>
          </cell>
          <cell r="J515">
            <v>0</v>
          </cell>
          <cell r="K515">
            <v>0</v>
          </cell>
        </row>
        <row r="516">
          <cell r="A516" t="str">
            <v>ETECMTJL$163</v>
          </cell>
          <cell r="B516">
            <v>0</v>
          </cell>
          <cell r="C516">
            <v>26000</v>
          </cell>
          <cell r="D516">
            <v>26000</v>
          </cell>
          <cell r="E516">
            <v>0</v>
          </cell>
          <cell r="F516" t="str">
            <v>26/11/2003</v>
          </cell>
          <cell r="G516">
            <v>0</v>
          </cell>
          <cell r="H516">
            <v>0</v>
          </cell>
          <cell r="I516">
            <v>0</v>
          </cell>
          <cell r="J516">
            <v>0</v>
          </cell>
          <cell r="K516">
            <v>0</v>
          </cell>
        </row>
        <row r="517">
          <cell r="A517" t="str">
            <v>ETECMTJL$164</v>
          </cell>
          <cell r="B517">
            <v>0</v>
          </cell>
          <cell r="C517">
            <v>12400</v>
          </cell>
          <cell r="D517">
            <v>12400</v>
          </cell>
          <cell r="E517">
            <v>0</v>
          </cell>
          <cell r="F517" t="str">
            <v>26/11/2003</v>
          </cell>
          <cell r="G517">
            <v>0</v>
          </cell>
          <cell r="H517">
            <v>0</v>
          </cell>
          <cell r="I517">
            <v>0</v>
          </cell>
          <cell r="J517">
            <v>0</v>
          </cell>
          <cell r="K517">
            <v>0</v>
          </cell>
        </row>
        <row r="518">
          <cell r="A518" t="str">
            <v>ETECMTJL$165</v>
          </cell>
          <cell r="B518">
            <v>0</v>
          </cell>
          <cell r="C518">
            <v>7000</v>
          </cell>
          <cell r="D518">
            <v>7000</v>
          </cell>
          <cell r="E518">
            <v>0</v>
          </cell>
          <cell r="F518" t="str">
            <v>26/11/2003</v>
          </cell>
          <cell r="G518">
            <v>0</v>
          </cell>
          <cell r="H518">
            <v>0</v>
          </cell>
          <cell r="I518">
            <v>0</v>
          </cell>
          <cell r="J518">
            <v>0</v>
          </cell>
          <cell r="K518">
            <v>0</v>
          </cell>
        </row>
        <row r="519">
          <cell r="A519" t="str">
            <v>ETECMTJL$166</v>
          </cell>
          <cell r="B519">
            <v>0</v>
          </cell>
          <cell r="C519">
            <v>15000</v>
          </cell>
          <cell r="D519">
            <v>15000</v>
          </cell>
          <cell r="E519">
            <v>0</v>
          </cell>
          <cell r="F519" t="str">
            <v>26/11/2003</v>
          </cell>
          <cell r="G519">
            <v>0</v>
          </cell>
          <cell r="H519">
            <v>0</v>
          </cell>
          <cell r="I519">
            <v>0</v>
          </cell>
          <cell r="J519">
            <v>0</v>
          </cell>
          <cell r="K519">
            <v>0</v>
          </cell>
        </row>
        <row r="520">
          <cell r="A520" t="str">
            <v>ETECMTJL$167</v>
          </cell>
          <cell r="B520">
            <v>0</v>
          </cell>
          <cell r="C520">
            <v>14000</v>
          </cell>
          <cell r="D520">
            <v>14000</v>
          </cell>
          <cell r="E520">
            <v>0</v>
          </cell>
          <cell r="F520" t="str">
            <v>20/11/2003</v>
          </cell>
          <cell r="G520">
            <v>0</v>
          </cell>
          <cell r="H520">
            <v>0</v>
          </cell>
          <cell r="I520">
            <v>0</v>
          </cell>
          <cell r="J520">
            <v>0</v>
          </cell>
          <cell r="K520">
            <v>0</v>
          </cell>
        </row>
        <row r="521">
          <cell r="A521" t="str">
            <v>ETECMTJL$168</v>
          </cell>
          <cell r="B521">
            <v>0</v>
          </cell>
          <cell r="C521">
            <v>46500</v>
          </cell>
          <cell r="D521">
            <v>46500</v>
          </cell>
          <cell r="E521">
            <v>0</v>
          </cell>
          <cell r="F521" t="str">
            <v>20/11/2003</v>
          </cell>
          <cell r="G521">
            <v>0</v>
          </cell>
          <cell r="H521">
            <v>0</v>
          </cell>
          <cell r="I521">
            <v>0</v>
          </cell>
          <cell r="J521">
            <v>0</v>
          </cell>
          <cell r="K521">
            <v>0</v>
          </cell>
        </row>
        <row r="522">
          <cell r="A522" t="str">
            <v>ETECMTJL$169</v>
          </cell>
          <cell r="B522">
            <v>0</v>
          </cell>
          <cell r="C522">
            <v>10150</v>
          </cell>
          <cell r="D522">
            <v>10150</v>
          </cell>
          <cell r="E522">
            <v>0</v>
          </cell>
          <cell r="F522" t="str">
            <v>20/11/2003</v>
          </cell>
          <cell r="G522">
            <v>0</v>
          </cell>
          <cell r="H522">
            <v>0</v>
          </cell>
          <cell r="I522">
            <v>0</v>
          </cell>
          <cell r="J522">
            <v>0</v>
          </cell>
          <cell r="K522">
            <v>0</v>
          </cell>
        </row>
        <row r="523">
          <cell r="A523" t="str">
            <v>ETECMTJL$170</v>
          </cell>
          <cell r="B523">
            <v>0</v>
          </cell>
          <cell r="C523">
            <v>10500</v>
          </cell>
          <cell r="D523">
            <v>10500</v>
          </cell>
          <cell r="E523">
            <v>0</v>
          </cell>
          <cell r="F523" t="str">
            <v>04/12/2003</v>
          </cell>
          <cell r="G523">
            <v>0</v>
          </cell>
          <cell r="H523">
            <v>0</v>
          </cell>
          <cell r="I523">
            <v>0</v>
          </cell>
          <cell r="J523">
            <v>0</v>
          </cell>
          <cell r="K523">
            <v>0</v>
          </cell>
        </row>
        <row r="524">
          <cell r="A524" t="str">
            <v>ETECMTJL$171</v>
          </cell>
          <cell r="B524">
            <v>0</v>
          </cell>
          <cell r="C524">
            <v>50000</v>
          </cell>
          <cell r="D524">
            <v>50000</v>
          </cell>
          <cell r="E524">
            <v>0</v>
          </cell>
          <cell r="F524" t="str">
            <v>04/12/2003</v>
          </cell>
          <cell r="G524">
            <v>0</v>
          </cell>
          <cell r="H524">
            <v>0</v>
          </cell>
          <cell r="I524">
            <v>0</v>
          </cell>
          <cell r="J524">
            <v>0</v>
          </cell>
          <cell r="K524">
            <v>0</v>
          </cell>
        </row>
        <row r="525">
          <cell r="A525" t="str">
            <v>ETECMTJL$172</v>
          </cell>
          <cell r="B525">
            <v>0</v>
          </cell>
          <cell r="C525">
            <v>50000</v>
          </cell>
          <cell r="D525">
            <v>50000</v>
          </cell>
          <cell r="E525">
            <v>0</v>
          </cell>
          <cell r="F525" t="str">
            <v>04/12/2003</v>
          </cell>
          <cell r="G525">
            <v>0</v>
          </cell>
          <cell r="H525">
            <v>0</v>
          </cell>
          <cell r="I525">
            <v>0</v>
          </cell>
          <cell r="J525">
            <v>0</v>
          </cell>
          <cell r="K525">
            <v>0</v>
          </cell>
        </row>
        <row r="526">
          <cell r="A526" t="str">
            <v>ETECMTJL$173</v>
          </cell>
          <cell r="B526">
            <v>0</v>
          </cell>
          <cell r="C526">
            <v>27000</v>
          </cell>
          <cell r="D526">
            <v>27000</v>
          </cell>
          <cell r="E526">
            <v>0</v>
          </cell>
          <cell r="F526" t="str">
            <v>04/12/2003</v>
          </cell>
          <cell r="G526">
            <v>0</v>
          </cell>
          <cell r="H526">
            <v>0</v>
          </cell>
          <cell r="I526">
            <v>0</v>
          </cell>
          <cell r="J526">
            <v>0</v>
          </cell>
          <cell r="K526">
            <v>0</v>
          </cell>
        </row>
        <row r="527">
          <cell r="A527" t="str">
            <v>ETECMTJL$174</v>
          </cell>
          <cell r="B527">
            <v>0</v>
          </cell>
          <cell r="C527">
            <v>10000</v>
          </cell>
          <cell r="D527">
            <v>10000</v>
          </cell>
          <cell r="E527">
            <v>0</v>
          </cell>
          <cell r="F527" t="str">
            <v>04/12/2003</v>
          </cell>
          <cell r="G527">
            <v>0</v>
          </cell>
          <cell r="H527">
            <v>0</v>
          </cell>
          <cell r="I527">
            <v>0</v>
          </cell>
          <cell r="J527">
            <v>0</v>
          </cell>
          <cell r="K527">
            <v>0</v>
          </cell>
        </row>
        <row r="528">
          <cell r="A528" t="str">
            <v>ETECMTJL$175</v>
          </cell>
          <cell r="B528">
            <v>0</v>
          </cell>
          <cell r="C528">
            <v>70000</v>
          </cell>
          <cell r="D528">
            <v>70000</v>
          </cell>
          <cell r="E528">
            <v>0</v>
          </cell>
          <cell r="F528" t="str">
            <v>09/12/2003</v>
          </cell>
          <cell r="G528">
            <v>0</v>
          </cell>
          <cell r="H528">
            <v>0</v>
          </cell>
          <cell r="I528">
            <v>0</v>
          </cell>
          <cell r="J528">
            <v>0</v>
          </cell>
          <cell r="K528">
            <v>0</v>
          </cell>
        </row>
        <row r="529">
          <cell r="A529" t="str">
            <v>ETECMTJL$176</v>
          </cell>
          <cell r="B529">
            <v>0</v>
          </cell>
          <cell r="C529">
            <v>12200</v>
          </cell>
          <cell r="D529">
            <v>12200</v>
          </cell>
          <cell r="E529">
            <v>0</v>
          </cell>
          <cell r="F529" t="str">
            <v>31/12/2003</v>
          </cell>
          <cell r="G529">
            <v>0</v>
          </cell>
          <cell r="H529">
            <v>0</v>
          </cell>
          <cell r="I529">
            <v>0</v>
          </cell>
          <cell r="J529">
            <v>0</v>
          </cell>
          <cell r="K529">
            <v>0</v>
          </cell>
        </row>
        <row r="530">
          <cell r="A530" t="str">
            <v>ETECMTJL$177</v>
          </cell>
          <cell r="B530">
            <v>0</v>
          </cell>
          <cell r="C530">
            <v>28000</v>
          </cell>
          <cell r="D530">
            <v>28000</v>
          </cell>
          <cell r="E530">
            <v>0</v>
          </cell>
          <cell r="F530" t="str">
            <v>30/12/2003</v>
          </cell>
          <cell r="G530">
            <v>0</v>
          </cell>
          <cell r="H530">
            <v>0</v>
          </cell>
          <cell r="I530">
            <v>0</v>
          </cell>
          <cell r="J530">
            <v>0</v>
          </cell>
          <cell r="K530">
            <v>0</v>
          </cell>
        </row>
        <row r="531">
          <cell r="A531" t="str">
            <v>ETECMTJL$178</v>
          </cell>
          <cell r="B531">
            <v>0</v>
          </cell>
          <cell r="C531">
            <v>35000</v>
          </cell>
          <cell r="D531">
            <v>35000</v>
          </cell>
          <cell r="E531">
            <v>0</v>
          </cell>
          <cell r="F531" t="str">
            <v>30/12/2003</v>
          </cell>
          <cell r="G531">
            <v>0</v>
          </cell>
          <cell r="H531">
            <v>0</v>
          </cell>
          <cell r="I531">
            <v>0</v>
          </cell>
          <cell r="J531">
            <v>0</v>
          </cell>
          <cell r="K531">
            <v>0</v>
          </cell>
        </row>
        <row r="532">
          <cell r="A532" t="str">
            <v>ETECMTJL$179</v>
          </cell>
          <cell r="B532">
            <v>0</v>
          </cell>
          <cell r="C532">
            <v>15000</v>
          </cell>
          <cell r="D532">
            <v>15000</v>
          </cell>
          <cell r="E532">
            <v>0</v>
          </cell>
          <cell r="F532" t="str">
            <v>30/12/2003</v>
          </cell>
          <cell r="G532">
            <v>0</v>
          </cell>
          <cell r="H532">
            <v>0</v>
          </cell>
          <cell r="I532">
            <v>0</v>
          </cell>
          <cell r="J532">
            <v>0</v>
          </cell>
          <cell r="K532">
            <v>0</v>
          </cell>
        </row>
        <row r="533">
          <cell r="A533" t="str">
            <v>ETECMTJL$180</v>
          </cell>
          <cell r="B533">
            <v>0</v>
          </cell>
          <cell r="C533">
            <v>17000</v>
          </cell>
          <cell r="D533">
            <v>17000</v>
          </cell>
          <cell r="E533">
            <v>0</v>
          </cell>
          <cell r="F533" t="str">
            <v>13/01/2004</v>
          </cell>
          <cell r="G533">
            <v>0</v>
          </cell>
          <cell r="H533">
            <v>0</v>
          </cell>
          <cell r="I533">
            <v>0</v>
          </cell>
          <cell r="J533">
            <v>0</v>
          </cell>
          <cell r="K533">
            <v>0</v>
          </cell>
        </row>
        <row r="534">
          <cell r="A534" t="str">
            <v>ETECMTJL$181</v>
          </cell>
          <cell r="B534">
            <v>0</v>
          </cell>
          <cell r="C534">
            <v>10000</v>
          </cell>
          <cell r="D534">
            <v>10000</v>
          </cell>
          <cell r="E534">
            <v>0</v>
          </cell>
          <cell r="F534" t="str">
            <v>13/01/2004</v>
          </cell>
          <cell r="G534">
            <v>0</v>
          </cell>
          <cell r="H534">
            <v>0</v>
          </cell>
          <cell r="I534">
            <v>0</v>
          </cell>
          <cell r="J534">
            <v>0</v>
          </cell>
          <cell r="K534">
            <v>0</v>
          </cell>
        </row>
        <row r="535">
          <cell r="A535" t="str">
            <v>ETECMTJL$182</v>
          </cell>
          <cell r="B535">
            <v>0</v>
          </cell>
          <cell r="C535">
            <v>25000</v>
          </cell>
          <cell r="D535">
            <v>25000</v>
          </cell>
          <cell r="E535">
            <v>0</v>
          </cell>
          <cell r="F535" t="str">
            <v>16/01/2004</v>
          </cell>
          <cell r="G535">
            <v>0</v>
          </cell>
          <cell r="H535">
            <v>0</v>
          </cell>
          <cell r="I535">
            <v>0</v>
          </cell>
          <cell r="J535">
            <v>0</v>
          </cell>
          <cell r="K535">
            <v>0</v>
          </cell>
        </row>
        <row r="536">
          <cell r="A536" t="str">
            <v>ETECMTJL$183</v>
          </cell>
          <cell r="B536">
            <v>0</v>
          </cell>
          <cell r="C536">
            <v>20000</v>
          </cell>
          <cell r="D536">
            <v>20000</v>
          </cell>
          <cell r="E536">
            <v>0</v>
          </cell>
          <cell r="F536" t="str">
            <v>16/01/2004</v>
          </cell>
          <cell r="G536">
            <v>0</v>
          </cell>
          <cell r="H536">
            <v>0</v>
          </cell>
          <cell r="I536">
            <v>0</v>
          </cell>
          <cell r="J536">
            <v>0</v>
          </cell>
          <cell r="K536">
            <v>0</v>
          </cell>
        </row>
        <row r="537">
          <cell r="A537" t="str">
            <v>ETECMTJL$184</v>
          </cell>
          <cell r="B537">
            <v>0</v>
          </cell>
          <cell r="C537">
            <v>26976</v>
          </cell>
          <cell r="D537">
            <v>26976</v>
          </cell>
          <cell r="E537">
            <v>0</v>
          </cell>
          <cell r="F537" t="str">
            <v>22/01/2004</v>
          </cell>
          <cell r="G537">
            <v>0</v>
          </cell>
          <cell r="H537">
            <v>0</v>
          </cell>
          <cell r="I537">
            <v>0</v>
          </cell>
          <cell r="J537">
            <v>0</v>
          </cell>
          <cell r="K537">
            <v>0</v>
          </cell>
        </row>
        <row r="538">
          <cell r="A538" t="str">
            <v>ETECMTJL$185</v>
          </cell>
          <cell r="B538">
            <v>0</v>
          </cell>
          <cell r="C538">
            <v>27000</v>
          </cell>
          <cell r="D538">
            <v>27000</v>
          </cell>
          <cell r="E538">
            <v>0</v>
          </cell>
          <cell r="F538" t="str">
            <v>04/02/2004</v>
          </cell>
          <cell r="G538">
            <v>0</v>
          </cell>
          <cell r="H538">
            <v>0</v>
          </cell>
          <cell r="I538">
            <v>0</v>
          </cell>
          <cell r="J538">
            <v>0</v>
          </cell>
          <cell r="K538">
            <v>0</v>
          </cell>
        </row>
        <row r="539">
          <cell r="A539" t="str">
            <v>ETECMTJL$186</v>
          </cell>
          <cell r="B539">
            <v>0</v>
          </cell>
          <cell r="C539">
            <v>6000</v>
          </cell>
          <cell r="D539">
            <v>6000</v>
          </cell>
          <cell r="E539">
            <v>0</v>
          </cell>
          <cell r="F539" t="str">
            <v>11/02/2004</v>
          </cell>
          <cell r="G539">
            <v>0</v>
          </cell>
          <cell r="H539">
            <v>0</v>
          </cell>
          <cell r="I539">
            <v>0</v>
          </cell>
          <cell r="J539">
            <v>0</v>
          </cell>
          <cell r="K539">
            <v>0</v>
          </cell>
        </row>
        <row r="540">
          <cell r="A540" t="str">
            <v>ETECMTJL$187</v>
          </cell>
          <cell r="B540">
            <v>0</v>
          </cell>
          <cell r="C540">
            <v>25000</v>
          </cell>
          <cell r="D540">
            <v>25000</v>
          </cell>
          <cell r="E540">
            <v>0</v>
          </cell>
          <cell r="F540" t="str">
            <v>19/02/2004</v>
          </cell>
          <cell r="G540">
            <v>0</v>
          </cell>
          <cell r="H540">
            <v>0</v>
          </cell>
          <cell r="I540">
            <v>0</v>
          </cell>
          <cell r="J540">
            <v>0</v>
          </cell>
          <cell r="K540">
            <v>0</v>
          </cell>
        </row>
        <row r="541">
          <cell r="A541" t="str">
            <v>ETECMTJL$188</v>
          </cell>
          <cell r="B541">
            <v>0</v>
          </cell>
          <cell r="C541">
            <v>24000</v>
          </cell>
          <cell r="D541">
            <v>24000</v>
          </cell>
          <cell r="E541">
            <v>0</v>
          </cell>
          <cell r="F541" t="str">
            <v>18/02/2004</v>
          </cell>
          <cell r="G541">
            <v>0</v>
          </cell>
          <cell r="H541">
            <v>0</v>
          </cell>
          <cell r="I541">
            <v>0</v>
          </cell>
          <cell r="J541">
            <v>0</v>
          </cell>
          <cell r="K541">
            <v>0</v>
          </cell>
        </row>
        <row r="542">
          <cell r="A542" t="str">
            <v>ETECMTJL$189</v>
          </cell>
          <cell r="B542">
            <v>0</v>
          </cell>
          <cell r="C542">
            <v>10000</v>
          </cell>
          <cell r="D542">
            <v>10000</v>
          </cell>
          <cell r="E542">
            <v>0</v>
          </cell>
          <cell r="F542" t="str">
            <v>20/02/2004</v>
          </cell>
          <cell r="G542">
            <v>0</v>
          </cell>
          <cell r="H542">
            <v>0</v>
          </cell>
          <cell r="I542">
            <v>0</v>
          </cell>
          <cell r="J542">
            <v>0</v>
          </cell>
          <cell r="K542">
            <v>0</v>
          </cell>
        </row>
        <row r="543">
          <cell r="A543" t="str">
            <v>ETECMTJL$190</v>
          </cell>
          <cell r="B543">
            <v>0</v>
          </cell>
          <cell r="C543">
            <v>17000</v>
          </cell>
          <cell r="D543">
            <v>17000</v>
          </cell>
          <cell r="E543">
            <v>0</v>
          </cell>
          <cell r="F543" t="str">
            <v>24/02/2004</v>
          </cell>
          <cell r="G543">
            <v>0</v>
          </cell>
          <cell r="H543">
            <v>0</v>
          </cell>
          <cell r="I543">
            <v>0</v>
          </cell>
          <cell r="J543">
            <v>0</v>
          </cell>
          <cell r="K543">
            <v>0</v>
          </cell>
        </row>
        <row r="544">
          <cell r="A544" t="str">
            <v>ETECMTJL$191</v>
          </cell>
          <cell r="B544">
            <v>0</v>
          </cell>
          <cell r="C544">
            <v>12000</v>
          </cell>
          <cell r="D544">
            <v>12000</v>
          </cell>
          <cell r="E544">
            <v>0</v>
          </cell>
          <cell r="F544" t="str">
            <v>24/02/2004</v>
          </cell>
          <cell r="G544">
            <v>0</v>
          </cell>
          <cell r="H544">
            <v>0</v>
          </cell>
          <cell r="I544">
            <v>0</v>
          </cell>
          <cell r="J544">
            <v>0</v>
          </cell>
          <cell r="K544">
            <v>0</v>
          </cell>
        </row>
        <row r="545">
          <cell r="A545" t="str">
            <v>ETECMTJL$192</v>
          </cell>
          <cell r="B545">
            <v>0</v>
          </cell>
          <cell r="C545">
            <v>30000</v>
          </cell>
          <cell r="D545">
            <v>30000</v>
          </cell>
          <cell r="E545">
            <v>0</v>
          </cell>
          <cell r="F545" t="str">
            <v>28/02/2004</v>
          </cell>
          <cell r="G545">
            <v>0</v>
          </cell>
          <cell r="H545">
            <v>0</v>
          </cell>
          <cell r="I545">
            <v>0</v>
          </cell>
          <cell r="J545">
            <v>0</v>
          </cell>
          <cell r="K545">
            <v>0</v>
          </cell>
        </row>
        <row r="546">
          <cell r="A546" t="str">
            <v>ETECMTJL$193</v>
          </cell>
          <cell r="B546">
            <v>0</v>
          </cell>
          <cell r="C546">
            <v>19000</v>
          </cell>
          <cell r="D546">
            <v>19000</v>
          </cell>
          <cell r="E546">
            <v>0</v>
          </cell>
          <cell r="F546" t="str">
            <v>28/02/2004</v>
          </cell>
          <cell r="G546">
            <v>0</v>
          </cell>
          <cell r="H546">
            <v>0</v>
          </cell>
          <cell r="I546">
            <v>0</v>
          </cell>
          <cell r="J546">
            <v>0</v>
          </cell>
          <cell r="K546">
            <v>0</v>
          </cell>
        </row>
        <row r="547">
          <cell r="A547" t="str">
            <v>ETECMTJL$194</v>
          </cell>
          <cell r="B547">
            <v>0</v>
          </cell>
          <cell r="C547">
            <v>11500</v>
          </cell>
          <cell r="D547">
            <v>11500</v>
          </cell>
          <cell r="E547">
            <v>0</v>
          </cell>
          <cell r="F547" t="str">
            <v>01/03/2004</v>
          </cell>
          <cell r="G547">
            <v>0</v>
          </cell>
          <cell r="H547">
            <v>0</v>
          </cell>
          <cell r="I547">
            <v>0</v>
          </cell>
          <cell r="J547">
            <v>0</v>
          </cell>
          <cell r="K547">
            <v>0</v>
          </cell>
        </row>
        <row r="548">
          <cell r="A548" t="str">
            <v>ETECMTJL$195</v>
          </cell>
          <cell r="B548">
            <v>0</v>
          </cell>
          <cell r="C548">
            <v>25000</v>
          </cell>
          <cell r="D548">
            <v>25000</v>
          </cell>
          <cell r="E548">
            <v>0</v>
          </cell>
          <cell r="F548" t="str">
            <v>09/03/2004</v>
          </cell>
          <cell r="G548">
            <v>0</v>
          </cell>
          <cell r="H548">
            <v>0</v>
          </cell>
          <cell r="I548">
            <v>0</v>
          </cell>
          <cell r="J548">
            <v>0</v>
          </cell>
          <cell r="K548">
            <v>0</v>
          </cell>
        </row>
        <row r="549">
          <cell r="A549" t="str">
            <v>ETECMTJL$196</v>
          </cell>
          <cell r="B549">
            <v>0</v>
          </cell>
          <cell r="C549">
            <v>12000</v>
          </cell>
          <cell r="D549">
            <v>12000</v>
          </cell>
          <cell r="E549">
            <v>0</v>
          </cell>
          <cell r="F549" t="str">
            <v>15/03/2004</v>
          </cell>
          <cell r="G549">
            <v>0</v>
          </cell>
          <cell r="H549">
            <v>0</v>
          </cell>
          <cell r="I549">
            <v>0</v>
          </cell>
          <cell r="J549">
            <v>0</v>
          </cell>
          <cell r="K549">
            <v>0</v>
          </cell>
        </row>
        <row r="550">
          <cell r="A550" t="str">
            <v>ETECMTJL$197</v>
          </cell>
          <cell r="B550">
            <v>0</v>
          </cell>
          <cell r="C550">
            <v>18000</v>
          </cell>
          <cell r="D550">
            <v>18000</v>
          </cell>
          <cell r="E550">
            <v>0</v>
          </cell>
          <cell r="F550" t="str">
            <v>19/03/2004</v>
          </cell>
          <cell r="G550">
            <v>0</v>
          </cell>
          <cell r="H550">
            <v>0</v>
          </cell>
          <cell r="I550">
            <v>0</v>
          </cell>
          <cell r="J550">
            <v>0</v>
          </cell>
          <cell r="K550">
            <v>0</v>
          </cell>
        </row>
        <row r="551">
          <cell r="A551" t="str">
            <v>ETECMTJL$198</v>
          </cell>
          <cell r="B551">
            <v>0</v>
          </cell>
          <cell r="C551">
            <v>19800</v>
          </cell>
          <cell r="D551">
            <v>19800</v>
          </cell>
          <cell r="E551">
            <v>0</v>
          </cell>
          <cell r="F551" t="str">
            <v>24/03/2004</v>
          </cell>
          <cell r="G551">
            <v>0</v>
          </cell>
          <cell r="H551">
            <v>0</v>
          </cell>
          <cell r="I551">
            <v>0</v>
          </cell>
          <cell r="J551">
            <v>0</v>
          </cell>
          <cell r="K551">
            <v>0</v>
          </cell>
        </row>
        <row r="552">
          <cell r="A552" t="str">
            <v>ETECMTJL$199</v>
          </cell>
          <cell r="B552">
            <v>0</v>
          </cell>
          <cell r="C552">
            <v>12000</v>
          </cell>
          <cell r="D552">
            <v>12000</v>
          </cell>
          <cell r="E552">
            <v>0</v>
          </cell>
          <cell r="F552" t="str">
            <v>24/03/2004</v>
          </cell>
          <cell r="G552">
            <v>0</v>
          </cell>
          <cell r="H552">
            <v>0</v>
          </cell>
          <cell r="I552">
            <v>0</v>
          </cell>
          <cell r="J552">
            <v>0</v>
          </cell>
          <cell r="K552">
            <v>0</v>
          </cell>
        </row>
        <row r="553">
          <cell r="A553" t="str">
            <v>ETECMTJL$200</v>
          </cell>
          <cell r="B553">
            <v>0</v>
          </cell>
          <cell r="C553">
            <v>20000</v>
          </cell>
          <cell r="D553">
            <v>20000</v>
          </cell>
          <cell r="E553">
            <v>0</v>
          </cell>
          <cell r="F553" t="str">
            <v>24/03/2004</v>
          </cell>
          <cell r="G553">
            <v>0</v>
          </cell>
          <cell r="H553">
            <v>0</v>
          </cell>
          <cell r="I553">
            <v>0</v>
          </cell>
          <cell r="J553">
            <v>0</v>
          </cell>
          <cell r="K553">
            <v>0</v>
          </cell>
        </row>
        <row r="554">
          <cell r="A554" t="str">
            <v>ETECMTJL$201</v>
          </cell>
          <cell r="B554">
            <v>0</v>
          </cell>
          <cell r="C554">
            <v>12000</v>
          </cell>
          <cell r="D554">
            <v>12000</v>
          </cell>
          <cell r="E554">
            <v>0</v>
          </cell>
          <cell r="F554" t="str">
            <v>24/03/2004</v>
          </cell>
          <cell r="G554">
            <v>0</v>
          </cell>
          <cell r="H554">
            <v>0</v>
          </cell>
          <cell r="I554">
            <v>0</v>
          </cell>
          <cell r="J554">
            <v>0</v>
          </cell>
          <cell r="K554">
            <v>0</v>
          </cell>
        </row>
        <row r="555">
          <cell r="A555" t="str">
            <v>ETECMTJL$202</v>
          </cell>
          <cell r="B555">
            <v>0</v>
          </cell>
          <cell r="C555">
            <v>25000</v>
          </cell>
          <cell r="D555">
            <v>25000</v>
          </cell>
          <cell r="E555">
            <v>0</v>
          </cell>
          <cell r="F555" t="str">
            <v>29/03/2004</v>
          </cell>
          <cell r="G555">
            <v>0</v>
          </cell>
          <cell r="H555">
            <v>0</v>
          </cell>
          <cell r="I555">
            <v>0</v>
          </cell>
          <cell r="J555">
            <v>0</v>
          </cell>
          <cell r="K555">
            <v>0</v>
          </cell>
        </row>
        <row r="556">
          <cell r="A556" t="str">
            <v>ETECMTJL$203</v>
          </cell>
          <cell r="B556">
            <v>0</v>
          </cell>
          <cell r="C556">
            <v>11000</v>
          </cell>
          <cell r="D556">
            <v>11000</v>
          </cell>
          <cell r="E556">
            <v>0</v>
          </cell>
          <cell r="F556" t="str">
            <v>05/04/2004</v>
          </cell>
          <cell r="G556">
            <v>0</v>
          </cell>
          <cell r="H556">
            <v>0</v>
          </cell>
          <cell r="I556">
            <v>0</v>
          </cell>
          <cell r="J556">
            <v>0</v>
          </cell>
          <cell r="K556">
            <v>0</v>
          </cell>
        </row>
        <row r="557">
          <cell r="A557" t="str">
            <v>ETECMTJL$204</v>
          </cell>
          <cell r="B557">
            <v>0</v>
          </cell>
          <cell r="C557">
            <v>30000</v>
          </cell>
          <cell r="D557">
            <v>30000</v>
          </cell>
          <cell r="E557">
            <v>0</v>
          </cell>
          <cell r="F557" t="str">
            <v>05/04/2004</v>
          </cell>
          <cell r="G557">
            <v>0</v>
          </cell>
          <cell r="H557">
            <v>0</v>
          </cell>
          <cell r="I557">
            <v>0</v>
          </cell>
          <cell r="J557">
            <v>0</v>
          </cell>
          <cell r="K557">
            <v>0</v>
          </cell>
        </row>
        <row r="558">
          <cell r="A558" t="str">
            <v>ETECMTJL$205</v>
          </cell>
          <cell r="B558">
            <v>0</v>
          </cell>
          <cell r="C558">
            <v>25000</v>
          </cell>
          <cell r="D558">
            <v>25000</v>
          </cell>
          <cell r="E558">
            <v>0</v>
          </cell>
          <cell r="F558" t="str">
            <v>01/04/2004</v>
          </cell>
          <cell r="G558">
            <v>0</v>
          </cell>
          <cell r="H558">
            <v>0</v>
          </cell>
          <cell r="I558">
            <v>0</v>
          </cell>
          <cell r="J558">
            <v>0</v>
          </cell>
          <cell r="K558">
            <v>0</v>
          </cell>
        </row>
        <row r="559">
          <cell r="A559" t="str">
            <v>ETECMTJL$206</v>
          </cell>
          <cell r="B559">
            <v>0</v>
          </cell>
          <cell r="C559">
            <v>12000</v>
          </cell>
          <cell r="D559">
            <v>12000</v>
          </cell>
          <cell r="E559">
            <v>0</v>
          </cell>
          <cell r="F559" t="str">
            <v>16/04/2004</v>
          </cell>
          <cell r="G559">
            <v>0</v>
          </cell>
          <cell r="H559">
            <v>0</v>
          </cell>
          <cell r="I559">
            <v>0</v>
          </cell>
          <cell r="J559">
            <v>0</v>
          </cell>
          <cell r="K559">
            <v>0</v>
          </cell>
        </row>
        <row r="560">
          <cell r="A560" t="str">
            <v>ETECMTJL$207</v>
          </cell>
          <cell r="B560">
            <v>0</v>
          </cell>
          <cell r="C560">
            <v>12000</v>
          </cell>
          <cell r="D560">
            <v>12000</v>
          </cell>
          <cell r="E560">
            <v>0</v>
          </cell>
          <cell r="F560" t="str">
            <v>21/04/2004</v>
          </cell>
          <cell r="G560">
            <v>0</v>
          </cell>
          <cell r="H560">
            <v>0</v>
          </cell>
          <cell r="I560">
            <v>0</v>
          </cell>
          <cell r="J560">
            <v>0</v>
          </cell>
          <cell r="K560">
            <v>0</v>
          </cell>
        </row>
        <row r="561">
          <cell r="A561" t="str">
            <v>ETECMTJL$208</v>
          </cell>
          <cell r="B561">
            <v>0</v>
          </cell>
          <cell r="C561">
            <v>10000</v>
          </cell>
          <cell r="D561">
            <v>10000</v>
          </cell>
          <cell r="E561">
            <v>0</v>
          </cell>
          <cell r="F561" t="str">
            <v>21/04/2004</v>
          </cell>
          <cell r="G561">
            <v>0</v>
          </cell>
          <cell r="H561">
            <v>0</v>
          </cell>
          <cell r="I561">
            <v>0</v>
          </cell>
          <cell r="J561">
            <v>0</v>
          </cell>
          <cell r="K561">
            <v>0</v>
          </cell>
        </row>
        <row r="562">
          <cell r="A562" t="str">
            <v>ETECMTJL$209</v>
          </cell>
          <cell r="B562">
            <v>0</v>
          </cell>
          <cell r="C562">
            <v>15000</v>
          </cell>
          <cell r="D562">
            <v>15000</v>
          </cell>
          <cell r="E562">
            <v>0</v>
          </cell>
          <cell r="F562" t="str">
            <v>29/04/2004</v>
          </cell>
          <cell r="G562">
            <v>0</v>
          </cell>
          <cell r="H562">
            <v>0</v>
          </cell>
          <cell r="I562">
            <v>0</v>
          </cell>
          <cell r="J562">
            <v>0</v>
          </cell>
          <cell r="K562">
            <v>0</v>
          </cell>
        </row>
        <row r="563">
          <cell r="A563" t="str">
            <v>ETECMTJL$210</v>
          </cell>
          <cell r="B563">
            <v>0</v>
          </cell>
          <cell r="C563">
            <v>8000</v>
          </cell>
          <cell r="D563">
            <v>8000</v>
          </cell>
          <cell r="E563">
            <v>0</v>
          </cell>
          <cell r="F563" t="str">
            <v>29/04/2004</v>
          </cell>
          <cell r="G563">
            <v>0</v>
          </cell>
          <cell r="H563">
            <v>0</v>
          </cell>
          <cell r="I563">
            <v>0</v>
          </cell>
          <cell r="J563">
            <v>0</v>
          </cell>
          <cell r="K563">
            <v>0</v>
          </cell>
        </row>
        <row r="564">
          <cell r="A564" t="str">
            <v>ETECMTJL$211</v>
          </cell>
          <cell r="B564">
            <v>0</v>
          </cell>
          <cell r="C564">
            <v>15000</v>
          </cell>
          <cell r="D564">
            <v>15000</v>
          </cell>
          <cell r="E564">
            <v>0</v>
          </cell>
          <cell r="F564" t="str">
            <v>29/04/2004</v>
          </cell>
          <cell r="G564">
            <v>0</v>
          </cell>
          <cell r="H564">
            <v>0</v>
          </cell>
          <cell r="I564">
            <v>0</v>
          </cell>
          <cell r="J564">
            <v>0</v>
          </cell>
          <cell r="K564">
            <v>0</v>
          </cell>
        </row>
        <row r="565">
          <cell r="A565" t="str">
            <v>ETECMTJL$212</v>
          </cell>
          <cell r="B565">
            <v>0</v>
          </cell>
          <cell r="C565">
            <v>20000</v>
          </cell>
          <cell r="D565">
            <v>20000</v>
          </cell>
          <cell r="E565">
            <v>0</v>
          </cell>
          <cell r="F565" t="str">
            <v>29/04/2004</v>
          </cell>
          <cell r="G565">
            <v>0</v>
          </cell>
          <cell r="H565">
            <v>0</v>
          </cell>
          <cell r="I565">
            <v>0</v>
          </cell>
          <cell r="J565">
            <v>0</v>
          </cell>
          <cell r="K565">
            <v>0</v>
          </cell>
        </row>
        <row r="566">
          <cell r="A566" t="str">
            <v>ETECMTJL$213</v>
          </cell>
          <cell r="B566">
            <v>0</v>
          </cell>
          <cell r="C566">
            <v>18000</v>
          </cell>
          <cell r="D566">
            <v>18000</v>
          </cell>
          <cell r="E566">
            <v>0</v>
          </cell>
          <cell r="F566" t="str">
            <v>03/05/2004</v>
          </cell>
          <cell r="G566">
            <v>0</v>
          </cell>
          <cell r="H566">
            <v>0</v>
          </cell>
          <cell r="I566">
            <v>0</v>
          </cell>
          <cell r="J566">
            <v>0</v>
          </cell>
          <cell r="K566">
            <v>0</v>
          </cell>
        </row>
        <row r="567">
          <cell r="A567" t="str">
            <v>ETECMTJL$214</v>
          </cell>
          <cell r="B567">
            <v>0</v>
          </cell>
          <cell r="C567">
            <v>20000</v>
          </cell>
          <cell r="D567">
            <v>20000</v>
          </cell>
          <cell r="E567">
            <v>0</v>
          </cell>
          <cell r="F567" t="str">
            <v>12/05/2004</v>
          </cell>
          <cell r="G567">
            <v>0</v>
          </cell>
          <cell r="H567">
            <v>0</v>
          </cell>
          <cell r="I567">
            <v>0</v>
          </cell>
          <cell r="J567">
            <v>0</v>
          </cell>
          <cell r="K567">
            <v>0</v>
          </cell>
        </row>
        <row r="568">
          <cell r="A568" t="str">
            <v>ETECMTJL$215</v>
          </cell>
          <cell r="B568">
            <v>0</v>
          </cell>
          <cell r="C568">
            <v>25000</v>
          </cell>
          <cell r="D568">
            <v>25000</v>
          </cell>
          <cell r="E568">
            <v>0</v>
          </cell>
          <cell r="F568" t="str">
            <v>14/05/2004</v>
          </cell>
          <cell r="G568">
            <v>0</v>
          </cell>
          <cell r="H568">
            <v>0</v>
          </cell>
          <cell r="I568">
            <v>0</v>
          </cell>
          <cell r="J568">
            <v>0</v>
          </cell>
          <cell r="K568">
            <v>0</v>
          </cell>
        </row>
        <row r="569">
          <cell r="A569" t="str">
            <v>ETECMTJL$216</v>
          </cell>
          <cell r="B569">
            <v>0</v>
          </cell>
          <cell r="C569">
            <v>17000</v>
          </cell>
          <cell r="D569">
            <v>17000</v>
          </cell>
          <cell r="E569">
            <v>0</v>
          </cell>
          <cell r="F569" t="str">
            <v>14/05/2004</v>
          </cell>
          <cell r="G569">
            <v>0</v>
          </cell>
          <cell r="H569">
            <v>0</v>
          </cell>
          <cell r="I569">
            <v>0</v>
          </cell>
          <cell r="J569">
            <v>0</v>
          </cell>
          <cell r="K569">
            <v>0</v>
          </cell>
        </row>
        <row r="570">
          <cell r="A570" t="str">
            <v>ETECMTJL$217</v>
          </cell>
          <cell r="B570">
            <v>0</v>
          </cell>
          <cell r="C570">
            <v>30000</v>
          </cell>
          <cell r="D570">
            <v>30000</v>
          </cell>
          <cell r="E570">
            <v>0</v>
          </cell>
          <cell r="F570" t="str">
            <v>28/05/2004</v>
          </cell>
          <cell r="G570">
            <v>0</v>
          </cell>
          <cell r="H570">
            <v>0</v>
          </cell>
          <cell r="I570">
            <v>0</v>
          </cell>
          <cell r="J570">
            <v>0</v>
          </cell>
          <cell r="K570">
            <v>0</v>
          </cell>
        </row>
        <row r="571">
          <cell r="A571" t="str">
            <v>ETECMTJL$218</v>
          </cell>
          <cell r="B571">
            <v>0</v>
          </cell>
          <cell r="C571">
            <v>42000</v>
          </cell>
          <cell r="D571">
            <v>42000</v>
          </cell>
          <cell r="E571">
            <v>0</v>
          </cell>
          <cell r="F571" t="str">
            <v>28/05/2004</v>
          </cell>
          <cell r="G571">
            <v>0</v>
          </cell>
          <cell r="H571">
            <v>0</v>
          </cell>
          <cell r="I571">
            <v>0</v>
          </cell>
          <cell r="J571">
            <v>0</v>
          </cell>
          <cell r="K571">
            <v>0</v>
          </cell>
        </row>
        <row r="572">
          <cell r="A572" t="str">
            <v>ETECMTJL$219</v>
          </cell>
          <cell r="B572">
            <v>0</v>
          </cell>
          <cell r="C572">
            <v>28000</v>
          </cell>
          <cell r="D572">
            <v>28000</v>
          </cell>
          <cell r="E572">
            <v>0</v>
          </cell>
          <cell r="F572" t="str">
            <v>28/05/2004</v>
          </cell>
          <cell r="G572">
            <v>0</v>
          </cell>
          <cell r="H572">
            <v>0</v>
          </cell>
          <cell r="I572">
            <v>0</v>
          </cell>
          <cell r="J572">
            <v>0</v>
          </cell>
          <cell r="K572">
            <v>0</v>
          </cell>
        </row>
        <row r="573">
          <cell r="A573" t="str">
            <v>ETECMTJL$220</v>
          </cell>
          <cell r="B573">
            <v>0</v>
          </cell>
          <cell r="C573">
            <v>14000</v>
          </cell>
          <cell r="D573">
            <v>14000</v>
          </cell>
          <cell r="E573">
            <v>0</v>
          </cell>
          <cell r="F573" t="str">
            <v>28/05/2004</v>
          </cell>
          <cell r="G573">
            <v>0</v>
          </cell>
          <cell r="H573">
            <v>0</v>
          </cell>
          <cell r="I573">
            <v>0</v>
          </cell>
          <cell r="J573">
            <v>0</v>
          </cell>
          <cell r="K573">
            <v>0</v>
          </cell>
        </row>
        <row r="574">
          <cell r="A574" t="str">
            <v>ETECMTJL$221</v>
          </cell>
          <cell r="B574">
            <v>0</v>
          </cell>
          <cell r="C574">
            <v>16000</v>
          </cell>
          <cell r="D574">
            <v>16000</v>
          </cell>
          <cell r="E574">
            <v>0</v>
          </cell>
          <cell r="F574" t="str">
            <v>28/05/2004</v>
          </cell>
          <cell r="G574">
            <v>0</v>
          </cell>
          <cell r="H574">
            <v>0</v>
          </cell>
          <cell r="I574">
            <v>0</v>
          </cell>
          <cell r="J574">
            <v>0</v>
          </cell>
          <cell r="K574">
            <v>0</v>
          </cell>
        </row>
        <row r="575">
          <cell r="A575" t="str">
            <v>ETECMTJL$222</v>
          </cell>
          <cell r="B575">
            <v>0</v>
          </cell>
          <cell r="C575">
            <v>23000</v>
          </cell>
          <cell r="D575">
            <v>23000</v>
          </cell>
          <cell r="E575">
            <v>0</v>
          </cell>
          <cell r="F575" t="str">
            <v>28/05/2004</v>
          </cell>
          <cell r="G575">
            <v>0</v>
          </cell>
          <cell r="H575">
            <v>0</v>
          </cell>
          <cell r="I575">
            <v>0</v>
          </cell>
          <cell r="J575">
            <v>0</v>
          </cell>
          <cell r="K575">
            <v>0</v>
          </cell>
        </row>
        <row r="576">
          <cell r="A576" t="str">
            <v>ETECMTJL$223</v>
          </cell>
          <cell r="B576">
            <v>0</v>
          </cell>
          <cell r="C576">
            <v>35000</v>
          </cell>
          <cell r="D576">
            <v>35000</v>
          </cell>
          <cell r="E576">
            <v>0</v>
          </cell>
          <cell r="F576" t="str">
            <v>28/05/2004</v>
          </cell>
          <cell r="G576">
            <v>0</v>
          </cell>
          <cell r="H576">
            <v>0</v>
          </cell>
          <cell r="I576">
            <v>0</v>
          </cell>
          <cell r="J576">
            <v>0</v>
          </cell>
          <cell r="K576">
            <v>0</v>
          </cell>
        </row>
        <row r="577">
          <cell r="A577" t="str">
            <v>ETECMTJL$224</v>
          </cell>
          <cell r="B577">
            <v>0</v>
          </cell>
          <cell r="C577">
            <v>18000</v>
          </cell>
          <cell r="D577">
            <v>18000</v>
          </cell>
          <cell r="E577">
            <v>0</v>
          </cell>
          <cell r="F577" t="str">
            <v>19/05/2004</v>
          </cell>
          <cell r="G577">
            <v>0</v>
          </cell>
          <cell r="H577">
            <v>0</v>
          </cell>
          <cell r="I577">
            <v>0</v>
          </cell>
          <cell r="J577">
            <v>0</v>
          </cell>
          <cell r="K577">
            <v>0</v>
          </cell>
        </row>
        <row r="578">
          <cell r="A578" t="str">
            <v>ETECMTJL$225</v>
          </cell>
          <cell r="B578">
            <v>0</v>
          </cell>
          <cell r="C578">
            <v>44000</v>
          </cell>
          <cell r="D578">
            <v>44000</v>
          </cell>
          <cell r="E578">
            <v>0</v>
          </cell>
          <cell r="F578" t="str">
            <v>19/05/2004</v>
          </cell>
          <cell r="G578">
            <v>0</v>
          </cell>
          <cell r="H578">
            <v>0</v>
          </cell>
          <cell r="I578">
            <v>0</v>
          </cell>
          <cell r="J578">
            <v>0</v>
          </cell>
          <cell r="K578">
            <v>0</v>
          </cell>
        </row>
        <row r="579">
          <cell r="A579" t="str">
            <v>ETECMTJL$226</v>
          </cell>
          <cell r="B579">
            <v>0</v>
          </cell>
          <cell r="C579">
            <v>25600</v>
          </cell>
          <cell r="D579">
            <v>25600</v>
          </cell>
          <cell r="E579">
            <v>0</v>
          </cell>
          <cell r="F579" t="str">
            <v>24/05/2004</v>
          </cell>
          <cell r="G579">
            <v>0</v>
          </cell>
          <cell r="H579">
            <v>0</v>
          </cell>
          <cell r="I579">
            <v>0</v>
          </cell>
          <cell r="J579">
            <v>0</v>
          </cell>
          <cell r="K579">
            <v>0</v>
          </cell>
        </row>
        <row r="580">
          <cell r="A580" t="str">
            <v>ETECMTJL$227</v>
          </cell>
          <cell r="B580">
            <v>0</v>
          </cell>
          <cell r="C580">
            <v>10000</v>
          </cell>
          <cell r="D580">
            <v>10000</v>
          </cell>
          <cell r="E580">
            <v>0</v>
          </cell>
          <cell r="F580" t="str">
            <v>31/05/2004</v>
          </cell>
          <cell r="G580">
            <v>0</v>
          </cell>
          <cell r="H580">
            <v>0</v>
          </cell>
          <cell r="I580">
            <v>0</v>
          </cell>
          <cell r="J580">
            <v>0</v>
          </cell>
          <cell r="K580">
            <v>0</v>
          </cell>
        </row>
        <row r="581">
          <cell r="A581" t="str">
            <v>ETECMTJL$228</v>
          </cell>
          <cell r="B581">
            <v>0</v>
          </cell>
          <cell r="C581">
            <v>18000</v>
          </cell>
          <cell r="D581">
            <v>18000</v>
          </cell>
          <cell r="E581">
            <v>0</v>
          </cell>
          <cell r="F581" t="str">
            <v>02/06/2004</v>
          </cell>
          <cell r="G581">
            <v>0</v>
          </cell>
          <cell r="H581">
            <v>0</v>
          </cell>
          <cell r="I581">
            <v>0</v>
          </cell>
          <cell r="J581">
            <v>0</v>
          </cell>
          <cell r="K581">
            <v>0</v>
          </cell>
        </row>
        <row r="582">
          <cell r="A582" t="str">
            <v>ETECMTJL$229</v>
          </cell>
          <cell r="B582">
            <v>0</v>
          </cell>
          <cell r="C582">
            <v>11500</v>
          </cell>
          <cell r="D582">
            <v>11500</v>
          </cell>
          <cell r="E582">
            <v>0</v>
          </cell>
          <cell r="F582" t="str">
            <v>02/06/2004</v>
          </cell>
          <cell r="G582">
            <v>0</v>
          </cell>
          <cell r="H582">
            <v>0</v>
          </cell>
          <cell r="I582">
            <v>0</v>
          </cell>
          <cell r="J582">
            <v>0</v>
          </cell>
          <cell r="K582">
            <v>0</v>
          </cell>
        </row>
        <row r="583">
          <cell r="A583" t="str">
            <v>ETECMTJL$230</v>
          </cell>
          <cell r="B583">
            <v>0</v>
          </cell>
          <cell r="C583">
            <v>7000</v>
          </cell>
          <cell r="D583">
            <v>7000</v>
          </cell>
          <cell r="E583">
            <v>0</v>
          </cell>
          <cell r="F583" t="str">
            <v>08/06/2004</v>
          </cell>
          <cell r="G583">
            <v>0</v>
          </cell>
          <cell r="H583">
            <v>0</v>
          </cell>
          <cell r="I583">
            <v>0</v>
          </cell>
          <cell r="J583">
            <v>0</v>
          </cell>
          <cell r="K583">
            <v>0</v>
          </cell>
        </row>
        <row r="584">
          <cell r="A584" t="str">
            <v>ETECMTJL$231</v>
          </cell>
          <cell r="B584">
            <v>0</v>
          </cell>
          <cell r="C584">
            <v>17000</v>
          </cell>
          <cell r="D584">
            <v>17000</v>
          </cell>
          <cell r="E584">
            <v>0</v>
          </cell>
          <cell r="F584" t="str">
            <v>08/06/2004</v>
          </cell>
          <cell r="G584">
            <v>0</v>
          </cell>
          <cell r="H584">
            <v>0</v>
          </cell>
          <cell r="I584">
            <v>0</v>
          </cell>
          <cell r="J584">
            <v>0</v>
          </cell>
          <cell r="K584">
            <v>0</v>
          </cell>
        </row>
        <row r="585">
          <cell r="A585" t="str">
            <v>ETECMTJL$232</v>
          </cell>
          <cell r="B585">
            <v>0</v>
          </cell>
          <cell r="C585">
            <v>16000</v>
          </cell>
          <cell r="D585">
            <v>16000</v>
          </cell>
          <cell r="E585">
            <v>0</v>
          </cell>
          <cell r="F585" t="str">
            <v>08/06/2004</v>
          </cell>
          <cell r="G585">
            <v>0</v>
          </cell>
          <cell r="H585">
            <v>0</v>
          </cell>
          <cell r="I585">
            <v>0</v>
          </cell>
          <cell r="J585">
            <v>0</v>
          </cell>
          <cell r="K585">
            <v>0</v>
          </cell>
        </row>
        <row r="586">
          <cell r="A586" t="str">
            <v>ETECMTJL$233</v>
          </cell>
          <cell r="B586">
            <v>0</v>
          </cell>
          <cell r="C586">
            <v>29000</v>
          </cell>
          <cell r="D586">
            <v>29000</v>
          </cell>
          <cell r="E586">
            <v>0</v>
          </cell>
          <cell r="F586" t="str">
            <v>23/06/2004</v>
          </cell>
          <cell r="G586">
            <v>0</v>
          </cell>
          <cell r="H586">
            <v>0</v>
          </cell>
          <cell r="I586">
            <v>0</v>
          </cell>
          <cell r="J586">
            <v>0</v>
          </cell>
          <cell r="K586">
            <v>0</v>
          </cell>
        </row>
        <row r="587">
          <cell r="A587" t="str">
            <v>ETECMTJL$234</v>
          </cell>
          <cell r="B587">
            <v>0</v>
          </cell>
          <cell r="C587">
            <v>20000</v>
          </cell>
          <cell r="D587">
            <v>20000</v>
          </cell>
          <cell r="E587">
            <v>0</v>
          </cell>
          <cell r="F587" t="str">
            <v>23/06/2004</v>
          </cell>
          <cell r="G587">
            <v>0</v>
          </cell>
          <cell r="H587">
            <v>0</v>
          </cell>
          <cell r="I587">
            <v>0</v>
          </cell>
          <cell r="J587">
            <v>0</v>
          </cell>
          <cell r="K587">
            <v>0</v>
          </cell>
        </row>
        <row r="588">
          <cell r="A588" t="str">
            <v>ETECMTJL$235</v>
          </cell>
          <cell r="B588">
            <v>0</v>
          </cell>
          <cell r="C588">
            <v>50000</v>
          </cell>
          <cell r="D588">
            <v>50000</v>
          </cell>
          <cell r="E588">
            <v>0</v>
          </cell>
          <cell r="F588" t="str">
            <v>02/07/2004</v>
          </cell>
          <cell r="G588">
            <v>0</v>
          </cell>
          <cell r="H588">
            <v>0</v>
          </cell>
          <cell r="I588">
            <v>0</v>
          </cell>
          <cell r="J588">
            <v>0</v>
          </cell>
          <cell r="K588">
            <v>0</v>
          </cell>
        </row>
        <row r="589">
          <cell r="A589" t="str">
            <v>ETECMTJL$236</v>
          </cell>
          <cell r="B589">
            <v>0</v>
          </cell>
          <cell r="C589">
            <v>10400</v>
          </cell>
          <cell r="D589">
            <v>10400</v>
          </cell>
          <cell r="E589">
            <v>0</v>
          </cell>
          <cell r="F589" t="str">
            <v>19/07/2004</v>
          </cell>
          <cell r="G589">
            <v>0</v>
          </cell>
          <cell r="H589">
            <v>0</v>
          </cell>
          <cell r="I589">
            <v>0</v>
          </cell>
          <cell r="J589">
            <v>0</v>
          </cell>
          <cell r="K589">
            <v>0</v>
          </cell>
        </row>
        <row r="590">
          <cell r="A590" t="str">
            <v>ETECMTJL$237</v>
          </cell>
          <cell r="B590">
            <v>0</v>
          </cell>
          <cell r="C590">
            <v>22500</v>
          </cell>
          <cell r="D590">
            <v>22500</v>
          </cell>
          <cell r="E590">
            <v>0</v>
          </cell>
          <cell r="F590" t="str">
            <v>26/07/2004</v>
          </cell>
          <cell r="G590">
            <v>0</v>
          </cell>
          <cell r="H590">
            <v>0</v>
          </cell>
          <cell r="I590">
            <v>0</v>
          </cell>
          <cell r="J590">
            <v>0</v>
          </cell>
          <cell r="K590">
            <v>0</v>
          </cell>
        </row>
        <row r="591">
          <cell r="A591" t="str">
            <v>ETECMTJL$238</v>
          </cell>
          <cell r="B591">
            <v>0</v>
          </cell>
          <cell r="C591">
            <v>14400</v>
          </cell>
          <cell r="D591">
            <v>14400</v>
          </cell>
          <cell r="E591">
            <v>0</v>
          </cell>
          <cell r="F591" t="str">
            <v>26/07/2004</v>
          </cell>
          <cell r="G591">
            <v>0</v>
          </cell>
          <cell r="H591">
            <v>0</v>
          </cell>
          <cell r="I591">
            <v>0</v>
          </cell>
          <cell r="J591">
            <v>0</v>
          </cell>
          <cell r="K591">
            <v>0</v>
          </cell>
        </row>
        <row r="592">
          <cell r="A592" t="str">
            <v>ETECMTJL$239</v>
          </cell>
          <cell r="B592">
            <v>0</v>
          </cell>
          <cell r="C592">
            <v>7000</v>
          </cell>
          <cell r="D592">
            <v>7000</v>
          </cell>
          <cell r="E592">
            <v>0</v>
          </cell>
          <cell r="F592" t="str">
            <v>26/07/2004</v>
          </cell>
          <cell r="G592">
            <v>0</v>
          </cell>
          <cell r="H592">
            <v>0</v>
          </cell>
          <cell r="I592">
            <v>0</v>
          </cell>
          <cell r="J592">
            <v>0</v>
          </cell>
          <cell r="K592">
            <v>0</v>
          </cell>
        </row>
        <row r="593">
          <cell r="A593" t="str">
            <v>ETECMTJL$240</v>
          </cell>
          <cell r="B593">
            <v>0</v>
          </cell>
          <cell r="C593">
            <v>28500</v>
          </cell>
          <cell r="D593">
            <v>28500</v>
          </cell>
          <cell r="E593">
            <v>0</v>
          </cell>
          <cell r="F593" t="str">
            <v>30/07/2004</v>
          </cell>
          <cell r="G593">
            <v>0</v>
          </cell>
          <cell r="H593">
            <v>0</v>
          </cell>
          <cell r="I593">
            <v>0</v>
          </cell>
          <cell r="J593">
            <v>0</v>
          </cell>
          <cell r="K593">
            <v>0</v>
          </cell>
        </row>
        <row r="594">
          <cell r="A594" t="str">
            <v>ETECMTJL$241</v>
          </cell>
          <cell r="B594">
            <v>0</v>
          </cell>
          <cell r="C594">
            <v>20700</v>
          </cell>
          <cell r="D594">
            <v>20700</v>
          </cell>
          <cell r="E594">
            <v>0</v>
          </cell>
          <cell r="F594" t="str">
            <v>02/08/2004</v>
          </cell>
          <cell r="G594">
            <v>0</v>
          </cell>
          <cell r="H594">
            <v>0</v>
          </cell>
          <cell r="I594">
            <v>0</v>
          </cell>
          <cell r="J594">
            <v>0</v>
          </cell>
          <cell r="K594">
            <v>0</v>
          </cell>
        </row>
        <row r="595">
          <cell r="A595" t="str">
            <v>ETECMTJL$242</v>
          </cell>
          <cell r="B595">
            <v>0</v>
          </cell>
          <cell r="C595">
            <v>16500</v>
          </cell>
          <cell r="D595">
            <v>16500</v>
          </cell>
          <cell r="E595">
            <v>0</v>
          </cell>
          <cell r="F595" t="str">
            <v>02/08/2004</v>
          </cell>
          <cell r="G595">
            <v>0</v>
          </cell>
          <cell r="H595">
            <v>0</v>
          </cell>
          <cell r="I595">
            <v>0</v>
          </cell>
          <cell r="J595">
            <v>0</v>
          </cell>
          <cell r="K595">
            <v>0</v>
          </cell>
        </row>
        <row r="596">
          <cell r="A596" t="str">
            <v>ETECMTJL$243</v>
          </cell>
          <cell r="B596">
            <v>0</v>
          </cell>
          <cell r="C596">
            <v>20000</v>
          </cell>
          <cell r="D596">
            <v>20000</v>
          </cell>
          <cell r="E596">
            <v>0</v>
          </cell>
          <cell r="F596" t="str">
            <v>02/08/2004</v>
          </cell>
          <cell r="G596">
            <v>0</v>
          </cell>
          <cell r="H596">
            <v>0</v>
          </cell>
          <cell r="I596">
            <v>0</v>
          </cell>
          <cell r="J596">
            <v>0</v>
          </cell>
          <cell r="K596">
            <v>0</v>
          </cell>
        </row>
        <row r="597">
          <cell r="A597" t="str">
            <v>ETECMTJL$244</v>
          </cell>
          <cell r="B597">
            <v>0</v>
          </cell>
          <cell r="C597">
            <v>28000</v>
          </cell>
          <cell r="D597">
            <v>28000</v>
          </cell>
          <cell r="E597">
            <v>0</v>
          </cell>
          <cell r="F597" t="str">
            <v>02/08/2004</v>
          </cell>
          <cell r="G597">
            <v>0</v>
          </cell>
          <cell r="H597">
            <v>0</v>
          </cell>
          <cell r="I597">
            <v>0</v>
          </cell>
          <cell r="J597">
            <v>0</v>
          </cell>
          <cell r="K597">
            <v>0</v>
          </cell>
        </row>
        <row r="598">
          <cell r="A598" t="str">
            <v>ETECMTJL$245</v>
          </cell>
          <cell r="B598">
            <v>0</v>
          </cell>
          <cell r="C598">
            <v>26000</v>
          </cell>
          <cell r="D598">
            <v>26000</v>
          </cell>
          <cell r="E598">
            <v>0</v>
          </cell>
          <cell r="F598" t="str">
            <v>02/08/2004</v>
          </cell>
          <cell r="G598">
            <v>0</v>
          </cell>
          <cell r="H598">
            <v>0</v>
          </cell>
          <cell r="I598">
            <v>0</v>
          </cell>
          <cell r="J598">
            <v>0</v>
          </cell>
          <cell r="K598">
            <v>0</v>
          </cell>
        </row>
        <row r="599">
          <cell r="A599" t="str">
            <v>ETECMTJL$246</v>
          </cell>
          <cell r="B599">
            <v>0</v>
          </cell>
          <cell r="C599">
            <v>20000</v>
          </cell>
          <cell r="D599">
            <v>20000</v>
          </cell>
          <cell r="E599">
            <v>0</v>
          </cell>
          <cell r="F599" t="str">
            <v>05/08/2004</v>
          </cell>
          <cell r="G599">
            <v>0</v>
          </cell>
          <cell r="H599">
            <v>0</v>
          </cell>
          <cell r="I599">
            <v>0</v>
          </cell>
          <cell r="J599">
            <v>0</v>
          </cell>
          <cell r="K599">
            <v>0</v>
          </cell>
        </row>
        <row r="600">
          <cell r="A600" t="str">
            <v>ETECMTJL$247</v>
          </cell>
          <cell r="B600">
            <v>0</v>
          </cell>
          <cell r="C600">
            <v>29000</v>
          </cell>
          <cell r="D600">
            <v>29000</v>
          </cell>
          <cell r="E600">
            <v>0</v>
          </cell>
          <cell r="F600" t="str">
            <v>05/08/2004</v>
          </cell>
          <cell r="G600">
            <v>0</v>
          </cell>
          <cell r="H600">
            <v>0</v>
          </cell>
          <cell r="I600">
            <v>0</v>
          </cell>
          <cell r="J600">
            <v>0</v>
          </cell>
          <cell r="K600">
            <v>0</v>
          </cell>
        </row>
        <row r="601">
          <cell r="A601" t="str">
            <v>ETECMTJL$248</v>
          </cell>
          <cell r="B601">
            <v>0</v>
          </cell>
          <cell r="C601">
            <v>17000</v>
          </cell>
          <cell r="D601">
            <v>17000</v>
          </cell>
          <cell r="E601">
            <v>0</v>
          </cell>
          <cell r="F601" t="str">
            <v>06/08/2004</v>
          </cell>
          <cell r="G601">
            <v>0</v>
          </cell>
          <cell r="H601">
            <v>0</v>
          </cell>
          <cell r="I601">
            <v>0</v>
          </cell>
          <cell r="J601">
            <v>0</v>
          </cell>
          <cell r="K601">
            <v>0</v>
          </cell>
        </row>
        <row r="602">
          <cell r="A602" t="str">
            <v>ETECMTJL$249</v>
          </cell>
          <cell r="B602">
            <v>0</v>
          </cell>
          <cell r="C602">
            <v>29500</v>
          </cell>
          <cell r="D602">
            <v>29500</v>
          </cell>
          <cell r="E602">
            <v>0</v>
          </cell>
          <cell r="F602" t="str">
            <v>06/08/2004</v>
          </cell>
          <cell r="G602">
            <v>0</v>
          </cell>
          <cell r="H602">
            <v>0</v>
          </cell>
          <cell r="I602">
            <v>0</v>
          </cell>
          <cell r="J602">
            <v>0</v>
          </cell>
          <cell r="K602">
            <v>0</v>
          </cell>
        </row>
        <row r="603">
          <cell r="A603" t="str">
            <v>ETECMTJL$250</v>
          </cell>
          <cell r="B603">
            <v>0</v>
          </cell>
          <cell r="C603">
            <v>24000</v>
          </cell>
          <cell r="D603">
            <v>24000</v>
          </cell>
          <cell r="E603">
            <v>0</v>
          </cell>
          <cell r="F603" t="str">
            <v>06/08/2004</v>
          </cell>
          <cell r="G603">
            <v>0</v>
          </cell>
          <cell r="H603">
            <v>0</v>
          </cell>
          <cell r="I603">
            <v>0</v>
          </cell>
          <cell r="J603">
            <v>0</v>
          </cell>
          <cell r="K603">
            <v>0</v>
          </cell>
        </row>
        <row r="604">
          <cell r="A604" t="str">
            <v>ETECMTJL$251</v>
          </cell>
          <cell r="B604">
            <v>0</v>
          </cell>
          <cell r="C604">
            <v>20000</v>
          </cell>
          <cell r="D604">
            <v>20000</v>
          </cell>
          <cell r="E604">
            <v>0</v>
          </cell>
          <cell r="F604" t="str">
            <v>06/08/2004</v>
          </cell>
          <cell r="G604">
            <v>0</v>
          </cell>
          <cell r="H604">
            <v>0</v>
          </cell>
          <cell r="I604">
            <v>0</v>
          </cell>
          <cell r="J604">
            <v>0</v>
          </cell>
          <cell r="K604">
            <v>0</v>
          </cell>
        </row>
        <row r="605">
          <cell r="A605" t="str">
            <v>ETECMTJL$252</v>
          </cell>
          <cell r="B605">
            <v>0</v>
          </cell>
          <cell r="C605">
            <v>10000</v>
          </cell>
          <cell r="D605">
            <v>10000</v>
          </cell>
          <cell r="E605">
            <v>0</v>
          </cell>
          <cell r="F605" t="str">
            <v>06/08/2004</v>
          </cell>
          <cell r="G605">
            <v>0</v>
          </cell>
          <cell r="H605">
            <v>0</v>
          </cell>
          <cell r="I605">
            <v>0</v>
          </cell>
          <cell r="J605">
            <v>0</v>
          </cell>
          <cell r="K605">
            <v>0</v>
          </cell>
        </row>
        <row r="606">
          <cell r="A606" t="str">
            <v>ETECMTJL$253</v>
          </cell>
          <cell r="B606">
            <v>0</v>
          </cell>
          <cell r="C606">
            <v>15000</v>
          </cell>
          <cell r="D606">
            <v>15000</v>
          </cell>
          <cell r="E606">
            <v>0</v>
          </cell>
          <cell r="F606" t="str">
            <v>11/08/2004</v>
          </cell>
          <cell r="G606">
            <v>0</v>
          </cell>
          <cell r="H606">
            <v>0</v>
          </cell>
          <cell r="I606">
            <v>0</v>
          </cell>
          <cell r="J606">
            <v>0</v>
          </cell>
          <cell r="K606">
            <v>0</v>
          </cell>
        </row>
        <row r="607">
          <cell r="A607" t="str">
            <v>ETECMTJL$254</v>
          </cell>
          <cell r="B607">
            <v>0</v>
          </cell>
          <cell r="C607">
            <v>16000</v>
          </cell>
          <cell r="D607">
            <v>16000</v>
          </cell>
          <cell r="E607">
            <v>0</v>
          </cell>
          <cell r="F607" t="str">
            <v>18/08/2004</v>
          </cell>
          <cell r="G607">
            <v>0</v>
          </cell>
          <cell r="H607">
            <v>0</v>
          </cell>
          <cell r="I607">
            <v>0</v>
          </cell>
          <cell r="J607">
            <v>0</v>
          </cell>
          <cell r="K607">
            <v>0</v>
          </cell>
        </row>
        <row r="608">
          <cell r="A608" t="str">
            <v>ETECMTJL$255</v>
          </cell>
          <cell r="B608">
            <v>0</v>
          </cell>
          <cell r="C608">
            <v>14000</v>
          </cell>
          <cell r="D608">
            <v>14000</v>
          </cell>
          <cell r="E608">
            <v>0</v>
          </cell>
          <cell r="F608" t="str">
            <v>18/08/2004</v>
          </cell>
          <cell r="G608">
            <v>0</v>
          </cell>
          <cell r="H608">
            <v>0</v>
          </cell>
          <cell r="I608">
            <v>0</v>
          </cell>
          <cell r="J608">
            <v>0</v>
          </cell>
          <cell r="K608">
            <v>0</v>
          </cell>
        </row>
        <row r="609">
          <cell r="A609" t="str">
            <v>ETECMTJL$256</v>
          </cell>
          <cell r="B609">
            <v>0</v>
          </cell>
          <cell r="C609">
            <v>5000</v>
          </cell>
          <cell r="D609">
            <v>5000</v>
          </cell>
          <cell r="E609">
            <v>0</v>
          </cell>
          <cell r="F609" t="str">
            <v>03/09/2004</v>
          </cell>
          <cell r="G609">
            <v>0</v>
          </cell>
          <cell r="H609">
            <v>0</v>
          </cell>
          <cell r="I609">
            <v>0</v>
          </cell>
          <cell r="J609">
            <v>0</v>
          </cell>
          <cell r="K609">
            <v>0</v>
          </cell>
        </row>
        <row r="610">
          <cell r="A610" t="str">
            <v>ETECMTJL$257</v>
          </cell>
          <cell r="B610">
            <v>0</v>
          </cell>
          <cell r="C610">
            <v>14000</v>
          </cell>
          <cell r="D610">
            <v>14000</v>
          </cell>
          <cell r="E610">
            <v>0</v>
          </cell>
          <cell r="F610" t="str">
            <v>03/09/2004</v>
          </cell>
          <cell r="G610">
            <v>0</v>
          </cell>
          <cell r="H610">
            <v>0</v>
          </cell>
          <cell r="I610">
            <v>0</v>
          </cell>
          <cell r="J610">
            <v>0</v>
          </cell>
          <cell r="K610">
            <v>0</v>
          </cell>
        </row>
        <row r="611">
          <cell r="A611" t="str">
            <v>ETECMTJL$258</v>
          </cell>
          <cell r="B611">
            <v>0</v>
          </cell>
          <cell r="C611">
            <v>14000</v>
          </cell>
          <cell r="D611">
            <v>14000</v>
          </cell>
          <cell r="E611">
            <v>0</v>
          </cell>
          <cell r="F611" t="str">
            <v>03/09/2004</v>
          </cell>
          <cell r="G611">
            <v>0</v>
          </cell>
          <cell r="H611">
            <v>0</v>
          </cell>
          <cell r="I611">
            <v>0</v>
          </cell>
          <cell r="J611">
            <v>0</v>
          </cell>
          <cell r="K611">
            <v>0</v>
          </cell>
        </row>
        <row r="612">
          <cell r="A612" t="str">
            <v>ETECMTJL$259</v>
          </cell>
          <cell r="B612">
            <v>0</v>
          </cell>
          <cell r="C612">
            <v>70000</v>
          </cell>
          <cell r="D612">
            <v>70000</v>
          </cell>
          <cell r="E612">
            <v>0</v>
          </cell>
          <cell r="F612" t="str">
            <v>03/09/2004</v>
          </cell>
          <cell r="G612">
            <v>0</v>
          </cell>
          <cell r="H612">
            <v>0</v>
          </cell>
          <cell r="I612">
            <v>0</v>
          </cell>
          <cell r="J612">
            <v>0</v>
          </cell>
          <cell r="K612">
            <v>0</v>
          </cell>
        </row>
        <row r="613">
          <cell r="A613" t="str">
            <v>ETECMTJL$260</v>
          </cell>
          <cell r="B613">
            <v>0</v>
          </cell>
          <cell r="C613">
            <v>18000</v>
          </cell>
          <cell r="D613">
            <v>18000</v>
          </cell>
          <cell r="E613">
            <v>0</v>
          </cell>
          <cell r="F613" t="str">
            <v>07/09/2004</v>
          </cell>
          <cell r="G613">
            <v>0</v>
          </cell>
          <cell r="H613">
            <v>0</v>
          </cell>
          <cell r="I613">
            <v>0</v>
          </cell>
          <cell r="J613">
            <v>0</v>
          </cell>
          <cell r="K613">
            <v>0</v>
          </cell>
        </row>
        <row r="614">
          <cell r="A614" t="str">
            <v>ETECMTJL$261</v>
          </cell>
          <cell r="B614">
            <v>0</v>
          </cell>
          <cell r="C614">
            <v>20000</v>
          </cell>
          <cell r="D614">
            <v>20000</v>
          </cell>
          <cell r="E614">
            <v>0</v>
          </cell>
          <cell r="F614" t="str">
            <v>07/09/2004</v>
          </cell>
          <cell r="G614">
            <v>0</v>
          </cell>
          <cell r="H614">
            <v>0</v>
          </cell>
          <cell r="I614">
            <v>0</v>
          </cell>
          <cell r="J614">
            <v>0</v>
          </cell>
          <cell r="K614">
            <v>0</v>
          </cell>
        </row>
        <row r="615">
          <cell r="A615" t="str">
            <v>ETECMTJL$262</v>
          </cell>
          <cell r="B615">
            <v>0</v>
          </cell>
          <cell r="C615">
            <v>5000</v>
          </cell>
          <cell r="D615">
            <v>5000</v>
          </cell>
          <cell r="E615">
            <v>0</v>
          </cell>
          <cell r="F615" t="str">
            <v>07/09/2004</v>
          </cell>
          <cell r="G615">
            <v>0</v>
          </cell>
          <cell r="H615">
            <v>0</v>
          </cell>
          <cell r="I615">
            <v>0</v>
          </cell>
          <cell r="J615">
            <v>0</v>
          </cell>
          <cell r="K615">
            <v>0</v>
          </cell>
        </row>
        <row r="616">
          <cell r="A616" t="str">
            <v>ETECMTJL$263</v>
          </cell>
          <cell r="B616">
            <v>0</v>
          </cell>
          <cell r="C616">
            <v>7000</v>
          </cell>
          <cell r="D616">
            <v>7000</v>
          </cell>
          <cell r="E616">
            <v>0</v>
          </cell>
          <cell r="F616" t="str">
            <v>07/09/2004</v>
          </cell>
          <cell r="G616">
            <v>0</v>
          </cell>
          <cell r="H616">
            <v>0</v>
          </cell>
          <cell r="I616">
            <v>0</v>
          </cell>
          <cell r="J616">
            <v>0</v>
          </cell>
          <cell r="K616">
            <v>0</v>
          </cell>
        </row>
        <row r="617">
          <cell r="A617" t="str">
            <v>ETECMTJL$264</v>
          </cell>
          <cell r="B617">
            <v>0</v>
          </cell>
          <cell r="C617">
            <v>15000</v>
          </cell>
          <cell r="D617">
            <v>15000</v>
          </cell>
          <cell r="E617">
            <v>0</v>
          </cell>
          <cell r="F617" t="str">
            <v>07/09/2004</v>
          </cell>
          <cell r="G617">
            <v>0</v>
          </cell>
          <cell r="H617">
            <v>0</v>
          </cell>
          <cell r="I617">
            <v>0</v>
          </cell>
          <cell r="J617">
            <v>0</v>
          </cell>
          <cell r="K617">
            <v>0</v>
          </cell>
        </row>
        <row r="618">
          <cell r="A618" t="str">
            <v>ETECMTJL$265</v>
          </cell>
          <cell r="B618">
            <v>0</v>
          </cell>
          <cell r="C618">
            <v>17000</v>
          </cell>
          <cell r="D618">
            <v>17000</v>
          </cell>
          <cell r="E618">
            <v>0</v>
          </cell>
          <cell r="F618" t="str">
            <v>07/09/2004</v>
          </cell>
          <cell r="G618">
            <v>0</v>
          </cell>
          <cell r="H618">
            <v>0</v>
          </cell>
          <cell r="I618">
            <v>0</v>
          </cell>
          <cell r="J618">
            <v>0</v>
          </cell>
          <cell r="K618">
            <v>0</v>
          </cell>
        </row>
        <row r="619">
          <cell r="A619" t="str">
            <v>ETECMTJL$266</v>
          </cell>
          <cell r="B619">
            <v>0</v>
          </cell>
          <cell r="C619">
            <v>28000</v>
          </cell>
          <cell r="D619">
            <v>28000</v>
          </cell>
          <cell r="E619">
            <v>0</v>
          </cell>
          <cell r="F619" t="str">
            <v>07/09/2004</v>
          </cell>
          <cell r="G619">
            <v>0</v>
          </cell>
          <cell r="H619">
            <v>0</v>
          </cell>
          <cell r="I619">
            <v>0</v>
          </cell>
          <cell r="J619">
            <v>0</v>
          </cell>
          <cell r="K619">
            <v>0</v>
          </cell>
        </row>
        <row r="620">
          <cell r="A620" t="str">
            <v>ETECMTJL$267</v>
          </cell>
          <cell r="B620">
            <v>0</v>
          </cell>
          <cell r="C620">
            <v>18000</v>
          </cell>
          <cell r="D620">
            <v>18000</v>
          </cell>
          <cell r="E620">
            <v>0</v>
          </cell>
          <cell r="F620" t="str">
            <v>07/09/2004</v>
          </cell>
          <cell r="G620">
            <v>0</v>
          </cell>
          <cell r="H620">
            <v>0</v>
          </cell>
          <cell r="I620">
            <v>0</v>
          </cell>
          <cell r="J620">
            <v>0</v>
          </cell>
          <cell r="K620">
            <v>0</v>
          </cell>
        </row>
        <row r="621">
          <cell r="A621" t="str">
            <v>ETECMTJL$268</v>
          </cell>
          <cell r="B621">
            <v>0</v>
          </cell>
          <cell r="C621">
            <v>13000</v>
          </cell>
          <cell r="D621">
            <v>13000</v>
          </cell>
          <cell r="E621">
            <v>0</v>
          </cell>
          <cell r="F621" t="str">
            <v>07/09/2004</v>
          </cell>
          <cell r="G621">
            <v>0</v>
          </cell>
          <cell r="H621">
            <v>0</v>
          </cell>
          <cell r="I621">
            <v>0</v>
          </cell>
          <cell r="J621">
            <v>0</v>
          </cell>
          <cell r="K621">
            <v>0</v>
          </cell>
        </row>
        <row r="622">
          <cell r="A622" t="str">
            <v>ETECMTJL$269</v>
          </cell>
          <cell r="B622">
            <v>0</v>
          </cell>
          <cell r="C622">
            <v>6000</v>
          </cell>
          <cell r="D622">
            <v>6000</v>
          </cell>
          <cell r="E622">
            <v>0</v>
          </cell>
          <cell r="F622" t="str">
            <v>03/09/2004</v>
          </cell>
          <cell r="G622">
            <v>0</v>
          </cell>
          <cell r="H622">
            <v>0</v>
          </cell>
          <cell r="I622">
            <v>0</v>
          </cell>
          <cell r="J622">
            <v>0</v>
          </cell>
          <cell r="K622">
            <v>0</v>
          </cell>
        </row>
        <row r="623">
          <cell r="A623" t="str">
            <v>ETECMTJL$270</v>
          </cell>
          <cell r="B623">
            <v>0</v>
          </cell>
          <cell r="C623">
            <v>6000</v>
          </cell>
          <cell r="D623">
            <v>6000</v>
          </cell>
          <cell r="E623">
            <v>0</v>
          </cell>
          <cell r="F623" t="str">
            <v>22/09/2004</v>
          </cell>
          <cell r="G623">
            <v>0</v>
          </cell>
          <cell r="H623">
            <v>0</v>
          </cell>
          <cell r="I623">
            <v>0</v>
          </cell>
          <cell r="J623">
            <v>0</v>
          </cell>
          <cell r="K623">
            <v>0</v>
          </cell>
        </row>
        <row r="624">
          <cell r="A624" t="str">
            <v>ETECMTJL$271</v>
          </cell>
          <cell r="B624">
            <v>0</v>
          </cell>
          <cell r="C624">
            <v>15000</v>
          </cell>
          <cell r="D624">
            <v>15000</v>
          </cell>
          <cell r="E624">
            <v>0</v>
          </cell>
          <cell r="F624" t="str">
            <v>30/09/2004</v>
          </cell>
          <cell r="G624">
            <v>0</v>
          </cell>
          <cell r="H624">
            <v>0</v>
          </cell>
          <cell r="I624">
            <v>0</v>
          </cell>
          <cell r="J624">
            <v>0</v>
          </cell>
          <cell r="K624">
            <v>0</v>
          </cell>
        </row>
        <row r="625">
          <cell r="A625" t="str">
            <v>ETECMTJL$272</v>
          </cell>
          <cell r="B625">
            <v>0</v>
          </cell>
          <cell r="C625">
            <v>17280</v>
          </cell>
          <cell r="D625">
            <v>17280</v>
          </cell>
          <cell r="E625">
            <v>0</v>
          </cell>
          <cell r="F625" t="str">
            <v>30/09/2004</v>
          </cell>
          <cell r="G625">
            <v>0</v>
          </cell>
          <cell r="H625">
            <v>0</v>
          </cell>
          <cell r="I625">
            <v>0</v>
          </cell>
          <cell r="J625">
            <v>0</v>
          </cell>
          <cell r="K625">
            <v>0</v>
          </cell>
        </row>
        <row r="626">
          <cell r="A626" t="str">
            <v>ETECMTJL$273</v>
          </cell>
          <cell r="B626">
            <v>0</v>
          </cell>
          <cell r="C626">
            <v>8783</v>
          </cell>
          <cell r="D626">
            <v>8783</v>
          </cell>
          <cell r="E626">
            <v>0</v>
          </cell>
          <cell r="F626" t="str">
            <v>30/09/2004</v>
          </cell>
          <cell r="G626">
            <v>0</v>
          </cell>
          <cell r="H626">
            <v>0</v>
          </cell>
          <cell r="I626">
            <v>0</v>
          </cell>
          <cell r="J626">
            <v>0</v>
          </cell>
          <cell r="K626">
            <v>0</v>
          </cell>
        </row>
        <row r="627">
          <cell r="A627" t="str">
            <v>ETECMTJL$274</v>
          </cell>
          <cell r="B627">
            <v>0</v>
          </cell>
          <cell r="C627">
            <v>9711</v>
          </cell>
          <cell r="D627">
            <v>9711</v>
          </cell>
          <cell r="E627">
            <v>0</v>
          </cell>
          <cell r="F627" t="str">
            <v>05/10/2004</v>
          </cell>
          <cell r="G627">
            <v>0</v>
          </cell>
          <cell r="H627">
            <v>0</v>
          </cell>
          <cell r="I627">
            <v>0</v>
          </cell>
          <cell r="J627">
            <v>0</v>
          </cell>
          <cell r="K627">
            <v>0</v>
          </cell>
        </row>
        <row r="628">
          <cell r="A628" t="str">
            <v>ETECMTJL$275</v>
          </cell>
          <cell r="B628">
            <v>0</v>
          </cell>
          <cell r="C628">
            <v>32000</v>
          </cell>
          <cell r="D628">
            <v>32000</v>
          </cell>
          <cell r="E628">
            <v>0</v>
          </cell>
          <cell r="F628" t="str">
            <v>14/10/2004</v>
          </cell>
          <cell r="G628">
            <v>0</v>
          </cell>
          <cell r="H628">
            <v>0</v>
          </cell>
          <cell r="I628">
            <v>0</v>
          </cell>
          <cell r="J628">
            <v>0</v>
          </cell>
          <cell r="K628">
            <v>0</v>
          </cell>
        </row>
        <row r="629">
          <cell r="A629" t="str">
            <v>ETECMTJL$276</v>
          </cell>
          <cell r="B629">
            <v>0</v>
          </cell>
          <cell r="C629">
            <v>16800</v>
          </cell>
          <cell r="D629">
            <v>16800</v>
          </cell>
          <cell r="E629">
            <v>0</v>
          </cell>
          <cell r="F629" t="str">
            <v>14/10/2004</v>
          </cell>
          <cell r="G629">
            <v>0</v>
          </cell>
          <cell r="H629">
            <v>0</v>
          </cell>
          <cell r="I629">
            <v>0</v>
          </cell>
          <cell r="J629">
            <v>0</v>
          </cell>
          <cell r="K629">
            <v>0</v>
          </cell>
        </row>
        <row r="630">
          <cell r="A630" t="str">
            <v>ETECMTJL$277</v>
          </cell>
          <cell r="B630">
            <v>0</v>
          </cell>
          <cell r="C630">
            <v>15300</v>
          </cell>
          <cell r="D630">
            <v>15300</v>
          </cell>
          <cell r="E630">
            <v>0</v>
          </cell>
          <cell r="F630" t="str">
            <v>14/10/2004</v>
          </cell>
          <cell r="G630">
            <v>0</v>
          </cell>
          <cell r="H630">
            <v>0</v>
          </cell>
          <cell r="I630">
            <v>0</v>
          </cell>
          <cell r="J630">
            <v>0</v>
          </cell>
          <cell r="K630">
            <v>0</v>
          </cell>
        </row>
        <row r="631">
          <cell r="A631" t="str">
            <v>ETECMTJL$278</v>
          </cell>
          <cell r="B631">
            <v>0</v>
          </cell>
          <cell r="C631">
            <v>14000</v>
          </cell>
          <cell r="D631">
            <v>14000</v>
          </cell>
          <cell r="E631">
            <v>0</v>
          </cell>
          <cell r="F631" t="str">
            <v>14/10/2004</v>
          </cell>
          <cell r="G631">
            <v>0</v>
          </cell>
          <cell r="H631">
            <v>0</v>
          </cell>
          <cell r="I631">
            <v>0</v>
          </cell>
          <cell r="J631">
            <v>0</v>
          </cell>
          <cell r="K631">
            <v>0</v>
          </cell>
        </row>
        <row r="632">
          <cell r="A632" t="str">
            <v>ETECMTJL$279</v>
          </cell>
          <cell r="B632">
            <v>0</v>
          </cell>
          <cell r="C632">
            <v>27000</v>
          </cell>
          <cell r="D632">
            <v>27000</v>
          </cell>
          <cell r="E632">
            <v>0</v>
          </cell>
          <cell r="F632" t="str">
            <v>14/10/2004</v>
          </cell>
          <cell r="G632">
            <v>0</v>
          </cell>
          <cell r="H632">
            <v>0</v>
          </cell>
          <cell r="I632">
            <v>0</v>
          </cell>
          <cell r="J632">
            <v>0</v>
          </cell>
          <cell r="K632">
            <v>0</v>
          </cell>
        </row>
        <row r="633">
          <cell r="A633" t="str">
            <v>ETECMTJL$280</v>
          </cell>
          <cell r="B633">
            <v>0</v>
          </cell>
          <cell r="C633">
            <v>25000</v>
          </cell>
          <cell r="D633">
            <v>25000</v>
          </cell>
          <cell r="E633">
            <v>0</v>
          </cell>
          <cell r="F633" t="str">
            <v>14/10/2004</v>
          </cell>
          <cell r="G633">
            <v>0</v>
          </cell>
          <cell r="H633">
            <v>0</v>
          </cell>
          <cell r="I633">
            <v>0</v>
          </cell>
          <cell r="J633">
            <v>0</v>
          </cell>
          <cell r="K633">
            <v>0</v>
          </cell>
        </row>
        <row r="634">
          <cell r="A634" t="str">
            <v>ETECMTJL$281</v>
          </cell>
          <cell r="B634">
            <v>0</v>
          </cell>
          <cell r="C634">
            <v>28800</v>
          </cell>
          <cell r="D634">
            <v>28800</v>
          </cell>
          <cell r="E634">
            <v>0</v>
          </cell>
          <cell r="F634" t="str">
            <v>18/10/2004</v>
          </cell>
          <cell r="G634">
            <v>0</v>
          </cell>
          <cell r="H634">
            <v>0</v>
          </cell>
          <cell r="I634">
            <v>0</v>
          </cell>
          <cell r="J634">
            <v>0</v>
          </cell>
          <cell r="K634">
            <v>0</v>
          </cell>
        </row>
        <row r="635">
          <cell r="A635" t="str">
            <v>ETECMTJL$282</v>
          </cell>
          <cell r="B635">
            <v>0</v>
          </cell>
          <cell r="C635">
            <v>50000</v>
          </cell>
          <cell r="D635">
            <v>50000</v>
          </cell>
          <cell r="E635">
            <v>0</v>
          </cell>
          <cell r="F635" t="str">
            <v>29/10/2004</v>
          </cell>
          <cell r="G635">
            <v>0</v>
          </cell>
          <cell r="H635">
            <v>0</v>
          </cell>
          <cell r="I635">
            <v>0</v>
          </cell>
          <cell r="J635">
            <v>0</v>
          </cell>
          <cell r="K635">
            <v>0</v>
          </cell>
        </row>
        <row r="636">
          <cell r="A636" t="str">
            <v>ETECMTJL$283</v>
          </cell>
          <cell r="B636">
            <v>0</v>
          </cell>
          <cell r="C636">
            <v>15000</v>
          </cell>
          <cell r="D636">
            <v>15000</v>
          </cell>
          <cell r="E636">
            <v>0</v>
          </cell>
          <cell r="F636" t="str">
            <v>29/10/2004</v>
          </cell>
          <cell r="G636">
            <v>0</v>
          </cell>
          <cell r="H636">
            <v>0</v>
          </cell>
          <cell r="I636">
            <v>0</v>
          </cell>
          <cell r="J636">
            <v>0</v>
          </cell>
          <cell r="K636">
            <v>0</v>
          </cell>
        </row>
        <row r="637">
          <cell r="A637" t="str">
            <v>ETECMTJL$284</v>
          </cell>
          <cell r="B637">
            <v>0</v>
          </cell>
          <cell r="C637">
            <v>15000</v>
          </cell>
          <cell r="D637">
            <v>15000</v>
          </cell>
          <cell r="E637">
            <v>0</v>
          </cell>
          <cell r="F637" t="str">
            <v>26/10/2004</v>
          </cell>
          <cell r="G637">
            <v>0</v>
          </cell>
          <cell r="H637">
            <v>0</v>
          </cell>
          <cell r="I637">
            <v>0</v>
          </cell>
          <cell r="J637">
            <v>0</v>
          </cell>
          <cell r="K637">
            <v>0</v>
          </cell>
        </row>
        <row r="638">
          <cell r="A638" t="str">
            <v>ETECMTJL$285</v>
          </cell>
          <cell r="B638">
            <v>0</v>
          </cell>
          <cell r="C638">
            <v>5500</v>
          </cell>
          <cell r="D638">
            <v>5500</v>
          </cell>
          <cell r="E638">
            <v>0</v>
          </cell>
          <cell r="F638" t="str">
            <v>27/10/2004</v>
          </cell>
          <cell r="G638">
            <v>0</v>
          </cell>
          <cell r="H638">
            <v>0</v>
          </cell>
          <cell r="I638">
            <v>0</v>
          </cell>
          <cell r="J638">
            <v>0</v>
          </cell>
          <cell r="K638">
            <v>0</v>
          </cell>
        </row>
        <row r="639">
          <cell r="A639" t="str">
            <v>ETECMTJL$286</v>
          </cell>
          <cell r="B639">
            <v>0</v>
          </cell>
          <cell r="C639">
            <v>12000</v>
          </cell>
          <cell r="D639">
            <v>12000</v>
          </cell>
          <cell r="E639">
            <v>0</v>
          </cell>
          <cell r="F639" t="str">
            <v>03/11/2004</v>
          </cell>
          <cell r="G639">
            <v>0</v>
          </cell>
          <cell r="H639">
            <v>0</v>
          </cell>
          <cell r="I639">
            <v>0</v>
          </cell>
          <cell r="J639">
            <v>0</v>
          </cell>
          <cell r="K639">
            <v>0</v>
          </cell>
        </row>
        <row r="640">
          <cell r="A640" t="str">
            <v>ETECMTJL$287</v>
          </cell>
          <cell r="B640">
            <v>0</v>
          </cell>
          <cell r="C640">
            <v>10000</v>
          </cell>
          <cell r="D640">
            <v>10000</v>
          </cell>
          <cell r="E640">
            <v>0</v>
          </cell>
          <cell r="F640" t="str">
            <v>04/11/2004</v>
          </cell>
          <cell r="G640">
            <v>0</v>
          </cell>
          <cell r="H640">
            <v>0</v>
          </cell>
          <cell r="I640">
            <v>0</v>
          </cell>
          <cell r="J640">
            <v>0</v>
          </cell>
          <cell r="K640">
            <v>0</v>
          </cell>
        </row>
        <row r="641">
          <cell r="A641" t="str">
            <v>ETECMTJL$288</v>
          </cell>
          <cell r="B641">
            <v>0</v>
          </cell>
          <cell r="C641">
            <v>26000</v>
          </cell>
          <cell r="D641">
            <v>26000</v>
          </cell>
          <cell r="E641">
            <v>0</v>
          </cell>
          <cell r="F641" t="str">
            <v>04/11/2004</v>
          </cell>
          <cell r="G641">
            <v>0</v>
          </cell>
          <cell r="H641">
            <v>0</v>
          </cell>
          <cell r="I641">
            <v>0</v>
          </cell>
          <cell r="J641">
            <v>0</v>
          </cell>
          <cell r="K641">
            <v>0</v>
          </cell>
        </row>
        <row r="642">
          <cell r="A642" t="str">
            <v>ETECMTJL$289</v>
          </cell>
          <cell r="B642">
            <v>0</v>
          </cell>
          <cell r="C642">
            <v>15000</v>
          </cell>
          <cell r="D642">
            <v>15000</v>
          </cell>
          <cell r="E642">
            <v>0</v>
          </cell>
          <cell r="F642" t="str">
            <v>22/11/2004</v>
          </cell>
          <cell r="G642">
            <v>0</v>
          </cell>
          <cell r="H642">
            <v>0</v>
          </cell>
          <cell r="I642">
            <v>0</v>
          </cell>
          <cell r="J642">
            <v>0</v>
          </cell>
          <cell r="K642">
            <v>0</v>
          </cell>
        </row>
        <row r="643">
          <cell r="A643" t="str">
            <v>ETECMTJL$290</v>
          </cell>
          <cell r="B643">
            <v>0</v>
          </cell>
          <cell r="C643">
            <v>8000</v>
          </cell>
          <cell r="D643">
            <v>8000</v>
          </cell>
          <cell r="E643">
            <v>0</v>
          </cell>
          <cell r="F643" t="str">
            <v>26/11/2004</v>
          </cell>
          <cell r="G643">
            <v>0</v>
          </cell>
          <cell r="H643">
            <v>0</v>
          </cell>
          <cell r="I643">
            <v>0</v>
          </cell>
          <cell r="J643">
            <v>0</v>
          </cell>
          <cell r="K643">
            <v>0</v>
          </cell>
        </row>
        <row r="644">
          <cell r="A644" t="str">
            <v>ETECMTJL$291</v>
          </cell>
          <cell r="B644">
            <v>0</v>
          </cell>
          <cell r="C644">
            <v>7000</v>
          </cell>
          <cell r="D644">
            <v>7000</v>
          </cell>
          <cell r="E644">
            <v>0</v>
          </cell>
          <cell r="F644" t="str">
            <v>26/11/2004</v>
          </cell>
          <cell r="G644">
            <v>0</v>
          </cell>
          <cell r="H644">
            <v>0</v>
          </cell>
          <cell r="I644">
            <v>0</v>
          </cell>
          <cell r="J644">
            <v>0</v>
          </cell>
          <cell r="K644">
            <v>0</v>
          </cell>
        </row>
        <row r="645">
          <cell r="A645" t="str">
            <v>ETECMTJL$292</v>
          </cell>
          <cell r="B645">
            <v>0</v>
          </cell>
          <cell r="C645">
            <v>22500</v>
          </cell>
          <cell r="D645">
            <v>22500</v>
          </cell>
          <cell r="E645">
            <v>0</v>
          </cell>
          <cell r="F645" t="str">
            <v>30/11/2004</v>
          </cell>
          <cell r="G645">
            <v>0</v>
          </cell>
          <cell r="H645">
            <v>0</v>
          </cell>
          <cell r="I645">
            <v>0</v>
          </cell>
          <cell r="J645">
            <v>0</v>
          </cell>
          <cell r="K645">
            <v>0</v>
          </cell>
        </row>
        <row r="646">
          <cell r="A646" t="str">
            <v>ETECMTJL$293</v>
          </cell>
          <cell r="B646">
            <v>0</v>
          </cell>
          <cell r="C646">
            <v>19500</v>
          </cell>
          <cell r="D646">
            <v>19500</v>
          </cell>
          <cell r="E646">
            <v>0</v>
          </cell>
          <cell r="F646" t="str">
            <v>30/11/2004</v>
          </cell>
          <cell r="G646">
            <v>0</v>
          </cell>
          <cell r="H646">
            <v>0</v>
          </cell>
          <cell r="I646">
            <v>0</v>
          </cell>
          <cell r="J646">
            <v>0</v>
          </cell>
          <cell r="K646">
            <v>0</v>
          </cell>
        </row>
        <row r="647">
          <cell r="A647" t="str">
            <v>ETECMTJL$294</v>
          </cell>
          <cell r="B647">
            <v>0</v>
          </cell>
          <cell r="C647">
            <v>35000</v>
          </cell>
          <cell r="D647">
            <v>35000</v>
          </cell>
          <cell r="E647">
            <v>0</v>
          </cell>
          <cell r="F647" t="str">
            <v>30/11/2004</v>
          </cell>
          <cell r="G647">
            <v>0</v>
          </cell>
          <cell r="H647">
            <v>0</v>
          </cell>
          <cell r="I647">
            <v>0</v>
          </cell>
          <cell r="J647">
            <v>0</v>
          </cell>
          <cell r="K647">
            <v>0</v>
          </cell>
        </row>
        <row r="648">
          <cell r="A648" t="str">
            <v>ETECMTJL$295</v>
          </cell>
          <cell r="B648">
            <v>0</v>
          </cell>
          <cell r="C648">
            <v>10000</v>
          </cell>
          <cell r="D648">
            <v>10000</v>
          </cell>
          <cell r="E648">
            <v>0</v>
          </cell>
          <cell r="F648" t="str">
            <v>09/12/2004</v>
          </cell>
          <cell r="G648">
            <v>0</v>
          </cell>
          <cell r="H648">
            <v>0</v>
          </cell>
          <cell r="I648">
            <v>0</v>
          </cell>
          <cell r="J648">
            <v>0</v>
          </cell>
          <cell r="K648">
            <v>0</v>
          </cell>
        </row>
        <row r="649">
          <cell r="A649" t="str">
            <v>ETECMTJL$296</v>
          </cell>
          <cell r="B649">
            <v>0</v>
          </cell>
          <cell r="C649">
            <v>30000</v>
          </cell>
          <cell r="D649">
            <v>30000</v>
          </cell>
          <cell r="E649">
            <v>0</v>
          </cell>
          <cell r="F649" t="str">
            <v>09/12/2004</v>
          </cell>
          <cell r="G649">
            <v>0</v>
          </cell>
          <cell r="H649">
            <v>0</v>
          </cell>
          <cell r="I649">
            <v>0</v>
          </cell>
          <cell r="J649">
            <v>0</v>
          </cell>
          <cell r="K649">
            <v>0</v>
          </cell>
        </row>
        <row r="650">
          <cell r="A650" t="str">
            <v>ETECMTJL$297</v>
          </cell>
          <cell r="B650">
            <v>0</v>
          </cell>
          <cell r="C650">
            <v>12000</v>
          </cell>
          <cell r="D650">
            <v>12000</v>
          </cell>
          <cell r="E650">
            <v>0</v>
          </cell>
          <cell r="F650" t="str">
            <v>06/12/2004</v>
          </cell>
          <cell r="G650">
            <v>0</v>
          </cell>
          <cell r="H650">
            <v>0</v>
          </cell>
          <cell r="I650">
            <v>0</v>
          </cell>
          <cell r="J650">
            <v>0</v>
          </cell>
          <cell r="K650">
            <v>0</v>
          </cell>
        </row>
        <row r="651">
          <cell r="A651" t="str">
            <v>ETECMTJL$298</v>
          </cell>
          <cell r="B651">
            <v>0</v>
          </cell>
          <cell r="C651">
            <v>30000</v>
          </cell>
          <cell r="D651">
            <v>30000</v>
          </cell>
          <cell r="E651">
            <v>0</v>
          </cell>
          <cell r="F651" t="str">
            <v>06/12/2004</v>
          </cell>
          <cell r="G651">
            <v>0</v>
          </cell>
          <cell r="H651">
            <v>0</v>
          </cell>
          <cell r="I651">
            <v>0</v>
          </cell>
          <cell r="J651">
            <v>0</v>
          </cell>
          <cell r="K651">
            <v>0</v>
          </cell>
        </row>
        <row r="652">
          <cell r="A652" t="str">
            <v>ETECMTJL$299</v>
          </cell>
          <cell r="B652">
            <v>0</v>
          </cell>
          <cell r="C652">
            <v>14000</v>
          </cell>
          <cell r="D652">
            <v>14000</v>
          </cell>
          <cell r="E652">
            <v>0</v>
          </cell>
          <cell r="F652" t="str">
            <v>06/12/2004</v>
          </cell>
          <cell r="G652">
            <v>0</v>
          </cell>
          <cell r="H652">
            <v>0</v>
          </cell>
          <cell r="I652">
            <v>0</v>
          </cell>
          <cell r="J652">
            <v>0</v>
          </cell>
          <cell r="K652">
            <v>0</v>
          </cell>
        </row>
        <row r="653">
          <cell r="A653" t="str">
            <v>ETECMTJL$300</v>
          </cell>
          <cell r="B653">
            <v>0</v>
          </cell>
          <cell r="C653">
            <v>25000</v>
          </cell>
          <cell r="D653">
            <v>25000</v>
          </cell>
          <cell r="E653">
            <v>0</v>
          </cell>
          <cell r="F653" t="str">
            <v>06/12/2004</v>
          </cell>
          <cell r="G653">
            <v>0</v>
          </cell>
          <cell r="H653">
            <v>0</v>
          </cell>
          <cell r="I653">
            <v>0</v>
          </cell>
          <cell r="J653">
            <v>0</v>
          </cell>
          <cell r="K653">
            <v>0</v>
          </cell>
        </row>
        <row r="654">
          <cell r="A654" t="str">
            <v>ETECMTJL$301</v>
          </cell>
          <cell r="B654">
            <v>0</v>
          </cell>
          <cell r="C654">
            <v>15580</v>
          </cell>
          <cell r="D654">
            <v>15580</v>
          </cell>
          <cell r="E654">
            <v>0</v>
          </cell>
          <cell r="F654" t="str">
            <v>06/12/2004</v>
          </cell>
          <cell r="G654">
            <v>0</v>
          </cell>
          <cell r="H654">
            <v>0</v>
          </cell>
          <cell r="I654">
            <v>0</v>
          </cell>
          <cell r="J654">
            <v>0</v>
          </cell>
          <cell r="K654">
            <v>0</v>
          </cell>
        </row>
        <row r="655">
          <cell r="A655" t="str">
            <v>ETECMTJL$302</v>
          </cell>
          <cell r="B655">
            <v>0</v>
          </cell>
          <cell r="C655">
            <v>32000</v>
          </cell>
          <cell r="D655">
            <v>32000</v>
          </cell>
          <cell r="E655">
            <v>0</v>
          </cell>
          <cell r="F655" t="str">
            <v>13/12/2004</v>
          </cell>
          <cell r="G655">
            <v>0</v>
          </cell>
          <cell r="H655">
            <v>0</v>
          </cell>
          <cell r="I655">
            <v>0</v>
          </cell>
          <cell r="J655">
            <v>0</v>
          </cell>
          <cell r="K655">
            <v>0</v>
          </cell>
        </row>
        <row r="656">
          <cell r="A656" t="str">
            <v>ETECMTJL$303</v>
          </cell>
          <cell r="B656">
            <v>0</v>
          </cell>
          <cell r="C656">
            <v>24000</v>
          </cell>
          <cell r="D656">
            <v>24000</v>
          </cell>
          <cell r="E656">
            <v>0</v>
          </cell>
          <cell r="F656" t="str">
            <v>13/12/2004</v>
          </cell>
          <cell r="G656">
            <v>0</v>
          </cell>
          <cell r="H656">
            <v>0</v>
          </cell>
          <cell r="I656">
            <v>0</v>
          </cell>
          <cell r="J656">
            <v>0</v>
          </cell>
          <cell r="K656">
            <v>0</v>
          </cell>
        </row>
        <row r="657">
          <cell r="A657" t="str">
            <v>ETECMTJL$304</v>
          </cell>
          <cell r="B657">
            <v>0</v>
          </cell>
          <cell r="C657">
            <v>12500</v>
          </cell>
          <cell r="D657">
            <v>12500</v>
          </cell>
          <cell r="E657">
            <v>0</v>
          </cell>
          <cell r="F657" t="str">
            <v>13/12/2004</v>
          </cell>
          <cell r="G657">
            <v>0</v>
          </cell>
          <cell r="H657">
            <v>0</v>
          </cell>
          <cell r="I657">
            <v>0</v>
          </cell>
          <cell r="J657">
            <v>0</v>
          </cell>
          <cell r="K657">
            <v>0</v>
          </cell>
        </row>
        <row r="658">
          <cell r="A658" t="str">
            <v>ETECMTJL$305</v>
          </cell>
          <cell r="B658">
            <v>0</v>
          </cell>
          <cell r="C658">
            <v>18000</v>
          </cell>
          <cell r="D658">
            <v>18000</v>
          </cell>
          <cell r="E658">
            <v>0</v>
          </cell>
          <cell r="F658" t="str">
            <v>09/12/2004</v>
          </cell>
          <cell r="G658">
            <v>0</v>
          </cell>
          <cell r="H658">
            <v>0</v>
          </cell>
          <cell r="I658">
            <v>0</v>
          </cell>
          <cell r="J658">
            <v>0</v>
          </cell>
          <cell r="K658">
            <v>0</v>
          </cell>
        </row>
        <row r="659">
          <cell r="A659" t="str">
            <v>ETECMTJL$306</v>
          </cell>
          <cell r="B659">
            <v>0</v>
          </cell>
          <cell r="C659">
            <v>11000</v>
          </cell>
          <cell r="D659">
            <v>11000</v>
          </cell>
          <cell r="E659">
            <v>0</v>
          </cell>
          <cell r="F659" t="str">
            <v>09/12/2004</v>
          </cell>
          <cell r="G659">
            <v>0</v>
          </cell>
          <cell r="H659">
            <v>0</v>
          </cell>
          <cell r="I659">
            <v>0</v>
          </cell>
          <cell r="J659">
            <v>0</v>
          </cell>
          <cell r="K659">
            <v>0</v>
          </cell>
        </row>
        <row r="660">
          <cell r="A660" t="str">
            <v>ETECMTJL$307</v>
          </cell>
          <cell r="B660">
            <v>0</v>
          </cell>
          <cell r="C660">
            <v>12000</v>
          </cell>
          <cell r="D660">
            <v>12000</v>
          </cell>
          <cell r="E660">
            <v>0</v>
          </cell>
          <cell r="F660" t="str">
            <v>09/12/2004</v>
          </cell>
          <cell r="G660">
            <v>0</v>
          </cell>
          <cell r="H660">
            <v>0</v>
          </cell>
          <cell r="I660">
            <v>0</v>
          </cell>
          <cell r="J660">
            <v>0</v>
          </cell>
          <cell r="K660">
            <v>0</v>
          </cell>
        </row>
        <row r="661">
          <cell r="A661" t="str">
            <v>ETECMTJL$308</v>
          </cell>
          <cell r="B661">
            <v>0</v>
          </cell>
          <cell r="C661">
            <v>23000</v>
          </cell>
          <cell r="D661">
            <v>23000</v>
          </cell>
          <cell r="E661">
            <v>0</v>
          </cell>
          <cell r="F661" t="str">
            <v>03/12/2004</v>
          </cell>
          <cell r="G661">
            <v>0</v>
          </cell>
          <cell r="H661">
            <v>0</v>
          </cell>
          <cell r="I661">
            <v>0</v>
          </cell>
          <cell r="J661">
            <v>0</v>
          </cell>
          <cell r="K661">
            <v>0</v>
          </cell>
        </row>
        <row r="662">
          <cell r="A662" t="str">
            <v>ETECMTJL$309</v>
          </cell>
          <cell r="B662">
            <v>0</v>
          </cell>
          <cell r="C662">
            <v>35000</v>
          </cell>
          <cell r="D662">
            <v>35000</v>
          </cell>
          <cell r="E662">
            <v>0</v>
          </cell>
          <cell r="F662" t="str">
            <v>09/12/2004</v>
          </cell>
          <cell r="G662">
            <v>0</v>
          </cell>
          <cell r="H662">
            <v>0</v>
          </cell>
          <cell r="I662">
            <v>0</v>
          </cell>
          <cell r="J662">
            <v>0</v>
          </cell>
          <cell r="K662">
            <v>0</v>
          </cell>
        </row>
        <row r="663">
          <cell r="A663" t="str">
            <v>ETECMTJL$310</v>
          </cell>
          <cell r="B663">
            <v>0</v>
          </cell>
          <cell r="C663">
            <v>25600</v>
          </cell>
          <cell r="D663">
            <v>25600</v>
          </cell>
          <cell r="E663">
            <v>0</v>
          </cell>
          <cell r="F663" t="str">
            <v>09/12/2004</v>
          </cell>
          <cell r="G663">
            <v>0</v>
          </cell>
          <cell r="H663">
            <v>0</v>
          </cell>
          <cell r="I663">
            <v>0</v>
          </cell>
          <cell r="J663">
            <v>0</v>
          </cell>
          <cell r="K663">
            <v>0</v>
          </cell>
        </row>
        <row r="664">
          <cell r="A664" t="str">
            <v>ETECMTJL$311</v>
          </cell>
          <cell r="B664">
            <v>0</v>
          </cell>
          <cell r="C664">
            <v>15000</v>
          </cell>
          <cell r="D664">
            <v>15000</v>
          </cell>
          <cell r="E664">
            <v>0</v>
          </cell>
          <cell r="F664" t="str">
            <v>20/12/2004</v>
          </cell>
          <cell r="G664">
            <v>0</v>
          </cell>
          <cell r="H664">
            <v>0</v>
          </cell>
          <cell r="I664">
            <v>0</v>
          </cell>
          <cell r="J664">
            <v>0</v>
          </cell>
          <cell r="K664">
            <v>0</v>
          </cell>
        </row>
        <row r="665">
          <cell r="A665" t="str">
            <v>ETECMTJL$312</v>
          </cell>
          <cell r="B665">
            <v>0</v>
          </cell>
          <cell r="C665">
            <v>10000</v>
          </cell>
          <cell r="D665">
            <v>10000</v>
          </cell>
          <cell r="E665">
            <v>0</v>
          </cell>
          <cell r="F665" t="str">
            <v>23/12/2004</v>
          </cell>
          <cell r="G665">
            <v>0</v>
          </cell>
          <cell r="H665">
            <v>0</v>
          </cell>
          <cell r="I665">
            <v>0</v>
          </cell>
          <cell r="J665">
            <v>0</v>
          </cell>
          <cell r="K665">
            <v>0</v>
          </cell>
        </row>
        <row r="666">
          <cell r="A666" t="str">
            <v>ETECMTJL$313</v>
          </cell>
          <cell r="B666">
            <v>0</v>
          </cell>
          <cell r="C666">
            <v>18000</v>
          </cell>
          <cell r="D666">
            <v>18000</v>
          </cell>
          <cell r="E666">
            <v>0</v>
          </cell>
          <cell r="F666" t="str">
            <v>23/12/2004</v>
          </cell>
          <cell r="G666">
            <v>0</v>
          </cell>
          <cell r="H666">
            <v>0</v>
          </cell>
          <cell r="I666">
            <v>0</v>
          </cell>
          <cell r="J666">
            <v>0</v>
          </cell>
          <cell r="K666">
            <v>0</v>
          </cell>
        </row>
        <row r="667">
          <cell r="A667" t="str">
            <v>ETECMTJL$314</v>
          </cell>
          <cell r="B667">
            <v>0</v>
          </cell>
          <cell r="C667">
            <v>30000</v>
          </cell>
          <cell r="D667">
            <v>30000</v>
          </cell>
          <cell r="E667">
            <v>0</v>
          </cell>
          <cell r="F667" t="str">
            <v>23/12/2004</v>
          </cell>
          <cell r="G667">
            <v>0</v>
          </cell>
          <cell r="H667">
            <v>0</v>
          </cell>
          <cell r="I667">
            <v>0</v>
          </cell>
          <cell r="J667">
            <v>0</v>
          </cell>
          <cell r="K667">
            <v>0</v>
          </cell>
        </row>
        <row r="668">
          <cell r="A668" t="str">
            <v>ETECMTJL$315</v>
          </cell>
          <cell r="B668">
            <v>0</v>
          </cell>
          <cell r="C668">
            <v>10000</v>
          </cell>
          <cell r="D668">
            <v>10000</v>
          </cell>
          <cell r="E668">
            <v>0</v>
          </cell>
          <cell r="F668" t="str">
            <v>30/12/2004</v>
          </cell>
          <cell r="G668">
            <v>0</v>
          </cell>
          <cell r="H668">
            <v>0</v>
          </cell>
          <cell r="I668">
            <v>0</v>
          </cell>
          <cell r="J668">
            <v>0</v>
          </cell>
          <cell r="K668">
            <v>0</v>
          </cell>
        </row>
        <row r="669">
          <cell r="A669" t="str">
            <v>ETECMTJL$316</v>
          </cell>
          <cell r="B669">
            <v>0</v>
          </cell>
          <cell r="C669">
            <v>19000</v>
          </cell>
          <cell r="D669">
            <v>19000</v>
          </cell>
          <cell r="E669">
            <v>0</v>
          </cell>
          <cell r="F669" t="str">
            <v>30/12/2004</v>
          </cell>
          <cell r="G669">
            <v>0</v>
          </cell>
          <cell r="H669">
            <v>0</v>
          </cell>
          <cell r="I669">
            <v>0</v>
          </cell>
          <cell r="J669">
            <v>0</v>
          </cell>
          <cell r="K669">
            <v>0</v>
          </cell>
        </row>
        <row r="670">
          <cell r="A670" t="str">
            <v>ETECMTJL$317</v>
          </cell>
          <cell r="B670">
            <v>0</v>
          </cell>
          <cell r="C670">
            <v>7812</v>
          </cell>
          <cell r="D670">
            <v>7812</v>
          </cell>
          <cell r="E670">
            <v>0</v>
          </cell>
          <cell r="F670" t="str">
            <v>30/12/2004</v>
          </cell>
          <cell r="G670">
            <v>0</v>
          </cell>
          <cell r="H670">
            <v>0</v>
          </cell>
          <cell r="I670">
            <v>0</v>
          </cell>
          <cell r="J670">
            <v>0</v>
          </cell>
          <cell r="K670">
            <v>0</v>
          </cell>
        </row>
        <row r="671">
          <cell r="A671" t="str">
            <v>ETECMTJL$318</v>
          </cell>
          <cell r="B671">
            <v>0</v>
          </cell>
          <cell r="C671">
            <v>9000</v>
          </cell>
          <cell r="D671">
            <v>9000</v>
          </cell>
          <cell r="E671">
            <v>0</v>
          </cell>
          <cell r="F671" t="str">
            <v>30/12/2004</v>
          </cell>
          <cell r="G671">
            <v>0</v>
          </cell>
          <cell r="H671">
            <v>0</v>
          </cell>
          <cell r="I671">
            <v>0</v>
          </cell>
          <cell r="J671">
            <v>0</v>
          </cell>
          <cell r="K671">
            <v>0</v>
          </cell>
        </row>
        <row r="672">
          <cell r="A672" t="str">
            <v>ETECMTJL$319</v>
          </cell>
          <cell r="B672">
            <v>0</v>
          </cell>
          <cell r="C672">
            <v>8448</v>
          </cell>
          <cell r="D672">
            <v>8448</v>
          </cell>
          <cell r="E672">
            <v>0</v>
          </cell>
          <cell r="F672" t="str">
            <v>30/12/2004</v>
          </cell>
          <cell r="G672">
            <v>0</v>
          </cell>
          <cell r="H672">
            <v>0</v>
          </cell>
          <cell r="I672">
            <v>0</v>
          </cell>
          <cell r="J672">
            <v>0</v>
          </cell>
          <cell r="K672">
            <v>0</v>
          </cell>
        </row>
        <row r="673">
          <cell r="A673" t="str">
            <v>ETECMTJL$320</v>
          </cell>
          <cell r="B673">
            <v>0</v>
          </cell>
          <cell r="C673">
            <v>20764</v>
          </cell>
          <cell r="D673">
            <v>20764</v>
          </cell>
          <cell r="E673">
            <v>0</v>
          </cell>
          <cell r="F673" t="str">
            <v>30/12/2004</v>
          </cell>
          <cell r="G673">
            <v>0</v>
          </cell>
          <cell r="H673">
            <v>0</v>
          </cell>
          <cell r="I673">
            <v>0</v>
          </cell>
          <cell r="J673">
            <v>0</v>
          </cell>
          <cell r="K673">
            <v>0</v>
          </cell>
        </row>
        <row r="674">
          <cell r="A674" t="str">
            <v>ETECMTJL$321</v>
          </cell>
          <cell r="B674">
            <v>0</v>
          </cell>
          <cell r="C674">
            <v>20000</v>
          </cell>
          <cell r="D674">
            <v>20000</v>
          </cell>
          <cell r="E674">
            <v>0</v>
          </cell>
          <cell r="F674" t="str">
            <v>30/12/2004</v>
          </cell>
          <cell r="G674">
            <v>0</v>
          </cell>
          <cell r="H674">
            <v>0</v>
          </cell>
          <cell r="I674">
            <v>0</v>
          </cell>
          <cell r="J674">
            <v>0</v>
          </cell>
          <cell r="K674">
            <v>0</v>
          </cell>
        </row>
        <row r="675">
          <cell r="A675" t="str">
            <v>ETECMTJL$322</v>
          </cell>
          <cell r="B675">
            <v>0</v>
          </cell>
          <cell r="C675">
            <v>120000</v>
          </cell>
          <cell r="D675">
            <v>120000</v>
          </cell>
          <cell r="E675">
            <v>0</v>
          </cell>
          <cell r="F675" t="str">
            <v>30/12/2004</v>
          </cell>
          <cell r="G675">
            <v>0</v>
          </cell>
          <cell r="H675">
            <v>0</v>
          </cell>
          <cell r="I675">
            <v>0</v>
          </cell>
          <cell r="J675">
            <v>0</v>
          </cell>
          <cell r="K675">
            <v>0</v>
          </cell>
        </row>
        <row r="676">
          <cell r="A676" t="str">
            <v>ETECMTJL$323</v>
          </cell>
          <cell r="B676">
            <v>0</v>
          </cell>
          <cell r="C676">
            <v>6000</v>
          </cell>
          <cell r="D676">
            <v>6000</v>
          </cell>
          <cell r="E676">
            <v>0</v>
          </cell>
          <cell r="F676" t="str">
            <v>30/12/2004</v>
          </cell>
          <cell r="G676">
            <v>0</v>
          </cell>
          <cell r="H676">
            <v>0</v>
          </cell>
          <cell r="I676">
            <v>0</v>
          </cell>
          <cell r="J676">
            <v>0</v>
          </cell>
          <cell r="K676">
            <v>0</v>
          </cell>
        </row>
        <row r="677">
          <cell r="A677" t="str">
            <v>ETECMTJL$324</v>
          </cell>
          <cell r="B677">
            <v>0</v>
          </cell>
          <cell r="C677">
            <v>35000</v>
          </cell>
          <cell r="D677">
            <v>35000</v>
          </cell>
          <cell r="E677">
            <v>0</v>
          </cell>
          <cell r="F677" t="str">
            <v>30/12/2004</v>
          </cell>
          <cell r="G677">
            <v>0</v>
          </cell>
          <cell r="H677">
            <v>0</v>
          </cell>
          <cell r="I677">
            <v>0</v>
          </cell>
          <cell r="J677">
            <v>0</v>
          </cell>
          <cell r="K677">
            <v>0</v>
          </cell>
        </row>
        <row r="678">
          <cell r="A678" t="str">
            <v>ETECMTJL$325</v>
          </cell>
          <cell r="B678">
            <v>0</v>
          </cell>
          <cell r="C678">
            <v>10000</v>
          </cell>
          <cell r="D678">
            <v>10000</v>
          </cell>
          <cell r="E678">
            <v>0</v>
          </cell>
          <cell r="F678" t="str">
            <v>30/12/2004</v>
          </cell>
          <cell r="G678">
            <v>0</v>
          </cell>
          <cell r="H678">
            <v>0</v>
          </cell>
          <cell r="I678">
            <v>0</v>
          </cell>
          <cell r="J678">
            <v>0</v>
          </cell>
          <cell r="K678">
            <v>0</v>
          </cell>
        </row>
        <row r="679">
          <cell r="A679" t="str">
            <v>ETECMTJL$326</v>
          </cell>
          <cell r="B679">
            <v>0</v>
          </cell>
          <cell r="C679">
            <v>9504</v>
          </cell>
          <cell r="D679">
            <v>9504</v>
          </cell>
          <cell r="E679">
            <v>0</v>
          </cell>
          <cell r="F679" t="str">
            <v>30/12/2004</v>
          </cell>
          <cell r="G679">
            <v>0</v>
          </cell>
          <cell r="H679">
            <v>0</v>
          </cell>
          <cell r="I679">
            <v>0</v>
          </cell>
          <cell r="J679">
            <v>0</v>
          </cell>
          <cell r="K679">
            <v>0</v>
          </cell>
        </row>
        <row r="680">
          <cell r="A680" t="str">
            <v>ETECMTJL$327</v>
          </cell>
          <cell r="B680">
            <v>0</v>
          </cell>
          <cell r="C680">
            <v>8000</v>
          </cell>
          <cell r="D680">
            <v>8000</v>
          </cell>
          <cell r="E680">
            <v>0</v>
          </cell>
          <cell r="F680" t="str">
            <v>09/12/2004</v>
          </cell>
          <cell r="G680">
            <v>0</v>
          </cell>
          <cell r="H680">
            <v>0</v>
          </cell>
          <cell r="I680">
            <v>0</v>
          </cell>
          <cell r="J680">
            <v>0</v>
          </cell>
          <cell r="K680">
            <v>0</v>
          </cell>
        </row>
        <row r="681">
          <cell r="A681" t="str">
            <v>ETECMTJL$328</v>
          </cell>
          <cell r="B681">
            <v>0</v>
          </cell>
          <cell r="C681">
            <v>17000</v>
          </cell>
          <cell r="D681">
            <v>17000</v>
          </cell>
          <cell r="E681">
            <v>0</v>
          </cell>
          <cell r="F681" t="str">
            <v>06/01/2005</v>
          </cell>
          <cell r="G681">
            <v>0</v>
          </cell>
          <cell r="H681">
            <v>0</v>
          </cell>
          <cell r="I681">
            <v>0</v>
          </cell>
          <cell r="J681">
            <v>0</v>
          </cell>
          <cell r="K681">
            <v>0</v>
          </cell>
        </row>
        <row r="682">
          <cell r="A682" t="str">
            <v>ETECMTJL$329</v>
          </cell>
          <cell r="B682">
            <v>0</v>
          </cell>
          <cell r="C682">
            <v>25000</v>
          </cell>
          <cell r="D682">
            <v>25000</v>
          </cell>
          <cell r="E682">
            <v>0</v>
          </cell>
          <cell r="F682" t="str">
            <v>10/01/2005</v>
          </cell>
          <cell r="G682">
            <v>0</v>
          </cell>
          <cell r="H682">
            <v>0</v>
          </cell>
          <cell r="I682">
            <v>0</v>
          </cell>
          <cell r="J682">
            <v>0</v>
          </cell>
          <cell r="K682">
            <v>0</v>
          </cell>
        </row>
        <row r="683">
          <cell r="A683" t="str">
            <v>ETECMTJL$330</v>
          </cell>
          <cell r="B683">
            <v>0</v>
          </cell>
          <cell r="C683">
            <v>7710</v>
          </cell>
          <cell r="D683">
            <v>7710</v>
          </cell>
          <cell r="E683">
            <v>0</v>
          </cell>
          <cell r="F683" t="str">
            <v>10/01/2005</v>
          </cell>
          <cell r="G683">
            <v>0</v>
          </cell>
          <cell r="H683">
            <v>0</v>
          </cell>
          <cell r="I683">
            <v>0</v>
          </cell>
          <cell r="J683">
            <v>0</v>
          </cell>
          <cell r="K683">
            <v>0</v>
          </cell>
        </row>
        <row r="684">
          <cell r="A684" t="str">
            <v>ETECMTJL$331</v>
          </cell>
          <cell r="B684">
            <v>0</v>
          </cell>
          <cell r="C684">
            <v>24000</v>
          </cell>
          <cell r="D684">
            <v>24000</v>
          </cell>
          <cell r="E684">
            <v>0</v>
          </cell>
          <cell r="F684" t="str">
            <v>10/01/2005</v>
          </cell>
          <cell r="G684">
            <v>0</v>
          </cell>
          <cell r="H684">
            <v>0</v>
          </cell>
          <cell r="I684">
            <v>0</v>
          </cell>
          <cell r="J684">
            <v>0</v>
          </cell>
          <cell r="K684">
            <v>0</v>
          </cell>
        </row>
        <row r="685">
          <cell r="A685" t="str">
            <v>ETECMTJL$332</v>
          </cell>
          <cell r="B685">
            <v>0</v>
          </cell>
          <cell r="C685">
            <v>8000</v>
          </cell>
          <cell r="D685">
            <v>8000</v>
          </cell>
          <cell r="E685">
            <v>0</v>
          </cell>
          <cell r="F685" t="str">
            <v>10/01/2005</v>
          </cell>
          <cell r="G685">
            <v>0</v>
          </cell>
          <cell r="H685">
            <v>0</v>
          </cell>
          <cell r="I685">
            <v>0</v>
          </cell>
          <cell r="J685">
            <v>0</v>
          </cell>
          <cell r="K685">
            <v>0</v>
          </cell>
        </row>
        <row r="686">
          <cell r="A686" t="str">
            <v>ETECMTJL$333</v>
          </cell>
          <cell r="B686">
            <v>0</v>
          </cell>
          <cell r="C686">
            <v>5000</v>
          </cell>
          <cell r="D686">
            <v>5000</v>
          </cell>
          <cell r="E686">
            <v>0</v>
          </cell>
          <cell r="F686" t="str">
            <v>12/01/2005</v>
          </cell>
          <cell r="G686">
            <v>0</v>
          </cell>
          <cell r="H686">
            <v>0</v>
          </cell>
          <cell r="I686">
            <v>0</v>
          </cell>
          <cell r="J686">
            <v>0</v>
          </cell>
          <cell r="K686">
            <v>0</v>
          </cell>
        </row>
        <row r="687">
          <cell r="A687" t="str">
            <v>ETECMTJL$334</v>
          </cell>
          <cell r="B687">
            <v>0</v>
          </cell>
          <cell r="C687">
            <v>10000</v>
          </cell>
          <cell r="D687">
            <v>10000</v>
          </cell>
          <cell r="E687">
            <v>0</v>
          </cell>
          <cell r="F687" t="str">
            <v>12/01/2005</v>
          </cell>
          <cell r="G687">
            <v>0</v>
          </cell>
          <cell r="H687">
            <v>0</v>
          </cell>
          <cell r="I687">
            <v>0</v>
          </cell>
          <cell r="J687">
            <v>0</v>
          </cell>
          <cell r="K687">
            <v>0</v>
          </cell>
        </row>
        <row r="688">
          <cell r="A688" t="str">
            <v>ETECMTJL$335</v>
          </cell>
          <cell r="B688">
            <v>0</v>
          </cell>
          <cell r="C688">
            <v>20000</v>
          </cell>
          <cell r="D688">
            <v>20000</v>
          </cell>
          <cell r="E688">
            <v>0</v>
          </cell>
          <cell r="F688" t="str">
            <v>13/01/2005</v>
          </cell>
          <cell r="G688">
            <v>0</v>
          </cell>
          <cell r="H688">
            <v>0</v>
          </cell>
          <cell r="I688">
            <v>0</v>
          </cell>
          <cell r="J688">
            <v>0</v>
          </cell>
          <cell r="K688">
            <v>0</v>
          </cell>
        </row>
        <row r="689">
          <cell r="A689" t="str">
            <v>ETECMTJL$336</v>
          </cell>
          <cell r="B689">
            <v>0</v>
          </cell>
          <cell r="C689">
            <v>25000</v>
          </cell>
          <cell r="D689">
            <v>25000</v>
          </cell>
          <cell r="E689">
            <v>0</v>
          </cell>
          <cell r="F689" t="str">
            <v>14/01/2005</v>
          </cell>
          <cell r="G689">
            <v>0</v>
          </cell>
          <cell r="H689">
            <v>0</v>
          </cell>
          <cell r="I689">
            <v>0</v>
          </cell>
          <cell r="J689">
            <v>0</v>
          </cell>
          <cell r="K689">
            <v>0</v>
          </cell>
        </row>
        <row r="690">
          <cell r="A690" t="str">
            <v>ETECMTJL$337</v>
          </cell>
          <cell r="B690">
            <v>0</v>
          </cell>
          <cell r="C690">
            <v>20000</v>
          </cell>
          <cell r="D690">
            <v>20000</v>
          </cell>
          <cell r="E690">
            <v>0</v>
          </cell>
          <cell r="F690" t="str">
            <v>21/01/2005</v>
          </cell>
          <cell r="G690">
            <v>0</v>
          </cell>
          <cell r="H690">
            <v>0</v>
          </cell>
          <cell r="I690">
            <v>0</v>
          </cell>
          <cell r="J690">
            <v>0</v>
          </cell>
          <cell r="K690">
            <v>0</v>
          </cell>
        </row>
        <row r="691">
          <cell r="A691" t="str">
            <v>ETECMTJL$338</v>
          </cell>
          <cell r="B691">
            <v>0</v>
          </cell>
          <cell r="C691">
            <v>30000</v>
          </cell>
          <cell r="D691">
            <v>30000</v>
          </cell>
          <cell r="E691">
            <v>0</v>
          </cell>
          <cell r="F691" t="str">
            <v>26/01/2005</v>
          </cell>
          <cell r="G691">
            <v>0</v>
          </cell>
          <cell r="H691">
            <v>0</v>
          </cell>
          <cell r="I691">
            <v>0</v>
          </cell>
          <cell r="J691">
            <v>0</v>
          </cell>
          <cell r="K691">
            <v>0</v>
          </cell>
        </row>
        <row r="692">
          <cell r="A692" t="str">
            <v>ETECMTJL$339</v>
          </cell>
          <cell r="B692">
            <v>0</v>
          </cell>
          <cell r="C692">
            <v>10000</v>
          </cell>
          <cell r="D692">
            <v>10000</v>
          </cell>
          <cell r="E692">
            <v>0</v>
          </cell>
          <cell r="F692" t="str">
            <v>01/02/2005</v>
          </cell>
          <cell r="G692">
            <v>0</v>
          </cell>
          <cell r="H692">
            <v>0</v>
          </cell>
          <cell r="I692">
            <v>0</v>
          </cell>
          <cell r="J692">
            <v>0</v>
          </cell>
          <cell r="K692">
            <v>0</v>
          </cell>
        </row>
        <row r="693">
          <cell r="A693" t="str">
            <v>ETECMTJL$340</v>
          </cell>
          <cell r="B693">
            <v>0</v>
          </cell>
          <cell r="C693">
            <v>39000</v>
          </cell>
          <cell r="D693">
            <v>39000</v>
          </cell>
          <cell r="E693">
            <v>0</v>
          </cell>
          <cell r="F693" t="str">
            <v>01/02/2005</v>
          </cell>
          <cell r="G693">
            <v>0</v>
          </cell>
          <cell r="H693">
            <v>0</v>
          </cell>
          <cell r="I693">
            <v>0</v>
          </cell>
          <cell r="J693">
            <v>0</v>
          </cell>
          <cell r="K693">
            <v>0</v>
          </cell>
        </row>
        <row r="694">
          <cell r="A694" t="str">
            <v>ETECMTJL$341</v>
          </cell>
          <cell r="B694">
            <v>0</v>
          </cell>
          <cell r="C694">
            <v>47000</v>
          </cell>
          <cell r="D694">
            <v>47000</v>
          </cell>
          <cell r="E694">
            <v>0</v>
          </cell>
          <cell r="F694" t="str">
            <v>01/02/2005</v>
          </cell>
          <cell r="G694">
            <v>0</v>
          </cell>
          <cell r="H694">
            <v>0</v>
          </cell>
          <cell r="I694">
            <v>0</v>
          </cell>
          <cell r="J694">
            <v>0</v>
          </cell>
          <cell r="K694">
            <v>0</v>
          </cell>
        </row>
        <row r="695">
          <cell r="A695" t="str">
            <v>ETECMTJL$342</v>
          </cell>
          <cell r="B695">
            <v>0</v>
          </cell>
          <cell r="C695">
            <v>84000</v>
          </cell>
          <cell r="D695">
            <v>84000</v>
          </cell>
          <cell r="E695">
            <v>0</v>
          </cell>
          <cell r="F695" t="str">
            <v>09/02/2005</v>
          </cell>
          <cell r="G695">
            <v>0</v>
          </cell>
          <cell r="H695">
            <v>0</v>
          </cell>
          <cell r="I695">
            <v>0</v>
          </cell>
          <cell r="J695">
            <v>0</v>
          </cell>
          <cell r="K695">
            <v>0</v>
          </cell>
        </row>
        <row r="696">
          <cell r="A696" t="str">
            <v>ETECMTJL$343</v>
          </cell>
          <cell r="B696">
            <v>0</v>
          </cell>
          <cell r="C696">
            <v>77000</v>
          </cell>
          <cell r="D696">
            <v>77000</v>
          </cell>
          <cell r="E696">
            <v>0</v>
          </cell>
          <cell r="F696" t="str">
            <v>14/02/2005</v>
          </cell>
          <cell r="G696">
            <v>0</v>
          </cell>
          <cell r="H696">
            <v>0</v>
          </cell>
          <cell r="I696">
            <v>0</v>
          </cell>
          <cell r="J696">
            <v>0</v>
          </cell>
          <cell r="K696">
            <v>0</v>
          </cell>
        </row>
        <row r="697">
          <cell r="A697" t="str">
            <v>ETECMTJL$344</v>
          </cell>
          <cell r="B697">
            <v>0</v>
          </cell>
          <cell r="C697">
            <v>100000</v>
          </cell>
          <cell r="D697">
            <v>100000</v>
          </cell>
          <cell r="E697">
            <v>0</v>
          </cell>
          <cell r="F697" t="str">
            <v>14/02/2005</v>
          </cell>
          <cell r="G697">
            <v>0</v>
          </cell>
          <cell r="H697">
            <v>0</v>
          </cell>
          <cell r="I697">
            <v>0</v>
          </cell>
          <cell r="J697">
            <v>0</v>
          </cell>
          <cell r="K697">
            <v>0</v>
          </cell>
        </row>
        <row r="698">
          <cell r="A698" t="str">
            <v>ETECMTJL$345</v>
          </cell>
          <cell r="B698">
            <v>0</v>
          </cell>
          <cell r="C698">
            <v>24000</v>
          </cell>
          <cell r="D698">
            <v>24000</v>
          </cell>
          <cell r="E698">
            <v>0</v>
          </cell>
          <cell r="F698" t="str">
            <v>14/02/2005</v>
          </cell>
          <cell r="G698">
            <v>0</v>
          </cell>
          <cell r="H698">
            <v>0</v>
          </cell>
          <cell r="I698">
            <v>0</v>
          </cell>
          <cell r="J698">
            <v>0</v>
          </cell>
          <cell r="K698">
            <v>0</v>
          </cell>
        </row>
        <row r="699">
          <cell r="A699" t="str">
            <v>ETECMTJL$346</v>
          </cell>
          <cell r="B699">
            <v>0</v>
          </cell>
          <cell r="C699">
            <v>22000</v>
          </cell>
          <cell r="D699">
            <v>22000</v>
          </cell>
          <cell r="E699">
            <v>0</v>
          </cell>
          <cell r="F699" t="str">
            <v>17/02/2005</v>
          </cell>
          <cell r="G699">
            <v>0</v>
          </cell>
          <cell r="H699">
            <v>0</v>
          </cell>
          <cell r="I699">
            <v>0</v>
          </cell>
          <cell r="J699">
            <v>0</v>
          </cell>
          <cell r="K699">
            <v>0</v>
          </cell>
        </row>
        <row r="700">
          <cell r="A700" t="str">
            <v>ETECMTJL$347</v>
          </cell>
          <cell r="B700">
            <v>0</v>
          </cell>
          <cell r="C700">
            <v>20000</v>
          </cell>
          <cell r="D700">
            <v>20000</v>
          </cell>
          <cell r="E700">
            <v>0</v>
          </cell>
          <cell r="F700" t="str">
            <v>17/02/2005</v>
          </cell>
          <cell r="G700">
            <v>0</v>
          </cell>
          <cell r="H700">
            <v>0</v>
          </cell>
          <cell r="I700">
            <v>0</v>
          </cell>
          <cell r="J700">
            <v>0</v>
          </cell>
          <cell r="K700">
            <v>0</v>
          </cell>
        </row>
        <row r="701">
          <cell r="A701" t="str">
            <v>ETECMTJL$348</v>
          </cell>
          <cell r="B701">
            <v>0</v>
          </cell>
          <cell r="C701">
            <v>21800</v>
          </cell>
          <cell r="D701">
            <v>21800</v>
          </cell>
          <cell r="E701">
            <v>0</v>
          </cell>
          <cell r="F701" t="str">
            <v>17/02/2005</v>
          </cell>
          <cell r="G701">
            <v>0</v>
          </cell>
          <cell r="H701">
            <v>0</v>
          </cell>
          <cell r="I701">
            <v>0</v>
          </cell>
          <cell r="J701">
            <v>0</v>
          </cell>
          <cell r="K701">
            <v>0</v>
          </cell>
        </row>
        <row r="702">
          <cell r="A702" t="str">
            <v>ETECMTJL$349</v>
          </cell>
          <cell r="B702">
            <v>0</v>
          </cell>
          <cell r="C702">
            <v>28300</v>
          </cell>
          <cell r="D702">
            <v>28300</v>
          </cell>
          <cell r="E702">
            <v>0</v>
          </cell>
          <cell r="F702" t="str">
            <v>22/02/2005</v>
          </cell>
          <cell r="G702">
            <v>0</v>
          </cell>
          <cell r="H702">
            <v>0</v>
          </cell>
          <cell r="I702">
            <v>0</v>
          </cell>
          <cell r="J702">
            <v>0</v>
          </cell>
          <cell r="K702">
            <v>0</v>
          </cell>
        </row>
        <row r="703">
          <cell r="A703" t="str">
            <v>ETECMTJL$350</v>
          </cell>
          <cell r="B703">
            <v>0</v>
          </cell>
          <cell r="C703">
            <v>22000</v>
          </cell>
          <cell r="D703">
            <v>22000</v>
          </cell>
          <cell r="E703">
            <v>0</v>
          </cell>
          <cell r="F703" t="str">
            <v>22/02/2005</v>
          </cell>
          <cell r="G703">
            <v>0</v>
          </cell>
          <cell r="H703">
            <v>0</v>
          </cell>
          <cell r="I703">
            <v>0</v>
          </cell>
          <cell r="J703">
            <v>0</v>
          </cell>
          <cell r="K703">
            <v>0</v>
          </cell>
        </row>
        <row r="704">
          <cell r="A704" t="str">
            <v>ETECMTJL$351</v>
          </cell>
          <cell r="B704">
            <v>0</v>
          </cell>
          <cell r="C704">
            <v>20000</v>
          </cell>
          <cell r="D704">
            <v>20000</v>
          </cell>
          <cell r="E704">
            <v>0</v>
          </cell>
          <cell r="F704" t="str">
            <v>28/02/2005</v>
          </cell>
          <cell r="G704">
            <v>0</v>
          </cell>
          <cell r="H704">
            <v>0</v>
          </cell>
          <cell r="I704">
            <v>0</v>
          </cell>
          <cell r="J704">
            <v>0</v>
          </cell>
          <cell r="K704">
            <v>0</v>
          </cell>
        </row>
        <row r="705">
          <cell r="A705" t="str">
            <v>ETECMTJL$352</v>
          </cell>
          <cell r="B705">
            <v>0</v>
          </cell>
          <cell r="C705">
            <v>18000</v>
          </cell>
          <cell r="D705">
            <v>18000</v>
          </cell>
          <cell r="E705">
            <v>0</v>
          </cell>
          <cell r="F705" t="str">
            <v>28/02/2005</v>
          </cell>
          <cell r="G705">
            <v>0</v>
          </cell>
          <cell r="H705">
            <v>0</v>
          </cell>
          <cell r="I705">
            <v>0</v>
          </cell>
          <cell r="J705">
            <v>0</v>
          </cell>
          <cell r="K705">
            <v>0</v>
          </cell>
        </row>
        <row r="706">
          <cell r="A706" t="str">
            <v>ETECMTJL$353</v>
          </cell>
          <cell r="B706">
            <v>0</v>
          </cell>
          <cell r="C706">
            <v>7000</v>
          </cell>
          <cell r="D706">
            <v>7000</v>
          </cell>
          <cell r="E706">
            <v>0</v>
          </cell>
          <cell r="F706" t="str">
            <v>28/02/2005</v>
          </cell>
          <cell r="G706">
            <v>0</v>
          </cell>
          <cell r="H706">
            <v>0</v>
          </cell>
          <cell r="I706">
            <v>0</v>
          </cell>
          <cell r="J706">
            <v>0</v>
          </cell>
          <cell r="K706">
            <v>0</v>
          </cell>
        </row>
        <row r="707">
          <cell r="A707" t="str">
            <v>ETECMTJL$354</v>
          </cell>
          <cell r="B707">
            <v>0</v>
          </cell>
          <cell r="C707">
            <v>6700</v>
          </cell>
          <cell r="D707">
            <v>6700</v>
          </cell>
          <cell r="E707">
            <v>0</v>
          </cell>
          <cell r="F707" t="str">
            <v>04/03/2005</v>
          </cell>
          <cell r="G707">
            <v>0</v>
          </cell>
          <cell r="H707">
            <v>0</v>
          </cell>
          <cell r="I707">
            <v>0</v>
          </cell>
          <cell r="J707">
            <v>0</v>
          </cell>
          <cell r="K707">
            <v>0</v>
          </cell>
        </row>
        <row r="708">
          <cell r="A708" t="str">
            <v>ETECMTJL$355</v>
          </cell>
          <cell r="B708">
            <v>0</v>
          </cell>
          <cell r="C708">
            <v>14295</v>
          </cell>
          <cell r="D708">
            <v>14295</v>
          </cell>
          <cell r="E708">
            <v>0</v>
          </cell>
          <cell r="F708" t="str">
            <v>10/03/2005</v>
          </cell>
          <cell r="G708">
            <v>0</v>
          </cell>
          <cell r="H708">
            <v>0</v>
          </cell>
          <cell r="I708">
            <v>0</v>
          </cell>
          <cell r="J708">
            <v>0</v>
          </cell>
          <cell r="K708">
            <v>0</v>
          </cell>
        </row>
        <row r="709">
          <cell r="A709" t="str">
            <v>ETECMTJL$356</v>
          </cell>
          <cell r="B709">
            <v>0</v>
          </cell>
          <cell r="C709">
            <v>48000</v>
          </cell>
          <cell r="D709">
            <v>48000</v>
          </cell>
          <cell r="E709">
            <v>0</v>
          </cell>
          <cell r="F709" t="str">
            <v>14/03/2005</v>
          </cell>
          <cell r="G709">
            <v>0</v>
          </cell>
          <cell r="H709">
            <v>0</v>
          </cell>
          <cell r="I709">
            <v>0</v>
          </cell>
          <cell r="J709">
            <v>0</v>
          </cell>
          <cell r="K709">
            <v>0</v>
          </cell>
        </row>
        <row r="710">
          <cell r="A710" t="str">
            <v>ETECMTJL$357</v>
          </cell>
          <cell r="B710">
            <v>0</v>
          </cell>
          <cell r="C710">
            <v>33070</v>
          </cell>
          <cell r="D710">
            <v>33070</v>
          </cell>
          <cell r="E710">
            <v>0</v>
          </cell>
          <cell r="F710" t="str">
            <v>14/03/2005</v>
          </cell>
          <cell r="G710">
            <v>0</v>
          </cell>
          <cell r="H710">
            <v>0</v>
          </cell>
          <cell r="I710">
            <v>0</v>
          </cell>
          <cell r="J710">
            <v>0</v>
          </cell>
          <cell r="K710">
            <v>0</v>
          </cell>
        </row>
        <row r="711">
          <cell r="A711" t="str">
            <v>ETECMTJL$358</v>
          </cell>
          <cell r="B711">
            <v>0</v>
          </cell>
          <cell r="C711">
            <v>19000</v>
          </cell>
          <cell r="D711">
            <v>19000</v>
          </cell>
          <cell r="E711">
            <v>0</v>
          </cell>
          <cell r="F711" t="str">
            <v>16/03/2005</v>
          </cell>
          <cell r="G711">
            <v>0</v>
          </cell>
          <cell r="H711">
            <v>0</v>
          </cell>
          <cell r="I711">
            <v>0</v>
          </cell>
          <cell r="J711">
            <v>0</v>
          </cell>
          <cell r="K711">
            <v>0</v>
          </cell>
        </row>
        <row r="712">
          <cell r="A712" t="str">
            <v>ETECMTJL$359</v>
          </cell>
          <cell r="B712">
            <v>0</v>
          </cell>
          <cell r="C712">
            <v>15300</v>
          </cell>
          <cell r="D712">
            <v>15300</v>
          </cell>
          <cell r="E712">
            <v>0</v>
          </cell>
          <cell r="F712" t="str">
            <v>16/03/2005</v>
          </cell>
          <cell r="G712">
            <v>0</v>
          </cell>
          <cell r="H712">
            <v>0</v>
          </cell>
          <cell r="I712">
            <v>0</v>
          </cell>
          <cell r="J712">
            <v>0</v>
          </cell>
          <cell r="K712">
            <v>0</v>
          </cell>
        </row>
        <row r="713">
          <cell r="A713" t="str">
            <v>ETECMTJL$360</v>
          </cell>
          <cell r="B713">
            <v>0</v>
          </cell>
          <cell r="C713">
            <v>30200</v>
          </cell>
          <cell r="D713">
            <v>30200</v>
          </cell>
          <cell r="E713">
            <v>0</v>
          </cell>
          <cell r="F713" t="str">
            <v>30/03/2005</v>
          </cell>
          <cell r="G713">
            <v>0</v>
          </cell>
          <cell r="H713">
            <v>0</v>
          </cell>
          <cell r="I713">
            <v>0</v>
          </cell>
          <cell r="J713">
            <v>0</v>
          </cell>
          <cell r="K713">
            <v>0</v>
          </cell>
        </row>
        <row r="714">
          <cell r="A714" t="str">
            <v>ETECMTJL$361</v>
          </cell>
          <cell r="B714">
            <v>0</v>
          </cell>
          <cell r="C714">
            <v>20400</v>
          </cell>
          <cell r="D714">
            <v>20400</v>
          </cell>
          <cell r="E714">
            <v>0</v>
          </cell>
          <cell r="F714" t="str">
            <v>31/03/2005</v>
          </cell>
          <cell r="G714">
            <v>0</v>
          </cell>
          <cell r="H714">
            <v>0</v>
          </cell>
          <cell r="I714">
            <v>0</v>
          </cell>
          <cell r="J714">
            <v>0</v>
          </cell>
          <cell r="K714">
            <v>0</v>
          </cell>
        </row>
        <row r="715">
          <cell r="A715" t="str">
            <v>ETECMTJL$362</v>
          </cell>
          <cell r="B715">
            <v>0</v>
          </cell>
          <cell r="C715">
            <v>22000</v>
          </cell>
          <cell r="D715">
            <v>22000</v>
          </cell>
          <cell r="E715">
            <v>0</v>
          </cell>
          <cell r="F715" t="str">
            <v>01/04/2005</v>
          </cell>
          <cell r="G715">
            <v>0</v>
          </cell>
          <cell r="H715">
            <v>0</v>
          </cell>
          <cell r="I715">
            <v>0</v>
          </cell>
          <cell r="J715">
            <v>0</v>
          </cell>
          <cell r="K715">
            <v>0</v>
          </cell>
        </row>
        <row r="716">
          <cell r="A716" t="str">
            <v>ETECMTJL$363</v>
          </cell>
          <cell r="B716">
            <v>0</v>
          </cell>
          <cell r="C716">
            <v>22000</v>
          </cell>
          <cell r="D716">
            <v>22000</v>
          </cell>
          <cell r="E716">
            <v>0</v>
          </cell>
          <cell r="F716" t="str">
            <v>01/04/2005</v>
          </cell>
          <cell r="G716">
            <v>0</v>
          </cell>
          <cell r="H716">
            <v>0</v>
          </cell>
          <cell r="I716">
            <v>0</v>
          </cell>
          <cell r="J716">
            <v>0</v>
          </cell>
          <cell r="K716">
            <v>0</v>
          </cell>
        </row>
        <row r="717">
          <cell r="A717" t="str">
            <v>ETECMTJL$364</v>
          </cell>
          <cell r="B717">
            <v>0</v>
          </cell>
          <cell r="C717">
            <v>15500</v>
          </cell>
          <cell r="D717">
            <v>15500</v>
          </cell>
          <cell r="E717">
            <v>0</v>
          </cell>
          <cell r="F717" t="str">
            <v>01/04/2005</v>
          </cell>
          <cell r="G717">
            <v>0</v>
          </cell>
          <cell r="H717">
            <v>0</v>
          </cell>
          <cell r="I717">
            <v>0</v>
          </cell>
          <cell r="J717">
            <v>0</v>
          </cell>
          <cell r="K717">
            <v>0</v>
          </cell>
        </row>
        <row r="718">
          <cell r="A718" t="str">
            <v>ETECMTJL$365</v>
          </cell>
          <cell r="B718">
            <v>0</v>
          </cell>
          <cell r="C718">
            <v>9300</v>
          </cell>
          <cell r="D718">
            <v>9300</v>
          </cell>
          <cell r="E718">
            <v>0</v>
          </cell>
          <cell r="F718" t="str">
            <v>01/04/2005</v>
          </cell>
          <cell r="G718">
            <v>0</v>
          </cell>
          <cell r="H718">
            <v>0</v>
          </cell>
          <cell r="I718">
            <v>0</v>
          </cell>
          <cell r="J718">
            <v>0</v>
          </cell>
          <cell r="K718">
            <v>0</v>
          </cell>
        </row>
        <row r="719">
          <cell r="A719" t="str">
            <v>ETECMTJL$366</v>
          </cell>
          <cell r="B719">
            <v>0</v>
          </cell>
          <cell r="C719">
            <v>45702.75</v>
          </cell>
          <cell r="D719">
            <v>45702.75</v>
          </cell>
          <cell r="E719">
            <v>0</v>
          </cell>
          <cell r="F719" t="str">
            <v>05/04/2005</v>
          </cell>
          <cell r="G719">
            <v>0</v>
          </cell>
          <cell r="H719">
            <v>0</v>
          </cell>
          <cell r="I719">
            <v>0</v>
          </cell>
          <cell r="J719">
            <v>0</v>
          </cell>
          <cell r="K719">
            <v>0</v>
          </cell>
        </row>
        <row r="720">
          <cell r="A720" t="str">
            <v>ETECMTJL$367</v>
          </cell>
          <cell r="B720">
            <v>0</v>
          </cell>
          <cell r="C720">
            <v>11184</v>
          </cell>
          <cell r="D720">
            <v>11184</v>
          </cell>
          <cell r="E720">
            <v>0</v>
          </cell>
          <cell r="F720" t="str">
            <v>01/04/2005</v>
          </cell>
          <cell r="G720">
            <v>0</v>
          </cell>
          <cell r="H720">
            <v>0</v>
          </cell>
          <cell r="I720">
            <v>0</v>
          </cell>
          <cell r="J720">
            <v>0</v>
          </cell>
          <cell r="K720">
            <v>0</v>
          </cell>
        </row>
        <row r="721">
          <cell r="A721" t="str">
            <v>ETECMTJL$368</v>
          </cell>
          <cell r="B721">
            <v>0</v>
          </cell>
          <cell r="C721">
            <v>30000</v>
          </cell>
          <cell r="D721">
            <v>30000</v>
          </cell>
          <cell r="E721">
            <v>0</v>
          </cell>
          <cell r="F721" t="str">
            <v>01/04/2005</v>
          </cell>
          <cell r="G721">
            <v>0</v>
          </cell>
          <cell r="H721">
            <v>0</v>
          </cell>
          <cell r="I721">
            <v>0</v>
          </cell>
          <cell r="J721">
            <v>0</v>
          </cell>
          <cell r="K721">
            <v>0</v>
          </cell>
        </row>
        <row r="722">
          <cell r="A722" t="str">
            <v>ETECMTJL$369</v>
          </cell>
          <cell r="B722">
            <v>0</v>
          </cell>
          <cell r="C722">
            <v>15600</v>
          </cell>
          <cell r="D722">
            <v>15600</v>
          </cell>
          <cell r="E722">
            <v>0</v>
          </cell>
          <cell r="F722" t="str">
            <v>05/04/2005</v>
          </cell>
          <cell r="G722">
            <v>0</v>
          </cell>
          <cell r="H722">
            <v>0</v>
          </cell>
          <cell r="I722">
            <v>0</v>
          </cell>
          <cell r="J722">
            <v>0</v>
          </cell>
          <cell r="K722">
            <v>0</v>
          </cell>
        </row>
        <row r="723">
          <cell r="A723" t="str">
            <v>ETECMTJL$370</v>
          </cell>
          <cell r="B723">
            <v>0</v>
          </cell>
          <cell r="C723">
            <v>25000</v>
          </cell>
          <cell r="D723">
            <v>25000</v>
          </cell>
          <cell r="E723">
            <v>0</v>
          </cell>
          <cell r="F723" t="str">
            <v>01/04/2005</v>
          </cell>
          <cell r="G723">
            <v>0</v>
          </cell>
          <cell r="H723">
            <v>0</v>
          </cell>
          <cell r="I723">
            <v>0</v>
          </cell>
          <cell r="J723">
            <v>0</v>
          </cell>
          <cell r="K723">
            <v>0</v>
          </cell>
        </row>
        <row r="724">
          <cell r="A724" t="str">
            <v>ETECMTJL$371</v>
          </cell>
          <cell r="B724">
            <v>0</v>
          </cell>
          <cell r="C724">
            <v>25000</v>
          </cell>
          <cell r="D724">
            <v>25000</v>
          </cell>
          <cell r="E724">
            <v>0</v>
          </cell>
          <cell r="F724" t="str">
            <v>01/04/2005</v>
          </cell>
          <cell r="G724">
            <v>0</v>
          </cell>
          <cell r="H724">
            <v>0</v>
          </cell>
          <cell r="I724">
            <v>0</v>
          </cell>
          <cell r="J724">
            <v>0</v>
          </cell>
          <cell r="K724">
            <v>0</v>
          </cell>
        </row>
        <row r="725">
          <cell r="A725" t="str">
            <v>ETECMTJL$372</v>
          </cell>
          <cell r="B725">
            <v>0</v>
          </cell>
          <cell r="C725">
            <v>10000</v>
          </cell>
          <cell r="D725">
            <v>10000</v>
          </cell>
          <cell r="E725">
            <v>0</v>
          </cell>
          <cell r="F725" t="str">
            <v>01/04/2005</v>
          </cell>
          <cell r="G725">
            <v>0</v>
          </cell>
          <cell r="H725">
            <v>0</v>
          </cell>
          <cell r="I725">
            <v>0</v>
          </cell>
          <cell r="J725">
            <v>0</v>
          </cell>
          <cell r="K725">
            <v>0</v>
          </cell>
        </row>
        <row r="726">
          <cell r="A726" t="str">
            <v>ETECMTJL$373</v>
          </cell>
          <cell r="B726">
            <v>0</v>
          </cell>
          <cell r="C726">
            <v>7841</v>
          </cell>
          <cell r="D726">
            <v>7841</v>
          </cell>
          <cell r="E726">
            <v>0</v>
          </cell>
          <cell r="F726" t="str">
            <v>01/04/2005</v>
          </cell>
          <cell r="G726">
            <v>0</v>
          </cell>
          <cell r="H726">
            <v>0</v>
          </cell>
          <cell r="I726">
            <v>0</v>
          </cell>
          <cell r="J726">
            <v>0</v>
          </cell>
          <cell r="K726">
            <v>0</v>
          </cell>
        </row>
        <row r="727">
          <cell r="A727" t="str">
            <v>ETECMTJL$374</v>
          </cell>
          <cell r="B727">
            <v>0</v>
          </cell>
          <cell r="C727">
            <v>27810</v>
          </cell>
          <cell r="D727">
            <v>27810</v>
          </cell>
          <cell r="E727">
            <v>0</v>
          </cell>
          <cell r="F727" t="str">
            <v>12/04/2005</v>
          </cell>
          <cell r="G727">
            <v>0</v>
          </cell>
          <cell r="H727">
            <v>0</v>
          </cell>
          <cell r="I727">
            <v>0</v>
          </cell>
          <cell r="J727">
            <v>0</v>
          </cell>
          <cell r="K727">
            <v>0</v>
          </cell>
        </row>
        <row r="728">
          <cell r="A728" t="str">
            <v>ETECMTJL$375</v>
          </cell>
          <cell r="B728">
            <v>0</v>
          </cell>
          <cell r="C728">
            <v>20000</v>
          </cell>
          <cell r="D728">
            <v>20000</v>
          </cell>
          <cell r="E728">
            <v>0</v>
          </cell>
          <cell r="F728" t="str">
            <v>12/04/2005</v>
          </cell>
          <cell r="G728">
            <v>0</v>
          </cell>
          <cell r="H728">
            <v>0</v>
          </cell>
          <cell r="I728">
            <v>0</v>
          </cell>
          <cell r="J728">
            <v>0</v>
          </cell>
          <cell r="K728">
            <v>0</v>
          </cell>
        </row>
        <row r="729">
          <cell r="A729" t="str">
            <v>ETECMTJL$376</v>
          </cell>
          <cell r="B729">
            <v>0</v>
          </cell>
          <cell r="C729">
            <v>28631.8</v>
          </cell>
          <cell r="D729">
            <v>28631.8</v>
          </cell>
          <cell r="E729">
            <v>0</v>
          </cell>
          <cell r="F729" t="str">
            <v>20/04/2005</v>
          </cell>
          <cell r="G729">
            <v>0</v>
          </cell>
          <cell r="H729">
            <v>0</v>
          </cell>
          <cell r="I729">
            <v>0</v>
          </cell>
          <cell r="J729">
            <v>0</v>
          </cell>
          <cell r="K729">
            <v>0</v>
          </cell>
        </row>
        <row r="730">
          <cell r="A730" t="str">
            <v>ETECMTJL$377</v>
          </cell>
          <cell r="B730">
            <v>0</v>
          </cell>
          <cell r="C730">
            <v>66000</v>
          </cell>
          <cell r="D730">
            <v>66000</v>
          </cell>
          <cell r="E730">
            <v>0</v>
          </cell>
          <cell r="F730" t="str">
            <v>29/04/2005</v>
          </cell>
          <cell r="G730">
            <v>0</v>
          </cell>
          <cell r="H730">
            <v>0</v>
          </cell>
          <cell r="I730">
            <v>0</v>
          </cell>
          <cell r="J730">
            <v>0</v>
          </cell>
          <cell r="K730">
            <v>0</v>
          </cell>
        </row>
        <row r="731">
          <cell r="A731" t="str">
            <v>ETECMTJL$378</v>
          </cell>
          <cell r="B731">
            <v>0</v>
          </cell>
          <cell r="C731">
            <v>25000</v>
          </cell>
          <cell r="D731">
            <v>25000</v>
          </cell>
          <cell r="E731">
            <v>0</v>
          </cell>
          <cell r="F731" t="str">
            <v>29/04/2005</v>
          </cell>
          <cell r="G731">
            <v>0</v>
          </cell>
          <cell r="H731">
            <v>0</v>
          </cell>
          <cell r="I731">
            <v>0</v>
          </cell>
          <cell r="J731">
            <v>0</v>
          </cell>
          <cell r="K731">
            <v>0</v>
          </cell>
        </row>
        <row r="732">
          <cell r="A732" t="str">
            <v>ETECMTJL$379</v>
          </cell>
          <cell r="B732">
            <v>0</v>
          </cell>
          <cell r="C732">
            <v>23000</v>
          </cell>
          <cell r="D732">
            <v>23000</v>
          </cell>
          <cell r="E732">
            <v>0</v>
          </cell>
          <cell r="F732" t="str">
            <v>10/05/2005</v>
          </cell>
          <cell r="G732">
            <v>0</v>
          </cell>
          <cell r="H732">
            <v>0</v>
          </cell>
          <cell r="I732">
            <v>0</v>
          </cell>
          <cell r="J732">
            <v>0</v>
          </cell>
          <cell r="K732">
            <v>0</v>
          </cell>
        </row>
        <row r="733">
          <cell r="A733" t="str">
            <v>ETECMTJL$380</v>
          </cell>
          <cell r="B733">
            <v>0</v>
          </cell>
          <cell r="C733">
            <v>12000</v>
          </cell>
          <cell r="D733">
            <v>12000</v>
          </cell>
          <cell r="E733">
            <v>0</v>
          </cell>
          <cell r="F733" t="str">
            <v>05/05/2005</v>
          </cell>
          <cell r="G733">
            <v>0</v>
          </cell>
          <cell r="H733">
            <v>0</v>
          </cell>
          <cell r="I733">
            <v>0</v>
          </cell>
          <cell r="J733">
            <v>0</v>
          </cell>
          <cell r="K733">
            <v>0</v>
          </cell>
        </row>
        <row r="734">
          <cell r="A734" t="str">
            <v>ETECMTJL$381</v>
          </cell>
          <cell r="B734">
            <v>0</v>
          </cell>
          <cell r="C734">
            <v>118000</v>
          </cell>
          <cell r="D734">
            <v>118000</v>
          </cell>
          <cell r="E734">
            <v>0</v>
          </cell>
          <cell r="F734" t="str">
            <v>05/05/2005</v>
          </cell>
          <cell r="G734">
            <v>0</v>
          </cell>
          <cell r="H734">
            <v>0</v>
          </cell>
          <cell r="I734">
            <v>0</v>
          </cell>
          <cell r="J734">
            <v>0</v>
          </cell>
          <cell r="K734">
            <v>0</v>
          </cell>
        </row>
        <row r="735">
          <cell r="A735" t="str">
            <v>ETECMTJL$382</v>
          </cell>
          <cell r="B735">
            <v>0</v>
          </cell>
          <cell r="C735">
            <v>77000</v>
          </cell>
          <cell r="D735">
            <v>77000</v>
          </cell>
          <cell r="E735">
            <v>0</v>
          </cell>
          <cell r="F735" t="str">
            <v>05/05/2005</v>
          </cell>
          <cell r="G735">
            <v>0</v>
          </cell>
          <cell r="H735">
            <v>0</v>
          </cell>
          <cell r="I735">
            <v>0</v>
          </cell>
          <cell r="J735">
            <v>0</v>
          </cell>
          <cell r="K735">
            <v>0</v>
          </cell>
        </row>
        <row r="736">
          <cell r="A736" t="str">
            <v>ETECMTJL$383</v>
          </cell>
          <cell r="B736">
            <v>0</v>
          </cell>
          <cell r="C736">
            <v>26400</v>
          </cell>
          <cell r="D736">
            <v>26400</v>
          </cell>
          <cell r="E736">
            <v>0</v>
          </cell>
          <cell r="F736" t="str">
            <v>05/05/2005</v>
          </cell>
          <cell r="G736">
            <v>0</v>
          </cell>
          <cell r="H736">
            <v>0</v>
          </cell>
          <cell r="I736">
            <v>0</v>
          </cell>
          <cell r="J736">
            <v>0</v>
          </cell>
          <cell r="K736">
            <v>0</v>
          </cell>
        </row>
        <row r="737">
          <cell r="A737" t="str">
            <v>ETECMTJL$384</v>
          </cell>
          <cell r="B737">
            <v>0</v>
          </cell>
          <cell r="C737">
            <v>12052</v>
          </cell>
          <cell r="D737">
            <v>12052</v>
          </cell>
          <cell r="E737">
            <v>0</v>
          </cell>
          <cell r="F737" t="str">
            <v>05/05/2005</v>
          </cell>
          <cell r="G737">
            <v>0</v>
          </cell>
          <cell r="H737">
            <v>0</v>
          </cell>
          <cell r="I737">
            <v>0</v>
          </cell>
          <cell r="J737">
            <v>0</v>
          </cell>
          <cell r="K737">
            <v>0</v>
          </cell>
        </row>
        <row r="738">
          <cell r="A738" t="str">
            <v>ETECMTJL$385</v>
          </cell>
          <cell r="B738">
            <v>0</v>
          </cell>
          <cell r="C738">
            <v>13000</v>
          </cell>
          <cell r="D738">
            <v>13000</v>
          </cell>
          <cell r="E738">
            <v>0</v>
          </cell>
          <cell r="F738" t="str">
            <v>05/05/2005</v>
          </cell>
          <cell r="G738">
            <v>0</v>
          </cell>
          <cell r="H738">
            <v>0</v>
          </cell>
          <cell r="I738">
            <v>0</v>
          </cell>
          <cell r="J738">
            <v>0</v>
          </cell>
          <cell r="K738">
            <v>0</v>
          </cell>
        </row>
        <row r="739">
          <cell r="A739" t="str">
            <v>ETECMTJL$386</v>
          </cell>
          <cell r="B739">
            <v>0</v>
          </cell>
          <cell r="C739">
            <v>22000</v>
          </cell>
          <cell r="D739">
            <v>22000</v>
          </cell>
          <cell r="E739">
            <v>0</v>
          </cell>
          <cell r="F739" t="str">
            <v>06/05/2005</v>
          </cell>
          <cell r="G739">
            <v>0</v>
          </cell>
          <cell r="H739">
            <v>0</v>
          </cell>
          <cell r="I739">
            <v>0</v>
          </cell>
          <cell r="J739">
            <v>0</v>
          </cell>
          <cell r="K739">
            <v>0</v>
          </cell>
        </row>
        <row r="740">
          <cell r="A740" t="str">
            <v>ETECMTJL$387</v>
          </cell>
          <cell r="B740">
            <v>0</v>
          </cell>
          <cell r="C740">
            <v>30000</v>
          </cell>
          <cell r="D740">
            <v>30000</v>
          </cell>
          <cell r="E740">
            <v>0</v>
          </cell>
          <cell r="F740" t="str">
            <v>05/05/2005</v>
          </cell>
          <cell r="G740">
            <v>0</v>
          </cell>
          <cell r="H740">
            <v>0</v>
          </cell>
          <cell r="I740">
            <v>0</v>
          </cell>
          <cell r="J740">
            <v>0</v>
          </cell>
          <cell r="K740">
            <v>0</v>
          </cell>
        </row>
        <row r="741">
          <cell r="A741" t="str">
            <v>ETECMTJL$388</v>
          </cell>
          <cell r="B741">
            <v>0</v>
          </cell>
          <cell r="C741">
            <v>16000</v>
          </cell>
          <cell r="D741">
            <v>16000</v>
          </cell>
          <cell r="E741">
            <v>0</v>
          </cell>
          <cell r="F741" t="str">
            <v>16/05/2005</v>
          </cell>
          <cell r="G741">
            <v>0</v>
          </cell>
          <cell r="H741">
            <v>0</v>
          </cell>
          <cell r="I741">
            <v>0</v>
          </cell>
          <cell r="J741">
            <v>0</v>
          </cell>
          <cell r="K741">
            <v>0</v>
          </cell>
        </row>
        <row r="742">
          <cell r="A742" t="str">
            <v>ETECMTJL$389</v>
          </cell>
          <cell r="B742">
            <v>0</v>
          </cell>
          <cell r="C742">
            <v>9711</v>
          </cell>
          <cell r="D742">
            <v>9711</v>
          </cell>
          <cell r="E742">
            <v>0</v>
          </cell>
          <cell r="F742" t="str">
            <v>16/05/2005</v>
          </cell>
          <cell r="G742">
            <v>0</v>
          </cell>
          <cell r="H742">
            <v>0</v>
          </cell>
          <cell r="I742">
            <v>0</v>
          </cell>
          <cell r="J742">
            <v>0</v>
          </cell>
          <cell r="K742">
            <v>0</v>
          </cell>
        </row>
        <row r="743">
          <cell r="A743" t="str">
            <v>ETECMTJL$390</v>
          </cell>
          <cell r="B743">
            <v>0</v>
          </cell>
          <cell r="C743">
            <v>10000</v>
          </cell>
          <cell r="D743">
            <v>10000</v>
          </cell>
          <cell r="E743">
            <v>0</v>
          </cell>
          <cell r="F743" t="str">
            <v>16/05/2005</v>
          </cell>
          <cell r="G743">
            <v>0</v>
          </cell>
          <cell r="H743">
            <v>0</v>
          </cell>
          <cell r="I743">
            <v>0</v>
          </cell>
          <cell r="J743">
            <v>0</v>
          </cell>
          <cell r="K743">
            <v>0</v>
          </cell>
        </row>
        <row r="744">
          <cell r="A744" t="str">
            <v>ETECMTJL$391</v>
          </cell>
          <cell r="B744">
            <v>0</v>
          </cell>
          <cell r="C744">
            <v>18600</v>
          </cell>
          <cell r="D744">
            <v>18600</v>
          </cell>
          <cell r="E744">
            <v>0</v>
          </cell>
          <cell r="F744" t="str">
            <v>18/05/2005</v>
          </cell>
          <cell r="G744">
            <v>0</v>
          </cell>
          <cell r="H744">
            <v>0</v>
          </cell>
          <cell r="I744">
            <v>0</v>
          </cell>
          <cell r="J744">
            <v>0</v>
          </cell>
          <cell r="K744">
            <v>0</v>
          </cell>
        </row>
        <row r="745">
          <cell r="A745" t="str">
            <v>ETECMTJL$392</v>
          </cell>
          <cell r="B745">
            <v>0</v>
          </cell>
          <cell r="C745">
            <v>6336</v>
          </cell>
          <cell r="D745">
            <v>6336</v>
          </cell>
          <cell r="E745">
            <v>0</v>
          </cell>
          <cell r="F745" t="str">
            <v>20/05/2005</v>
          </cell>
          <cell r="G745">
            <v>0</v>
          </cell>
          <cell r="H745">
            <v>0</v>
          </cell>
          <cell r="I745">
            <v>0</v>
          </cell>
          <cell r="J745">
            <v>0</v>
          </cell>
          <cell r="K745">
            <v>0</v>
          </cell>
        </row>
        <row r="746">
          <cell r="A746" t="str">
            <v>ETECMTJL$393</v>
          </cell>
          <cell r="B746">
            <v>0</v>
          </cell>
          <cell r="C746">
            <v>19000</v>
          </cell>
          <cell r="D746">
            <v>19000</v>
          </cell>
          <cell r="E746">
            <v>0</v>
          </cell>
          <cell r="F746" t="str">
            <v>20/05/2005</v>
          </cell>
          <cell r="G746">
            <v>0</v>
          </cell>
          <cell r="H746">
            <v>0</v>
          </cell>
          <cell r="I746">
            <v>0</v>
          </cell>
          <cell r="J746">
            <v>0</v>
          </cell>
          <cell r="K746">
            <v>0</v>
          </cell>
        </row>
        <row r="747">
          <cell r="A747" t="str">
            <v>ETECMTJL$394</v>
          </cell>
          <cell r="B747">
            <v>0</v>
          </cell>
          <cell r="C747">
            <v>500000</v>
          </cell>
          <cell r="D747">
            <v>500000</v>
          </cell>
          <cell r="E747">
            <v>0</v>
          </cell>
          <cell r="F747" t="str">
            <v>23/05/2005</v>
          </cell>
          <cell r="G747">
            <v>0</v>
          </cell>
          <cell r="H747">
            <v>0</v>
          </cell>
          <cell r="I747">
            <v>0</v>
          </cell>
          <cell r="J747">
            <v>0</v>
          </cell>
          <cell r="K747">
            <v>0</v>
          </cell>
        </row>
        <row r="748">
          <cell r="A748" t="str">
            <v>ETECMTJL$395</v>
          </cell>
          <cell r="B748">
            <v>0</v>
          </cell>
          <cell r="C748">
            <v>29700</v>
          </cell>
          <cell r="D748">
            <v>29700</v>
          </cell>
          <cell r="E748">
            <v>0</v>
          </cell>
          <cell r="F748" t="str">
            <v>26/05/2005</v>
          </cell>
          <cell r="G748">
            <v>0</v>
          </cell>
          <cell r="H748">
            <v>0</v>
          </cell>
          <cell r="I748">
            <v>0</v>
          </cell>
          <cell r="J748">
            <v>0</v>
          </cell>
          <cell r="K748">
            <v>0</v>
          </cell>
        </row>
        <row r="749">
          <cell r="A749" t="str">
            <v>ETECMTJL$396</v>
          </cell>
          <cell r="B749">
            <v>0</v>
          </cell>
          <cell r="C749">
            <v>18000</v>
          </cell>
          <cell r="D749">
            <v>18000</v>
          </cell>
          <cell r="E749">
            <v>0</v>
          </cell>
          <cell r="F749" t="str">
            <v>01/06/2005</v>
          </cell>
          <cell r="G749">
            <v>0</v>
          </cell>
          <cell r="H749">
            <v>0</v>
          </cell>
          <cell r="I749">
            <v>0</v>
          </cell>
          <cell r="J749">
            <v>0</v>
          </cell>
          <cell r="K749">
            <v>0</v>
          </cell>
        </row>
        <row r="750">
          <cell r="A750" t="str">
            <v>ETECMTJL$397</v>
          </cell>
          <cell r="B750">
            <v>0</v>
          </cell>
          <cell r="C750">
            <v>23000</v>
          </cell>
          <cell r="D750">
            <v>23000</v>
          </cell>
          <cell r="E750">
            <v>0</v>
          </cell>
          <cell r="F750" t="str">
            <v>01/06/2005</v>
          </cell>
          <cell r="G750">
            <v>0</v>
          </cell>
          <cell r="H750">
            <v>0</v>
          </cell>
          <cell r="I750">
            <v>0</v>
          </cell>
          <cell r="J750">
            <v>0</v>
          </cell>
          <cell r="K750">
            <v>0</v>
          </cell>
        </row>
        <row r="751">
          <cell r="A751" t="str">
            <v>ETECMTJL$398</v>
          </cell>
          <cell r="B751">
            <v>0</v>
          </cell>
          <cell r="C751">
            <v>34000</v>
          </cell>
          <cell r="D751">
            <v>34000</v>
          </cell>
          <cell r="E751">
            <v>0</v>
          </cell>
          <cell r="F751" t="str">
            <v>06/06/2005</v>
          </cell>
          <cell r="G751">
            <v>0</v>
          </cell>
          <cell r="H751">
            <v>0</v>
          </cell>
          <cell r="I751">
            <v>0</v>
          </cell>
          <cell r="J751">
            <v>0</v>
          </cell>
          <cell r="K751">
            <v>0</v>
          </cell>
        </row>
        <row r="752">
          <cell r="A752" t="str">
            <v>ETECMTJL$399</v>
          </cell>
          <cell r="B752">
            <v>0</v>
          </cell>
          <cell r="C752">
            <v>91093</v>
          </cell>
          <cell r="D752">
            <v>91093</v>
          </cell>
          <cell r="E752">
            <v>0</v>
          </cell>
          <cell r="F752" t="str">
            <v>06/06/2005</v>
          </cell>
          <cell r="G752">
            <v>0</v>
          </cell>
          <cell r="H752">
            <v>0</v>
          </cell>
          <cell r="I752">
            <v>0</v>
          </cell>
          <cell r="J752">
            <v>0</v>
          </cell>
          <cell r="K752">
            <v>0</v>
          </cell>
        </row>
        <row r="753">
          <cell r="A753" t="str">
            <v>ETECMTJL$400</v>
          </cell>
          <cell r="B753">
            <v>0</v>
          </cell>
          <cell r="C753">
            <v>160000</v>
          </cell>
          <cell r="D753">
            <v>160000</v>
          </cell>
          <cell r="E753">
            <v>0</v>
          </cell>
          <cell r="F753" t="str">
            <v>13/06/2005</v>
          </cell>
          <cell r="G753">
            <v>0</v>
          </cell>
          <cell r="H753">
            <v>0</v>
          </cell>
          <cell r="I753">
            <v>0</v>
          </cell>
          <cell r="J753">
            <v>0</v>
          </cell>
          <cell r="K753">
            <v>0</v>
          </cell>
        </row>
        <row r="754">
          <cell r="A754" t="str">
            <v>ETECMTJL$401</v>
          </cell>
          <cell r="B754">
            <v>0</v>
          </cell>
          <cell r="C754">
            <v>30000</v>
          </cell>
          <cell r="D754">
            <v>30000</v>
          </cell>
          <cell r="E754">
            <v>0</v>
          </cell>
          <cell r="F754" t="str">
            <v>13/06/2005</v>
          </cell>
          <cell r="G754">
            <v>0</v>
          </cell>
          <cell r="H754">
            <v>0</v>
          </cell>
          <cell r="I754">
            <v>0</v>
          </cell>
          <cell r="J754">
            <v>0</v>
          </cell>
          <cell r="K754">
            <v>0</v>
          </cell>
        </row>
        <row r="755">
          <cell r="A755" t="str">
            <v>ETECMTJL$402</v>
          </cell>
          <cell r="B755">
            <v>0</v>
          </cell>
          <cell r="C755">
            <v>44000</v>
          </cell>
          <cell r="D755">
            <v>44000</v>
          </cell>
          <cell r="E755">
            <v>0</v>
          </cell>
          <cell r="F755" t="str">
            <v>13/06/2005</v>
          </cell>
          <cell r="G755">
            <v>0</v>
          </cell>
          <cell r="H755">
            <v>0</v>
          </cell>
          <cell r="I755">
            <v>0</v>
          </cell>
          <cell r="J755">
            <v>0</v>
          </cell>
          <cell r="K755">
            <v>0</v>
          </cell>
        </row>
        <row r="756">
          <cell r="A756" t="str">
            <v>ETECMTJL$403</v>
          </cell>
          <cell r="B756">
            <v>0</v>
          </cell>
          <cell r="C756">
            <v>30000</v>
          </cell>
          <cell r="D756">
            <v>30000</v>
          </cell>
          <cell r="E756">
            <v>0</v>
          </cell>
          <cell r="F756" t="str">
            <v>24/06/2005</v>
          </cell>
          <cell r="G756">
            <v>0</v>
          </cell>
          <cell r="H756">
            <v>0</v>
          </cell>
          <cell r="I756">
            <v>0</v>
          </cell>
          <cell r="J756">
            <v>0</v>
          </cell>
          <cell r="K756">
            <v>0</v>
          </cell>
        </row>
        <row r="757">
          <cell r="A757" t="str">
            <v>ETECMTJL$404</v>
          </cell>
          <cell r="B757">
            <v>0</v>
          </cell>
          <cell r="C757">
            <v>50000</v>
          </cell>
          <cell r="D757">
            <v>50000</v>
          </cell>
          <cell r="E757">
            <v>0</v>
          </cell>
          <cell r="F757" t="str">
            <v>28/06/2005</v>
          </cell>
          <cell r="G757">
            <v>0</v>
          </cell>
          <cell r="H757">
            <v>0</v>
          </cell>
          <cell r="I757">
            <v>0</v>
          </cell>
          <cell r="J757">
            <v>0</v>
          </cell>
          <cell r="K757">
            <v>0</v>
          </cell>
        </row>
        <row r="758">
          <cell r="A758" t="str">
            <v>ETECMTJL$405</v>
          </cell>
          <cell r="B758">
            <v>0</v>
          </cell>
          <cell r="C758">
            <v>106000</v>
          </cell>
          <cell r="D758">
            <v>106000</v>
          </cell>
          <cell r="E758">
            <v>0</v>
          </cell>
          <cell r="F758" t="str">
            <v>28/06/2005</v>
          </cell>
          <cell r="G758">
            <v>0</v>
          </cell>
          <cell r="H758">
            <v>0</v>
          </cell>
          <cell r="I758">
            <v>0</v>
          </cell>
          <cell r="J758">
            <v>0</v>
          </cell>
          <cell r="K758">
            <v>0</v>
          </cell>
        </row>
        <row r="759">
          <cell r="A759" t="str">
            <v>ETECMTJL$406</v>
          </cell>
          <cell r="B759">
            <v>0</v>
          </cell>
          <cell r="C759">
            <v>9586.5</v>
          </cell>
          <cell r="D759">
            <v>9586.5</v>
          </cell>
          <cell r="E759">
            <v>0</v>
          </cell>
          <cell r="F759" t="str">
            <v>28/06/2005</v>
          </cell>
          <cell r="G759">
            <v>0</v>
          </cell>
          <cell r="H759">
            <v>0</v>
          </cell>
          <cell r="I759">
            <v>0</v>
          </cell>
          <cell r="J759">
            <v>0</v>
          </cell>
          <cell r="K759">
            <v>0</v>
          </cell>
        </row>
        <row r="760">
          <cell r="A760" t="str">
            <v>ETECMTJL$407</v>
          </cell>
          <cell r="B760">
            <v>0</v>
          </cell>
          <cell r="C760">
            <v>24200</v>
          </cell>
          <cell r="D760">
            <v>24200</v>
          </cell>
          <cell r="E760">
            <v>0</v>
          </cell>
          <cell r="F760" t="str">
            <v>08/07/2005</v>
          </cell>
          <cell r="G760">
            <v>0</v>
          </cell>
          <cell r="H760">
            <v>0</v>
          </cell>
          <cell r="I760">
            <v>0</v>
          </cell>
          <cell r="J760">
            <v>0</v>
          </cell>
          <cell r="K760">
            <v>0</v>
          </cell>
        </row>
        <row r="761">
          <cell r="A761" t="str">
            <v>ETECMTJL$408</v>
          </cell>
          <cell r="B761">
            <v>0</v>
          </cell>
          <cell r="C761">
            <v>20000</v>
          </cell>
          <cell r="D761">
            <v>20000</v>
          </cell>
          <cell r="E761">
            <v>0</v>
          </cell>
          <cell r="F761" t="str">
            <v>07/07/2005</v>
          </cell>
          <cell r="G761">
            <v>0</v>
          </cell>
          <cell r="H761">
            <v>0</v>
          </cell>
          <cell r="I761">
            <v>0</v>
          </cell>
          <cell r="J761">
            <v>0</v>
          </cell>
          <cell r="K761">
            <v>0</v>
          </cell>
        </row>
        <row r="762">
          <cell r="A762" t="str">
            <v>ETECMTJL$409</v>
          </cell>
          <cell r="B762">
            <v>0</v>
          </cell>
          <cell r="C762">
            <v>25300</v>
          </cell>
          <cell r="D762">
            <v>25300</v>
          </cell>
          <cell r="E762">
            <v>0</v>
          </cell>
          <cell r="F762" t="str">
            <v>07/07/2005</v>
          </cell>
          <cell r="G762">
            <v>0</v>
          </cell>
          <cell r="H762">
            <v>0</v>
          </cell>
          <cell r="I762">
            <v>0</v>
          </cell>
          <cell r="J762">
            <v>0</v>
          </cell>
          <cell r="K762">
            <v>0</v>
          </cell>
        </row>
        <row r="763">
          <cell r="A763" t="str">
            <v>ETECMTJL$410</v>
          </cell>
          <cell r="B763">
            <v>0</v>
          </cell>
          <cell r="C763">
            <v>30000</v>
          </cell>
          <cell r="D763">
            <v>30000</v>
          </cell>
          <cell r="E763">
            <v>0</v>
          </cell>
          <cell r="F763" t="str">
            <v>06/07/2005</v>
          </cell>
          <cell r="G763">
            <v>0</v>
          </cell>
          <cell r="H763">
            <v>0</v>
          </cell>
          <cell r="I763">
            <v>0</v>
          </cell>
          <cell r="J763">
            <v>0</v>
          </cell>
          <cell r="K763">
            <v>0</v>
          </cell>
        </row>
        <row r="764">
          <cell r="A764" t="str">
            <v>ETECMTJL$411</v>
          </cell>
          <cell r="B764">
            <v>0</v>
          </cell>
          <cell r="C764">
            <v>10000</v>
          </cell>
          <cell r="D764">
            <v>10000</v>
          </cell>
          <cell r="E764">
            <v>0</v>
          </cell>
          <cell r="F764" t="str">
            <v>04/07/2005</v>
          </cell>
          <cell r="G764">
            <v>0</v>
          </cell>
          <cell r="H764">
            <v>0</v>
          </cell>
          <cell r="I764">
            <v>0</v>
          </cell>
          <cell r="J764">
            <v>0</v>
          </cell>
          <cell r="K764">
            <v>0</v>
          </cell>
        </row>
        <row r="765">
          <cell r="A765" t="str">
            <v>ETECMTJL$412</v>
          </cell>
          <cell r="B765">
            <v>0</v>
          </cell>
          <cell r="C765">
            <v>56000</v>
          </cell>
          <cell r="D765">
            <v>56000</v>
          </cell>
          <cell r="E765">
            <v>0</v>
          </cell>
          <cell r="F765" t="str">
            <v>05/07/2005</v>
          </cell>
          <cell r="G765">
            <v>0</v>
          </cell>
          <cell r="H765">
            <v>0</v>
          </cell>
          <cell r="I765">
            <v>0</v>
          </cell>
          <cell r="J765">
            <v>0</v>
          </cell>
          <cell r="K765">
            <v>0</v>
          </cell>
        </row>
        <row r="766">
          <cell r="A766" t="str">
            <v>ETECMTJL$413</v>
          </cell>
          <cell r="B766">
            <v>0</v>
          </cell>
          <cell r="C766">
            <v>8000</v>
          </cell>
          <cell r="D766">
            <v>8000</v>
          </cell>
          <cell r="E766">
            <v>0</v>
          </cell>
          <cell r="F766" t="str">
            <v>05/07/2005</v>
          </cell>
          <cell r="G766">
            <v>0</v>
          </cell>
          <cell r="H766">
            <v>0</v>
          </cell>
          <cell r="I766">
            <v>0</v>
          </cell>
          <cell r="J766">
            <v>0</v>
          </cell>
          <cell r="K766">
            <v>0</v>
          </cell>
        </row>
        <row r="767">
          <cell r="A767" t="str">
            <v>ETECMTJL$414</v>
          </cell>
          <cell r="B767">
            <v>0</v>
          </cell>
          <cell r="C767">
            <v>8000</v>
          </cell>
          <cell r="D767">
            <v>8000</v>
          </cell>
          <cell r="E767">
            <v>0</v>
          </cell>
          <cell r="F767" t="str">
            <v>01/07/2005</v>
          </cell>
          <cell r="G767">
            <v>0</v>
          </cell>
          <cell r="H767">
            <v>0</v>
          </cell>
          <cell r="I767">
            <v>0</v>
          </cell>
          <cell r="J767">
            <v>0</v>
          </cell>
          <cell r="K767">
            <v>0</v>
          </cell>
        </row>
        <row r="768">
          <cell r="A768" t="str">
            <v>ETECMTJL$415</v>
          </cell>
          <cell r="B768">
            <v>0</v>
          </cell>
          <cell r="C768">
            <v>7841</v>
          </cell>
          <cell r="D768">
            <v>7841</v>
          </cell>
          <cell r="E768">
            <v>0</v>
          </cell>
          <cell r="F768" t="str">
            <v>05/07/2005</v>
          </cell>
          <cell r="G768">
            <v>0</v>
          </cell>
          <cell r="H768">
            <v>0</v>
          </cell>
          <cell r="I768">
            <v>0</v>
          </cell>
          <cell r="J768">
            <v>0</v>
          </cell>
          <cell r="K768">
            <v>0</v>
          </cell>
        </row>
        <row r="769">
          <cell r="A769" t="str">
            <v>ETECMTJL$416</v>
          </cell>
          <cell r="B769">
            <v>0</v>
          </cell>
          <cell r="C769">
            <v>10000</v>
          </cell>
          <cell r="D769">
            <v>10000</v>
          </cell>
          <cell r="E769">
            <v>0</v>
          </cell>
          <cell r="F769" t="str">
            <v>05/07/2005</v>
          </cell>
          <cell r="G769">
            <v>0</v>
          </cell>
          <cell r="H769">
            <v>0</v>
          </cell>
          <cell r="I769">
            <v>0</v>
          </cell>
          <cell r="J769">
            <v>0</v>
          </cell>
          <cell r="K769">
            <v>0</v>
          </cell>
        </row>
        <row r="770">
          <cell r="A770" t="str">
            <v>ETECMTJL$417</v>
          </cell>
          <cell r="B770">
            <v>0</v>
          </cell>
          <cell r="C770">
            <v>22000</v>
          </cell>
          <cell r="D770">
            <v>22000</v>
          </cell>
          <cell r="E770">
            <v>0</v>
          </cell>
          <cell r="F770" t="str">
            <v>21/07/2005</v>
          </cell>
          <cell r="G770">
            <v>0</v>
          </cell>
          <cell r="H770">
            <v>0</v>
          </cell>
          <cell r="I770">
            <v>0</v>
          </cell>
          <cell r="J770">
            <v>0</v>
          </cell>
          <cell r="K770">
            <v>0</v>
          </cell>
        </row>
        <row r="771">
          <cell r="A771" t="str">
            <v>ETECMTJL$418</v>
          </cell>
          <cell r="B771">
            <v>0</v>
          </cell>
          <cell r="C771">
            <v>21780</v>
          </cell>
          <cell r="D771">
            <v>21780</v>
          </cell>
          <cell r="E771">
            <v>0</v>
          </cell>
          <cell r="F771" t="str">
            <v>22/07/2005</v>
          </cell>
          <cell r="G771">
            <v>0</v>
          </cell>
          <cell r="H771">
            <v>0</v>
          </cell>
          <cell r="I771">
            <v>0</v>
          </cell>
          <cell r="J771">
            <v>0</v>
          </cell>
          <cell r="K771">
            <v>0</v>
          </cell>
        </row>
        <row r="772">
          <cell r="A772" t="str">
            <v>ETECMTJL$419</v>
          </cell>
          <cell r="B772">
            <v>0</v>
          </cell>
          <cell r="C772">
            <v>11300</v>
          </cell>
          <cell r="D772">
            <v>11300</v>
          </cell>
          <cell r="E772">
            <v>0</v>
          </cell>
          <cell r="F772" t="str">
            <v>22/07/2005</v>
          </cell>
          <cell r="G772">
            <v>0</v>
          </cell>
          <cell r="H772">
            <v>0</v>
          </cell>
          <cell r="I772">
            <v>0</v>
          </cell>
          <cell r="J772">
            <v>0</v>
          </cell>
          <cell r="K772">
            <v>0</v>
          </cell>
        </row>
        <row r="773">
          <cell r="A773" t="str">
            <v>ETECMTJL$420</v>
          </cell>
          <cell r="B773">
            <v>0</v>
          </cell>
          <cell r="C773">
            <v>10000</v>
          </cell>
          <cell r="D773">
            <v>10000</v>
          </cell>
          <cell r="E773">
            <v>0</v>
          </cell>
          <cell r="F773" t="str">
            <v>22/07/2005</v>
          </cell>
          <cell r="G773">
            <v>0</v>
          </cell>
          <cell r="H773">
            <v>0</v>
          </cell>
          <cell r="I773">
            <v>0</v>
          </cell>
          <cell r="J773">
            <v>0</v>
          </cell>
          <cell r="K773">
            <v>0</v>
          </cell>
        </row>
        <row r="774">
          <cell r="A774" t="str">
            <v>ETECMTJL$421</v>
          </cell>
          <cell r="B774">
            <v>0</v>
          </cell>
          <cell r="C774">
            <v>10000</v>
          </cell>
          <cell r="D774">
            <v>10000</v>
          </cell>
          <cell r="E774">
            <v>0</v>
          </cell>
          <cell r="F774" t="str">
            <v>22/07/2005</v>
          </cell>
          <cell r="G774">
            <v>0</v>
          </cell>
          <cell r="H774">
            <v>0</v>
          </cell>
          <cell r="I774">
            <v>0</v>
          </cell>
          <cell r="J774">
            <v>0</v>
          </cell>
          <cell r="K774">
            <v>0</v>
          </cell>
        </row>
        <row r="775">
          <cell r="A775" t="str">
            <v>ETECMTJL$422</v>
          </cell>
          <cell r="B775">
            <v>0</v>
          </cell>
          <cell r="C775">
            <v>25000</v>
          </cell>
          <cell r="D775">
            <v>25000</v>
          </cell>
          <cell r="E775">
            <v>0</v>
          </cell>
          <cell r="F775" t="str">
            <v>22/07/2005</v>
          </cell>
          <cell r="G775">
            <v>0</v>
          </cell>
          <cell r="H775">
            <v>0</v>
          </cell>
          <cell r="I775">
            <v>0</v>
          </cell>
          <cell r="J775">
            <v>0</v>
          </cell>
          <cell r="K775">
            <v>0</v>
          </cell>
        </row>
        <row r="776">
          <cell r="A776" t="str">
            <v>ETECMTJL$423</v>
          </cell>
          <cell r="B776">
            <v>0</v>
          </cell>
          <cell r="C776">
            <v>24000</v>
          </cell>
          <cell r="D776">
            <v>24000</v>
          </cell>
          <cell r="E776">
            <v>0</v>
          </cell>
          <cell r="F776" t="str">
            <v>27/07/2005</v>
          </cell>
          <cell r="G776">
            <v>0</v>
          </cell>
          <cell r="H776">
            <v>0</v>
          </cell>
          <cell r="I776">
            <v>0</v>
          </cell>
          <cell r="J776">
            <v>0</v>
          </cell>
          <cell r="K776">
            <v>0</v>
          </cell>
        </row>
        <row r="777">
          <cell r="A777" t="str">
            <v>ETECMTJL$424</v>
          </cell>
          <cell r="B777">
            <v>0</v>
          </cell>
          <cell r="C777">
            <v>17000</v>
          </cell>
          <cell r="D777">
            <v>17000</v>
          </cell>
          <cell r="E777">
            <v>0</v>
          </cell>
          <cell r="F777" t="str">
            <v>27/07/2005</v>
          </cell>
          <cell r="G777">
            <v>0</v>
          </cell>
          <cell r="H777">
            <v>0</v>
          </cell>
          <cell r="I777">
            <v>0</v>
          </cell>
          <cell r="J777">
            <v>0</v>
          </cell>
          <cell r="K777">
            <v>0</v>
          </cell>
        </row>
        <row r="778">
          <cell r="A778" t="str">
            <v>ETECMTJL$425</v>
          </cell>
          <cell r="B778">
            <v>0</v>
          </cell>
          <cell r="C778">
            <v>15000</v>
          </cell>
          <cell r="D778">
            <v>15000</v>
          </cell>
          <cell r="E778">
            <v>0</v>
          </cell>
          <cell r="F778" t="str">
            <v>14/10/2002</v>
          </cell>
          <cell r="G778">
            <v>0</v>
          </cell>
          <cell r="H778">
            <v>0</v>
          </cell>
          <cell r="I778">
            <v>0</v>
          </cell>
          <cell r="J778">
            <v>0</v>
          </cell>
          <cell r="K778">
            <v>0</v>
          </cell>
        </row>
        <row r="779">
          <cell r="A779" t="str">
            <v>ETECMTJL$426</v>
          </cell>
          <cell r="B779">
            <v>0</v>
          </cell>
          <cell r="C779">
            <v>45000</v>
          </cell>
          <cell r="D779">
            <v>45000</v>
          </cell>
          <cell r="E779">
            <v>0</v>
          </cell>
          <cell r="F779" t="str">
            <v>01/07/2005</v>
          </cell>
          <cell r="G779">
            <v>0</v>
          </cell>
          <cell r="H779">
            <v>0</v>
          </cell>
          <cell r="I779">
            <v>0</v>
          </cell>
          <cell r="J779">
            <v>0</v>
          </cell>
          <cell r="K779">
            <v>0</v>
          </cell>
        </row>
        <row r="780">
          <cell r="A780" t="str">
            <v>ETECMTJL$427</v>
          </cell>
          <cell r="B780">
            <v>0</v>
          </cell>
          <cell r="C780">
            <v>20000</v>
          </cell>
          <cell r="D780">
            <v>20000</v>
          </cell>
          <cell r="E780">
            <v>0</v>
          </cell>
          <cell r="F780" t="str">
            <v>13/07/2005</v>
          </cell>
          <cell r="G780">
            <v>0</v>
          </cell>
          <cell r="H780">
            <v>0</v>
          </cell>
          <cell r="I780">
            <v>0</v>
          </cell>
          <cell r="J780">
            <v>0</v>
          </cell>
          <cell r="K780">
            <v>0</v>
          </cell>
        </row>
        <row r="781">
          <cell r="A781" t="str">
            <v>ETECMTJL$428</v>
          </cell>
          <cell r="B781">
            <v>0</v>
          </cell>
          <cell r="C781">
            <v>18000</v>
          </cell>
          <cell r="D781">
            <v>18000</v>
          </cell>
          <cell r="E781">
            <v>0</v>
          </cell>
          <cell r="F781" t="str">
            <v>03/08/2005</v>
          </cell>
          <cell r="G781">
            <v>0</v>
          </cell>
          <cell r="H781">
            <v>0</v>
          </cell>
          <cell r="I781">
            <v>0</v>
          </cell>
          <cell r="J781">
            <v>0</v>
          </cell>
          <cell r="K781">
            <v>0</v>
          </cell>
        </row>
        <row r="782">
          <cell r="A782" t="str">
            <v>ETECMTJL$429</v>
          </cell>
          <cell r="B782">
            <v>0</v>
          </cell>
          <cell r="C782">
            <v>16230</v>
          </cell>
          <cell r="D782">
            <v>16230</v>
          </cell>
          <cell r="E782">
            <v>0</v>
          </cell>
          <cell r="F782" t="str">
            <v>10/08/2005</v>
          </cell>
          <cell r="G782">
            <v>0</v>
          </cell>
          <cell r="H782">
            <v>0</v>
          </cell>
          <cell r="I782">
            <v>0</v>
          </cell>
          <cell r="J782">
            <v>0</v>
          </cell>
          <cell r="K782">
            <v>0</v>
          </cell>
        </row>
        <row r="783">
          <cell r="A783" t="str">
            <v>ETECMTJL$430</v>
          </cell>
          <cell r="B783">
            <v>0</v>
          </cell>
          <cell r="C783">
            <v>30000</v>
          </cell>
          <cell r="D783">
            <v>30000</v>
          </cell>
          <cell r="E783">
            <v>0</v>
          </cell>
          <cell r="F783" t="str">
            <v>05/08/2005</v>
          </cell>
          <cell r="G783">
            <v>0</v>
          </cell>
          <cell r="H783">
            <v>0</v>
          </cell>
          <cell r="I783">
            <v>0</v>
          </cell>
          <cell r="J783">
            <v>0</v>
          </cell>
          <cell r="K783">
            <v>0</v>
          </cell>
        </row>
        <row r="784">
          <cell r="A784" t="str">
            <v>ETECMTJL$431</v>
          </cell>
          <cell r="B784">
            <v>0</v>
          </cell>
          <cell r="C784">
            <v>30000</v>
          </cell>
          <cell r="D784">
            <v>30000</v>
          </cell>
          <cell r="E784">
            <v>0</v>
          </cell>
          <cell r="F784" t="str">
            <v>11/08/2005</v>
          </cell>
          <cell r="G784">
            <v>0</v>
          </cell>
          <cell r="H784">
            <v>0</v>
          </cell>
          <cell r="I784">
            <v>0</v>
          </cell>
          <cell r="J784">
            <v>0</v>
          </cell>
          <cell r="K784">
            <v>0</v>
          </cell>
        </row>
        <row r="785">
          <cell r="A785" t="str">
            <v>ETECMTJL$432</v>
          </cell>
          <cell r="B785">
            <v>0</v>
          </cell>
          <cell r="C785">
            <v>215000</v>
          </cell>
          <cell r="D785">
            <v>215000</v>
          </cell>
          <cell r="E785">
            <v>0</v>
          </cell>
          <cell r="F785" t="str">
            <v>15/08/2005</v>
          </cell>
          <cell r="G785">
            <v>0</v>
          </cell>
          <cell r="H785">
            <v>0</v>
          </cell>
          <cell r="I785">
            <v>0</v>
          </cell>
          <cell r="J785">
            <v>0</v>
          </cell>
          <cell r="K785">
            <v>0</v>
          </cell>
        </row>
        <row r="786">
          <cell r="A786" t="str">
            <v>ETECMTJL$433</v>
          </cell>
          <cell r="B786">
            <v>0</v>
          </cell>
          <cell r="C786">
            <v>50000</v>
          </cell>
          <cell r="D786">
            <v>50000</v>
          </cell>
          <cell r="E786">
            <v>0</v>
          </cell>
          <cell r="F786" t="str">
            <v>16/08/2005</v>
          </cell>
          <cell r="G786">
            <v>0</v>
          </cell>
          <cell r="H786">
            <v>0</v>
          </cell>
          <cell r="I786">
            <v>0</v>
          </cell>
          <cell r="J786">
            <v>0</v>
          </cell>
          <cell r="K786">
            <v>0</v>
          </cell>
        </row>
        <row r="787">
          <cell r="A787" t="str">
            <v>ETECMTJL$434</v>
          </cell>
          <cell r="B787">
            <v>0</v>
          </cell>
          <cell r="C787">
            <v>20500</v>
          </cell>
          <cell r="D787">
            <v>20500</v>
          </cell>
          <cell r="E787">
            <v>0</v>
          </cell>
          <cell r="F787" t="str">
            <v>16/08/2005</v>
          </cell>
          <cell r="G787">
            <v>0</v>
          </cell>
          <cell r="H787">
            <v>0</v>
          </cell>
          <cell r="I787">
            <v>0</v>
          </cell>
          <cell r="J787">
            <v>0</v>
          </cell>
          <cell r="K787">
            <v>0</v>
          </cell>
        </row>
        <row r="788">
          <cell r="A788" t="str">
            <v>ETECMTJL$435</v>
          </cell>
          <cell r="B788">
            <v>0</v>
          </cell>
          <cell r="C788">
            <v>115000</v>
          </cell>
          <cell r="D788">
            <v>115000</v>
          </cell>
          <cell r="E788">
            <v>0</v>
          </cell>
          <cell r="F788" t="str">
            <v>17/08/2005</v>
          </cell>
          <cell r="G788">
            <v>0</v>
          </cell>
          <cell r="H788">
            <v>0</v>
          </cell>
          <cell r="I788">
            <v>0</v>
          </cell>
          <cell r="J788">
            <v>0</v>
          </cell>
          <cell r="K788">
            <v>0</v>
          </cell>
        </row>
        <row r="789">
          <cell r="A789" t="str">
            <v>ETECMTJL$436</v>
          </cell>
          <cell r="B789">
            <v>0</v>
          </cell>
          <cell r="C789">
            <v>30000</v>
          </cell>
          <cell r="D789">
            <v>30000</v>
          </cell>
          <cell r="E789">
            <v>0</v>
          </cell>
          <cell r="F789" t="str">
            <v>19/08/2005</v>
          </cell>
          <cell r="G789">
            <v>0</v>
          </cell>
          <cell r="H789">
            <v>0</v>
          </cell>
          <cell r="I789">
            <v>0</v>
          </cell>
          <cell r="J789">
            <v>0</v>
          </cell>
          <cell r="K789">
            <v>0</v>
          </cell>
        </row>
        <row r="790">
          <cell r="A790" t="str">
            <v>ETECMTJL$437</v>
          </cell>
          <cell r="B790">
            <v>0</v>
          </cell>
          <cell r="C790">
            <v>25000</v>
          </cell>
          <cell r="D790">
            <v>25000</v>
          </cell>
          <cell r="E790">
            <v>0</v>
          </cell>
          <cell r="F790" t="str">
            <v>19/08/2005</v>
          </cell>
          <cell r="G790">
            <v>0</v>
          </cell>
          <cell r="H790">
            <v>0</v>
          </cell>
          <cell r="I790">
            <v>0</v>
          </cell>
          <cell r="J790">
            <v>0</v>
          </cell>
          <cell r="K790">
            <v>0</v>
          </cell>
        </row>
        <row r="791">
          <cell r="A791" t="str">
            <v>ETECMTJL$438</v>
          </cell>
          <cell r="B791">
            <v>0</v>
          </cell>
          <cell r="C791">
            <v>30000</v>
          </cell>
          <cell r="D791">
            <v>30000</v>
          </cell>
          <cell r="E791">
            <v>0</v>
          </cell>
          <cell r="F791" t="str">
            <v>30/12/2004</v>
          </cell>
          <cell r="G791">
            <v>0</v>
          </cell>
          <cell r="H791">
            <v>0</v>
          </cell>
          <cell r="I791">
            <v>0</v>
          </cell>
          <cell r="J791">
            <v>0</v>
          </cell>
          <cell r="K791">
            <v>0</v>
          </cell>
        </row>
        <row r="792">
          <cell r="A792" t="str">
            <v>ETECMTJL$439</v>
          </cell>
          <cell r="B792">
            <v>0</v>
          </cell>
          <cell r="C792">
            <v>62000</v>
          </cell>
          <cell r="D792">
            <v>62000</v>
          </cell>
          <cell r="E792">
            <v>0</v>
          </cell>
          <cell r="F792" t="str">
            <v>31/08/2005</v>
          </cell>
          <cell r="G792">
            <v>0</v>
          </cell>
          <cell r="H792">
            <v>0</v>
          </cell>
          <cell r="I792">
            <v>0</v>
          </cell>
          <cell r="J792">
            <v>0</v>
          </cell>
          <cell r="K792">
            <v>0</v>
          </cell>
        </row>
        <row r="793">
          <cell r="A793" t="str">
            <v>ETECMTJL$440</v>
          </cell>
          <cell r="B793">
            <v>0</v>
          </cell>
          <cell r="C793">
            <v>25000</v>
          </cell>
          <cell r="D793">
            <v>25000</v>
          </cell>
          <cell r="E793">
            <v>0</v>
          </cell>
          <cell r="F793" t="str">
            <v>06/09/2005</v>
          </cell>
          <cell r="G793">
            <v>0</v>
          </cell>
          <cell r="H793">
            <v>0</v>
          </cell>
          <cell r="I793">
            <v>0</v>
          </cell>
          <cell r="J793">
            <v>0</v>
          </cell>
          <cell r="K793">
            <v>0</v>
          </cell>
        </row>
        <row r="794">
          <cell r="A794" t="str">
            <v>ETECMTJL$441</v>
          </cell>
          <cell r="B794">
            <v>0</v>
          </cell>
          <cell r="C794">
            <v>92000</v>
          </cell>
          <cell r="D794">
            <v>92000</v>
          </cell>
          <cell r="E794">
            <v>0</v>
          </cell>
          <cell r="F794" t="str">
            <v>07/09/2005</v>
          </cell>
          <cell r="G794">
            <v>0</v>
          </cell>
          <cell r="H794">
            <v>0</v>
          </cell>
          <cell r="I794">
            <v>0</v>
          </cell>
          <cell r="J794">
            <v>0</v>
          </cell>
          <cell r="K794">
            <v>0</v>
          </cell>
        </row>
        <row r="795">
          <cell r="A795" t="str">
            <v>ETECMTJL$442</v>
          </cell>
          <cell r="B795">
            <v>0</v>
          </cell>
          <cell r="C795">
            <v>17000</v>
          </cell>
          <cell r="D795">
            <v>17000</v>
          </cell>
          <cell r="E795">
            <v>0</v>
          </cell>
          <cell r="F795" t="str">
            <v>09/09/2005</v>
          </cell>
          <cell r="G795">
            <v>0</v>
          </cell>
          <cell r="H795">
            <v>0</v>
          </cell>
          <cell r="I795">
            <v>0</v>
          </cell>
          <cell r="J795">
            <v>0</v>
          </cell>
          <cell r="K795">
            <v>0</v>
          </cell>
        </row>
        <row r="796">
          <cell r="A796" t="str">
            <v>ETECMTJL$443</v>
          </cell>
          <cell r="B796">
            <v>0</v>
          </cell>
          <cell r="C796">
            <v>17500</v>
          </cell>
          <cell r="D796">
            <v>17500</v>
          </cell>
          <cell r="E796">
            <v>0</v>
          </cell>
          <cell r="F796" t="str">
            <v>15/09/2005</v>
          </cell>
          <cell r="G796">
            <v>0</v>
          </cell>
          <cell r="H796">
            <v>0</v>
          </cell>
          <cell r="I796">
            <v>0</v>
          </cell>
          <cell r="J796">
            <v>0</v>
          </cell>
          <cell r="K796">
            <v>0</v>
          </cell>
        </row>
        <row r="797">
          <cell r="A797" t="str">
            <v>ETECMTJL$444</v>
          </cell>
          <cell r="B797">
            <v>0</v>
          </cell>
          <cell r="C797">
            <v>16000</v>
          </cell>
          <cell r="D797">
            <v>16000</v>
          </cell>
          <cell r="E797">
            <v>0</v>
          </cell>
          <cell r="F797" t="str">
            <v>19/09/2005</v>
          </cell>
          <cell r="G797">
            <v>0</v>
          </cell>
          <cell r="H797">
            <v>0</v>
          </cell>
          <cell r="I797">
            <v>0</v>
          </cell>
          <cell r="J797">
            <v>0</v>
          </cell>
          <cell r="K797">
            <v>0</v>
          </cell>
        </row>
        <row r="798">
          <cell r="A798" t="str">
            <v>ETECMTJL$445</v>
          </cell>
          <cell r="B798">
            <v>0</v>
          </cell>
          <cell r="C798">
            <v>29000</v>
          </cell>
          <cell r="D798">
            <v>29000</v>
          </cell>
          <cell r="E798">
            <v>0</v>
          </cell>
          <cell r="F798" t="str">
            <v>23/09/2005</v>
          </cell>
          <cell r="G798">
            <v>0</v>
          </cell>
          <cell r="H798">
            <v>0</v>
          </cell>
          <cell r="I798">
            <v>0</v>
          </cell>
          <cell r="J798">
            <v>0</v>
          </cell>
          <cell r="K798">
            <v>0</v>
          </cell>
        </row>
        <row r="799">
          <cell r="A799" t="str">
            <v>ETECMTJL$446</v>
          </cell>
          <cell r="B799">
            <v>0</v>
          </cell>
          <cell r="C799">
            <v>23000</v>
          </cell>
          <cell r="D799">
            <v>23000</v>
          </cell>
          <cell r="E799">
            <v>0</v>
          </cell>
          <cell r="F799" t="str">
            <v>23/09/2005</v>
          </cell>
          <cell r="G799">
            <v>0</v>
          </cell>
          <cell r="H799">
            <v>0</v>
          </cell>
          <cell r="I799">
            <v>0</v>
          </cell>
          <cell r="J799">
            <v>0</v>
          </cell>
          <cell r="K799">
            <v>0</v>
          </cell>
        </row>
        <row r="800">
          <cell r="A800" t="str">
            <v>ETECMTJL$447</v>
          </cell>
          <cell r="B800">
            <v>0</v>
          </cell>
          <cell r="C800">
            <v>10000</v>
          </cell>
          <cell r="D800">
            <v>10000</v>
          </cell>
          <cell r="E800">
            <v>0</v>
          </cell>
          <cell r="F800" t="str">
            <v>22/09/2005</v>
          </cell>
          <cell r="G800">
            <v>0</v>
          </cell>
          <cell r="H800">
            <v>0</v>
          </cell>
          <cell r="I800">
            <v>0</v>
          </cell>
          <cell r="J800">
            <v>0</v>
          </cell>
          <cell r="K800">
            <v>0</v>
          </cell>
        </row>
        <row r="801">
          <cell r="A801" t="str">
            <v>ETECMTJL$448</v>
          </cell>
          <cell r="B801">
            <v>0</v>
          </cell>
          <cell r="C801">
            <v>70000</v>
          </cell>
          <cell r="D801">
            <v>70000</v>
          </cell>
          <cell r="E801">
            <v>0</v>
          </cell>
          <cell r="F801" t="str">
            <v>22/09/2005</v>
          </cell>
          <cell r="G801">
            <v>0</v>
          </cell>
          <cell r="H801">
            <v>0</v>
          </cell>
          <cell r="I801">
            <v>0</v>
          </cell>
          <cell r="J801">
            <v>0</v>
          </cell>
          <cell r="K801">
            <v>0</v>
          </cell>
        </row>
        <row r="802">
          <cell r="A802" t="str">
            <v>ETECMTJL$449</v>
          </cell>
          <cell r="B802">
            <v>0</v>
          </cell>
          <cell r="C802">
            <v>100000</v>
          </cell>
          <cell r="D802">
            <v>100000</v>
          </cell>
          <cell r="E802">
            <v>0</v>
          </cell>
          <cell r="F802" t="str">
            <v>19/09/2005</v>
          </cell>
          <cell r="G802">
            <v>0</v>
          </cell>
          <cell r="H802">
            <v>0</v>
          </cell>
          <cell r="I802">
            <v>0</v>
          </cell>
          <cell r="J802">
            <v>0</v>
          </cell>
          <cell r="K802">
            <v>0</v>
          </cell>
        </row>
        <row r="803">
          <cell r="A803" t="str">
            <v>ETECMTJL$450</v>
          </cell>
          <cell r="B803">
            <v>0</v>
          </cell>
          <cell r="C803">
            <v>27000</v>
          </cell>
          <cell r="D803">
            <v>27000</v>
          </cell>
          <cell r="E803">
            <v>0</v>
          </cell>
          <cell r="F803" t="str">
            <v>08/09/2005</v>
          </cell>
          <cell r="G803">
            <v>0</v>
          </cell>
          <cell r="H803">
            <v>0</v>
          </cell>
          <cell r="I803">
            <v>0</v>
          </cell>
          <cell r="J803">
            <v>0</v>
          </cell>
          <cell r="K803">
            <v>0</v>
          </cell>
        </row>
        <row r="804">
          <cell r="A804" t="str">
            <v>ETECMTJL$451</v>
          </cell>
          <cell r="B804">
            <v>0</v>
          </cell>
          <cell r="C804">
            <v>20800</v>
          </cell>
          <cell r="D804">
            <v>20800</v>
          </cell>
          <cell r="E804">
            <v>0</v>
          </cell>
          <cell r="F804" t="str">
            <v>27/09/2005</v>
          </cell>
          <cell r="G804">
            <v>0</v>
          </cell>
          <cell r="H804">
            <v>0</v>
          </cell>
          <cell r="I804">
            <v>0</v>
          </cell>
          <cell r="J804">
            <v>0</v>
          </cell>
          <cell r="K804">
            <v>0</v>
          </cell>
        </row>
        <row r="805">
          <cell r="A805" t="str">
            <v>ETECMTJL$452</v>
          </cell>
          <cell r="B805">
            <v>0</v>
          </cell>
          <cell r="C805">
            <v>30600</v>
          </cell>
          <cell r="D805">
            <v>30600</v>
          </cell>
          <cell r="E805">
            <v>0</v>
          </cell>
          <cell r="F805" t="str">
            <v>28/09/2005</v>
          </cell>
          <cell r="G805">
            <v>0</v>
          </cell>
          <cell r="H805">
            <v>0</v>
          </cell>
          <cell r="I805">
            <v>0</v>
          </cell>
          <cell r="J805">
            <v>0</v>
          </cell>
          <cell r="K805">
            <v>0</v>
          </cell>
        </row>
        <row r="806">
          <cell r="A806" t="str">
            <v>ETECMTJL$453</v>
          </cell>
          <cell r="B806">
            <v>0</v>
          </cell>
          <cell r="C806">
            <v>100000</v>
          </cell>
          <cell r="D806">
            <v>100000</v>
          </cell>
          <cell r="E806">
            <v>0</v>
          </cell>
          <cell r="F806" t="str">
            <v>29/09/2005</v>
          </cell>
          <cell r="G806">
            <v>0</v>
          </cell>
          <cell r="H806">
            <v>0</v>
          </cell>
          <cell r="I806">
            <v>0</v>
          </cell>
          <cell r="J806">
            <v>0</v>
          </cell>
          <cell r="K806">
            <v>0</v>
          </cell>
        </row>
        <row r="807">
          <cell r="A807" t="str">
            <v>ETECMTJL$454</v>
          </cell>
          <cell r="B807">
            <v>0</v>
          </cell>
          <cell r="C807">
            <v>80000</v>
          </cell>
          <cell r="D807">
            <v>80000</v>
          </cell>
          <cell r="E807">
            <v>0</v>
          </cell>
          <cell r="F807" t="str">
            <v>29/09/2005</v>
          </cell>
          <cell r="G807">
            <v>0</v>
          </cell>
          <cell r="H807">
            <v>0</v>
          </cell>
          <cell r="I807">
            <v>0</v>
          </cell>
          <cell r="J807">
            <v>0</v>
          </cell>
          <cell r="K807">
            <v>0</v>
          </cell>
        </row>
        <row r="808">
          <cell r="A808" t="str">
            <v>ETECMTJL$455</v>
          </cell>
          <cell r="B808">
            <v>0</v>
          </cell>
          <cell r="C808">
            <v>28000</v>
          </cell>
          <cell r="D808">
            <v>28000</v>
          </cell>
          <cell r="E808">
            <v>0</v>
          </cell>
          <cell r="F808" t="str">
            <v>29/09/2005</v>
          </cell>
          <cell r="G808">
            <v>0</v>
          </cell>
          <cell r="H808">
            <v>0</v>
          </cell>
          <cell r="I808">
            <v>0</v>
          </cell>
          <cell r="J808">
            <v>0</v>
          </cell>
          <cell r="K808">
            <v>0</v>
          </cell>
        </row>
        <row r="809">
          <cell r="A809" t="str">
            <v>ETECMTJL$456</v>
          </cell>
          <cell r="B809">
            <v>0</v>
          </cell>
          <cell r="C809">
            <v>19100</v>
          </cell>
          <cell r="D809">
            <v>19100</v>
          </cell>
          <cell r="E809">
            <v>0</v>
          </cell>
          <cell r="F809" t="str">
            <v>29/09/2005</v>
          </cell>
          <cell r="G809">
            <v>0</v>
          </cell>
          <cell r="H809">
            <v>0</v>
          </cell>
          <cell r="I809">
            <v>0</v>
          </cell>
          <cell r="J809">
            <v>0</v>
          </cell>
          <cell r="K809">
            <v>0</v>
          </cell>
        </row>
        <row r="810">
          <cell r="A810" t="str">
            <v>ETECMTJL$457</v>
          </cell>
          <cell r="B810">
            <v>0</v>
          </cell>
          <cell r="C810">
            <v>10440</v>
          </cell>
          <cell r="D810">
            <v>10440</v>
          </cell>
          <cell r="E810">
            <v>0</v>
          </cell>
          <cell r="F810" t="str">
            <v>05/07/2005</v>
          </cell>
          <cell r="G810">
            <v>0</v>
          </cell>
          <cell r="H810">
            <v>0</v>
          </cell>
          <cell r="I810">
            <v>0</v>
          </cell>
          <cell r="J810">
            <v>0</v>
          </cell>
          <cell r="K810">
            <v>0</v>
          </cell>
        </row>
        <row r="811">
          <cell r="A811" t="str">
            <v>ETECMTJL$458</v>
          </cell>
          <cell r="B811">
            <v>0</v>
          </cell>
          <cell r="C811">
            <v>47923</v>
          </cell>
          <cell r="D811">
            <v>47923</v>
          </cell>
          <cell r="E811">
            <v>0</v>
          </cell>
          <cell r="F811" t="str">
            <v>03/10/2005</v>
          </cell>
          <cell r="G811">
            <v>0</v>
          </cell>
          <cell r="H811">
            <v>0</v>
          </cell>
          <cell r="I811">
            <v>0</v>
          </cell>
          <cell r="J811">
            <v>0</v>
          </cell>
          <cell r="K811">
            <v>0</v>
          </cell>
        </row>
        <row r="812">
          <cell r="A812" t="str">
            <v>ETECMTJL$459</v>
          </cell>
          <cell r="B812">
            <v>0</v>
          </cell>
          <cell r="C812">
            <v>30952</v>
          </cell>
          <cell r="D812">
            <v>30952</v>
          </cell>
          <cell r="E812">
            <v>0</v>
          </cell>
          <cell r="F812" t="str">
            <v>11/10/2005</v>
          </cell>
          <cell r="G812">
            <v>0</v>
          </cell>
          <cell r="H812">
            <v>0</v>
          </cell>
          <cell r="I812">
            <v>0</v>
          </cell>
          <cell r="J812">
            <v>0</v>
          </cell>
          <cell r="K812">
            <v>0</v>
          </cell>
        </row>
        <row r="813">
          <cell r="A813" t="str">
            <v>ETECMTJL$460</v>
          </cell>
          <cell r="B813">
            <v>0</v>
          </cell>
          <cell r="C813">
            <v>13072</v>
          </cell>
          <cell r="D813">
            <v>13072</v>
          </cell>
          <cell r="E813">
            <v>0</v>
          </cell>
          <cell r="F813" t="str">
            <v>11/10/2005</v>
          </cell>
          <cell r="G813">
            <v>0</v>
          </cell>
          <cell r="H813">
            <v>0</v>
          </cell>
          <cell r="I813">
            <v>0</v>
          </cell>
          <cell r="J813">
            <v>0</v>
          </cell>
          <cell r="K813">
            <v>0</v>
          </cell>
        </row>
        <row r="814">
          <cell r="A814" t="str">
            <v>ETECMTJL$461</v>
          </cell>
          <cell r="B814">
            <v>0</v>
          </cell>
          <cell r="C814">
            <v>13000</v>
          </cell>
          <cell r="D814">
            <v>13000</v>
          </cell>
          <cell r="E814">
            <v>0</v>
          </cell>
          <cell r="F814" t="str">
            <v>12/10/2005</v>
          </cell>
          <cell r="G814">
            <v>0</v>
          </cell>
          <cell r="H814">
            <v>0</v>
          </cell>
          <cell r="I814">
            <v>0</v>
          </cell>
          <cell r="J814">
            <v>0</v>
          </cell>
          <cell r="K814">
            <v>0</v>
          </cell>
        </row>
        <row r="815">
          <cell r="A815" t="str">
            <v>ETECMTJL$462</v>
          </cell>
          <cell r="B815">
            <v>0</v>
          </cell>
          <cell r="C815">
            <v>14242</v>
          </cell>
          <cell r="D815">
            <v>14242</v>
          </cell>
          <cell r="E815">
            <v>0</v>
          </cell>
          <cell r="F815" t="str">
            <v>28/02/2005</v>
          </cell>
          <cell r="G815">
            <v>0</v>
          </cell>
          <cell r="H815">
            <v>0</v>
          </cell>
          <cell r="I815">
            <v>0</v>
          </cell>
          <cell r="J815">
            <v>0</v>
          </cell>
          <cell r="K815">
            <v>0</v>
          </cell>
        </row>
        <row r="816">
          <cell r="A816" t="str">
            <v>ETECMTJL$463</v>
          </cell>
          <cell r="B816">
            <v>0</v>
          </cell>
          <cell r="C816">
            <v>7500</v>
          </cell>
          <cell r="D816">
            <v>7500</v>
          </cell>
          <cell r="E816">
            <v>0</v>
          </cell>
          <cell r="F816" t="str">
            <v>12/10/2005</v>
          </cell>
          <cell r="G816">
            <v>0</v>
          </cell>
          <cell r="H816">
            <v>0</v>
          </cell>
          <cell r="I816">
            <v>0</v>
          </cell>
          <cell r="J816">
            <v>0</v>
          </cell>
          <cell r="K816">
            <v>0</v>
          </cell>
        </row>
        <row r="817">
          <cell r="A817" t="str">
            <v>ETECMTJL$464</v>
          </cell>
          <cell r="B817">
            <v>0</v>
          </cell>
          <cell r="C817">
            <v>3921</v>
          </cell>
          <cell r="D817">
            <v>3921</v>
          </cell>
          <cell r="E817">
            <v>0</v>
          </cell>
          <cell r="F817" t="str">
            <v>12/10/2005</v>
          </cell>
          <cell r="G817">
            <v>0</v>
          </cell>
          <cell r="H817">
            <v>0</v>
          </cell>
          <cell r="I817">
            <v>0</v>
          </cell>
          <cell r="J817">
            <v>0</v>
          </cell>
          <cell r="K817">
            <v>0</v>
          </cell>
        </row>
        <row r="818">
          <cell r="A818" t="str">
            <v>ETECMTJL$465</v>
          </cell>
          <cell r="B818">
            <v>0</v>
          </cell>
          <cell r="C818">
            <v>10000</v>
          </cell>
          <cell r="D818">
            <v>10000</v>
          </cell>
          <cell r="E818">
            <v>0</v>
          </cell>
          <cell r="F818" t="str">
            <v>12/10/2005</v>
          </cell>
          <cell r="G818">
            <v>0</v>
          </cell>
          <cell r="H818">
            <v>0</v>
          </cell>
          <cell r="I818">
            <v>0</v>
          </cell>
          <cell r="J818">
            <v>0</v>
          </cell>
          <cell r="K818">
            <v>0</v>
          </cell>
        </row>
        <row r="819">
          <cell r="A819" t="str">
            <v>ETECMTJL$466</v>
          </cell>
          <cell r="B819">
            <v>0</v>
          </cell>
          <cell r="C819">
            <v>20098</v>
          </cell>
          <cell r="D819">
            <v>20098</v>
          </cell>
          <cell r="E819">
            <v>0</v>
          </cell>
          <cell r="F819" t="str">
            <v>12/10/2005</v>
          </cell>
          <cell r="G819">
            <v>0</v>
          </cell>
          <cell r="H819">
            <v>0</v>
          </cell>
          <cell r="I819">
            <v>0</v>
          </cell>
          <cell r="J819">
            <v>0</v>
          </cell>
          <cell r="K819">
            <v>0</v>
          </cell>
        </row>
        <row r="820">
          <cell r="A820" t="str">
            <v>ETECMTJL$467</v>
          </cell>
          <cell r="B820">
            <v>0</v>
          </cell>
          <cell r="C820">
            <v>20000</v>
          </cell>
          <cell r="D820">
            <v>20000</v>
          </cell>
          <cell r="E820">
            <v>0</v>
          </cell>
          <cell r="F820" t="str">
            <v>20/10/2005</v>
          </cell>
          <cell r="G820">
            <v>0</v>
          </cell>
          <cell r="H820">
            <v>0</v>
          </cell>
          <cell r="I820">
            <v>0</v>
          </cell>
          <cell r="J820">
            <v>0</v>
          </cell>
          <cell r="K820">
            <v>0</v>
          </cell>
        </row>
        <row r="821">
          <cell r="A821" t="str">
            <v>ETECMTJL$468</v>
          </cell>
          <cell r="B821">
            <v>0</v>
          </cell>
          <cell r="C821">
            <v>52421</v>
          </cell>
          <cell r="D821">
            <v>52421</v>
          </cell>
          <cell r="E821">
            <v>0</v>
          </cell>
          <cell r="F821" t="str">
            <v>20/10/2005</v>
          </cell>
          <cell r="G821">
            <v>0</v>
          </cell>
          <cell r="H821">
            <v>0</v>
          </cell>
          <cell r="I821">
            <v>0</v>
          </cell>
          <cell r="J821">
            <v>0</v>
          </cell>
          <cell r="K821">
            <v>0</v>
          </cell>
        </row>
        <row r="822">
          <cell r="A822" t="str">
            <v>ETECMTJL$469</v>
          </cell>
          <cell r="B822">
            <v>0</v>
          </cell>
          <cell r="C822">
            <v>43586</v>
          </cell>
          <cell r="D822">
            <v>43586</v>
          </cell>
          <cell r="E822">
            <v>0</v>
          </cell>
          <cell r="F822" t="str">
            <v>20/10/2005</v>
          </cell>
          <cell r="G822">
            <v>0</v>
          </cell>
          <cell r="H822">
            <v>0</v>
          </cell>
          <cell r="I822">
            <v>0</v>
          </cell>
          <cell r="J822">
            <v>0</v>
          </cell>
          <cell r="K822">
            <v>0</v>
          </cell>
        </row>
        <row r="823">
          <cell r="A823" t="str">
            <v>ETECMTJL$470</v>
          </cell>
          <cell r="B823">
            <v>0</v>
          </cell>
          <cell r="C823">
            <v>26440</v>
          </cell>
          <cell r="D823">
            <v>26440</v>
          </cell>
          <cell r="E823">
            <v>0</v>
          </cell>
          <cell r="F823" t="str">
            <v>20/10/2005</v>
          </cell>
          <cell r="G823">
            <v>0</v>
          </cell>
          <cell r="H823">
            <v>0</v>
          </cell>
          <cell r="I823">
            <v>0</v>
          </cell>
          <cell r="J823">
            <v>0</v>
          </cell>
          <cell r="K823">
            <v>0</v>
          </cell>
        </row>
        <row r="824">
          <cell r="A824" t="str">
            <v>ETECMTJL$471</v>
          </cell>
          <cell r="B824">
            <v>0</v>
          </cell>
          <cell r="C824">
            <v>30215</v>
          </cell>
          <cell r="D824">
            <v>30215</v>
          </cell>
          <cell r="E824">
            <v>0</v>
          </cell>
          <cell r="F824" t="str">
            <v>25/10/2005</v>
          </cell>
          <cell r="G824">
            <v>0</v>
          </cell>
          <cell r="H824">
            <v>0</v>
          </cell>
          <cell r="I824">
            <v>0</v>
          </cell>
          <cell r="J824">
            <v>0</v>
          </cell>
          <cell r="K824">
            <v>0</v>
          </cell>
        </row>
        <row r="825">
          <cell r="A825" t="str">
            <v>ETECMTJL$472</v>
          </cell>
          <cell r="B825">
            <v>0</v>
          </cell>
          <cell r="C825">
            <v>10440</v>
          </cell>
          <cell r="D825">
            <v>10440</v>
          </cell>
          <cell r="E825">
            <v>0</v>
          </cell>
          <cell r="F825" t="str">
            <v>25/10/2005</v>
          </cell>
          <cell r="G825">
            <v>0</v>
          </cell>
          <cell r="H825">
            <v>0</v>
          </cell>
          <cell r="I825">
            <v>0</v>
          </cell>
          <cell r="J825">
            <v>0</v>
          </cell>
          <cell r="K825">
            <v>0</v>
          </cell>
        </row>
        <row r="826">
          <cell r="A826" t="str">
            <v>ETECMTJL$473</v>
          </cell>
          <cell r="B826">
            <v>0</v>
          </cell>
          <cell r="C826">
            <v>102670</v>
          </cell>
          <cell r="D826">
            <v>102670</v>
          </cell>
          <cell r="E826">
            <v>0</v>
          </cell>
          <cell r="F826" t="str">
            <v>25/10/2005</v>
          </cell>
          <cell r="G826">
            <v>0</v>
          </cell>
          <cell r="H826">
            <v>0</v>
          </cell>
          <cell r="I826">
            <v>0</v>
          </cell>
          <cell r="J826">
            <v>0</v>
          </cell>
          <cell r="K826">
            <v>0</v>
          </cell>
        </row>
        <row r="827">
          <cell r="A827" t="str">
            <v>ETECMTJL$474</v>
          </cell>
          <cell r="B827">
            <v>0</v>
          </cell>
          <cell r="C827">
            <v>11790</v>
          </cell>
          <cell r="D827">
            <v>11790</v>
          </cell>
          <cell r="E827">
            <v>0</v>
          </cell>
          <cell r="F827" t="str">
            <v>31/10/2005</v>
          </cell>
          <cell r="G827">
            <v>0</v>
          </cell>
          <cell r="H827">
            <v>0</v>
          </cell>
          <cell r="I827">
            <v>0</v>
          </cell>
          <cell r="J827">
            <v>0</v>
          </cell>
          <cell r="K827">
            <v>0</v>
          </cell>
        </row>
        <row r="828">
          <cell r="A828" t="str">
            <v>ETECMTJL$475</v>
          </cell>
          <cell r="B828">
            <v>0</v>
          </cell>
          <cell r="C828">
            <v>38436</v>
          </cell>
          <cell r="D828">
            <v>38436</v>
          </cell>
          <cell r="E828">
            <v>0</v>
          </cell>
          <cell r="F828" t="str">
            <v>31/10/2005</v>
          </cell>
          <cell r="G828">
            <v>0</v>
          </cell>
          <cell r="H828">
            <v>0</v>
          </cell>
          <cell r="I828">
            <v>0</v>
          </cell>
          <cell r="J828">
            <v>0</v>
          </cell>
          <cell r="K828">
            <v>0</v>
          </cell>
        </row>
        <row r="829">
          <cell r="A829" t="str">
            <v>ETECMTJL$476</v>
          </cell>
          <cell r="B829">
            <v>0</v>
          </cell>
          <cell r="C829">
            <v>10800</v>
          </cell>
          <cell r="D829">
            <v>10800</v>
          </cell>
          <cell r="E829">
            <v>0</v>
          </cell>
          <cell r="F829" t="str">
            <v>02/11/2005</v>
          </cell>
          <cell r="G829">
            <v>0</v>
          </cell>
          <cell r="H829">
            <v>0</v>
          </cell>
          <cell r="I829">
            <v>0</v>
          </cell>
          <cell r="J829">
            <v>0</v>
          </cell>
          <cell r="K829">
            <v>0</v>
          </cell>
        </row>
        <row r="830">
          <cell r="A830" t="str">
            <v>ETECMTJL$477</v>
          </cell>
          <cell r="B830">
            <v>0</v>
          </cell>
          <cell r="C830">
            <v>43240</v>
          </cell>
          <cell r="D830">
            <v>43240</v>
          </cell>
          <cell r="E830">
            <v>0</v>
          </cell>
          <cell r="F830" t="str">
            <v>02/11/2005</v>
          </cell>
          <cell r="G830">
            <v>0</v>
          </cell>
          <cell r="H830">
            <v>0</v>
          </cell>
          <cell r="I830">
            <v>0</v>
          </cell>
          <cell r="J830">
            <v>0</v>
          </cell>
          <cell r="K830">
            <v>0</v>
          </cell>
        </row>
        <row r="831">
          <cell r="A831" t="str">
            <v>ETECMTJL$478</v>
          </cell>
          <cell r="B831">
            <v>0</v>
          </cell>
          <cell r="C831">
            <v>22000</v>
          </cell>
          <cell r="D831">
            <v>22000</v>
          </cell>
          <cell r="E831">
            <v>0</v>
          </cell>
          <cell r="F831" t="str">
            <v>02/11/2005</v>
          </cell>
          <cell r="G831">
            <v>0</v>
          </cell>
          <cell r="H831">
            <v>0</v>
          </cell>
          <cell r="I831">
            <v>0</v>
          </cell>
          <cell r="J831">
            <v>0</v>
          </cell>
          <cell r="K831">
            <v>0</v>
          </cell>
        </row>
        <row r="832">
          <cell r="A832" t="str">
            <v>ETECMTJL$479</v>
          </cell>
          <cell r="B832">
            <v>0</v>
          </cell>
          <cell r="C832">
            <v>13000</v>
          </cell>
          <cell r="D832">
            <v>13000</v>
          </cell>
          <cell r="E832">
            <v>0</v>
          </cell>
          <cell r="F832" t="str">
            <v>02/11/2005</v>
          </cell>
          <cell r="G832">
            <v>0</v>
          </cell>
          <cell r="H832">
            <v>0</v>
          </cell>
          <cell r="I832">
            <v>0</v>
          </cell>
          <cell r="J832">
            <v>0</v>
          </cell>
          <cell r="K832">
            <v>0</v>
          </cell>
        </row>
        <row r="833">
          <cell r="A833" t="str">
            <v>ETECMTJL$480</v>
          </cell>
          <cell r="B833">
            <v>0</v>
          </cell>
          <cell r="C833">
            <v>26661</v>
          </cell>
          <cell r="D833">
            <v>26661</v>
          </cell>
          <cell r="E833">
            <v>0</v>
          </cell>
          <cell r="F833" t="str">
            <v>02/11/2005</v>
          </cell>
          <cell r="G833">
            <v>0</v>
          </cell>
          <cell r="H833">
            <v>0</v>
          </cell>
          <cell r="I833">
            <v>0</v>
          </cell>
          <cell r="J833">
            <v>0</v>
          </cell>
          <cell r="K833">
            <v>0</v>
          </cell>
        </row>
        <row r="834">
          <cell r="A834" t="str">
            <v>ETECMTJL$481</v>
          </cell>
          <cell r="B834">
            <v>0</v>
          </cell>
          <cell r="C834">
            <v>16000</v>
          </cell>
          <cell r="D834">
            <v>16000</v>
          </cell>
          <cell r="E834">
            <v>0</v>
          </cell>
          <cell r="F834" t="str">
            <v>03/11/2005</v>
          </cell>
          <cell r="G834">
            <v>0</v>
          </cell>
          <cell r="H834">
            <v>0</v>
          </cell>
          <cell r="I834">
            <v>0</v>
          </cell>
          <cell r="J834">
            <v>0</v>
          </cell>
          <cell r="K834">
            <v>0</v>
          </cell>
        </row>
        <row r="835">
          <cell r="A835" t="str">
            <v>ETECMTJL$482</v>
          </cell>
          <cell r="B835">
            <v>0</v>
          </cell>
          <cell r="C835">
            <v>100000</v>
          </cell>
          <cell r="D835">
            <v>100000</v>
          </cell>
          <cell r="E835">
            <v>0</v>
          </cell>
          <cell r="F835" t="str">
            <v>11/11/2005</v>
          </cell>
          <cell r="G835">
            <v>0</v>
          </cell>
          <cell r="H835">
            <v>0</v>
          </cell>
          <cell r="I835">
            <v>0</v>
          </cell>
          <cell r="J835">
            <v>0</v>
          </cell>
          <cell r="K835">
            <v>0</v>
          </cell>
        </row>
        <row r="836">
          <cell r="A836" t="str">
            <v>ETECMTJL$483</v>
          </cell>
          <cell r="B836">
            <v>0</v>
          </cell>
          <cell r="C836">
            <v>8332</v>
          </cell>
          <cell r="D836">
            <v>8332</v>
          </cell>
          <cell r="E836">
            <v>0</v>
          </cell>
          <cell r="F836" t="str">
            <v>11/11/2005</v>
          </cell>
          <cell r="G836">
            <v>0</v>
          </cell>
          <cell r="H836">
            <v>0</v>
          </cell>
          <cell r="I836">
            <v>0</v>
          </cell>
          <cell r="J836">
            <v>0</v>
          </cell>
          <cell r="K836">
            <v>0</v>
          </cell>
        </row>
        <row r="837">
          <cell r="A837" t="str">
            <v>ETECMTJL$484</v>
          </cell>
          <cell r="B837">
            <v>0</v>
          </cell>
          <cell r="C837">
            <v>15000</v>
          </cell>
          <cell r="D837">
            <v>15000</v>
          </cell>
          <cell r="E837">
            <v>0</v>
          </cell>
          <cell r="F837" t="str">
            <v>15/11/2005</v>
          </cell>
          <cell r="G837">
            <v>0</v>
          </cell>
          <cell r="H837">
            <v>0</v>
          </cell>
          <cell r="I837">
            <v>0</v>
          </cell>
          <cell r="J837">
            <v>0</v>
          </cell>
          <cell r="K837">
            <v>0</v>
          </cell>
        </row>
        <row r="838">
          <cell r="A838" t="str">
            <v>ETECMTJL$485</v>
          </cell>
          <cell r="B838">
            <v>0</v>
          </cell>
          <cell r="C838">
            <v>27000</v>
          </cell>
          <cell r="D838">
            <v>27000</v>
          </cell>
          <cell r="E838">
            <v>0</v>
          </cell>
          <cell r="F838" t="str">
            <v>16/11/2005</v>
          </cell>
          <cell r="G838">
            <v>0</v>
          </cell>
          <cell r="H838">
            <v>0</v>
          </cell>
          <cell r="I838">
            <v>0</v>
          </cell>
          <cell r="J838">
            <v>0</v>
          </cell>
          <cell r="K838">
            <v>0</v>
          </cell>
        </row>
        <row r="839">
          <cell r="A839" t="str">
            <v>ETECMTJL$486</v>
          </cell>
          <cell r="B839">
            <v>0</v>
          </cell>
          <cell r="C839">
            <v>6971</v>
          </cell>
          <cell r="D839">
            <v>6971</v>
          </cell>
          <cell r="E839">
            <v>0</v>
          </cell>
          <cell r="F839" t="str">
            <v>17/11/2005</v>
          </cell>
          <cell r="G839">
            <v>0</v>
          </cell>
          <cell r="H839">
            <v>0</v>
          </cell>
          <cell r="I839">
            <v>0</v>
          </cell>
          <cell r="J839">
            <v>0</v>
          </cell>
          <cell r="K839">
            <v>0</v>
          </cell>
        </row>
        <row r="840">
          <cell r="A840" t="str">
            <v>ETECMTJL$487</v>
          </cell>
          <cell r="B840">
            <v>0</v>
          </cell>
          <cell r="C840">
            <v>21500</v>
          </cell>
          <cell r="D840">
            <v>21500</v>
          </cell>
          <cell r="E840">
            <v>0</v>
          </cell>
          <cell r="F840" t="str">
            <v>17/11/2005</v>
          </cell>
          <cell r="G840">
            <v>0</v>
          </cell>
          <cell r="H840">
            <v>0</v>
          </cell>
          <cell r="I840">
            <v>0</v>
          </cell>
          <cell r="J840">
            <v>0</v>
          </cell>
          <cell r="K840">
            <v>0</v>
          </cell>
        </row>
        <row r="841">
          <cell r="A841" t="str">
            <v>ETECMTJL$488</v>
          </cell>
          <cell r="B841">
            <v>0</v>
          </cell>
          <cell r="C841">
            <v>30000</v>
          </cell>
          <cell r="D841">
            <v>30000</v>
          </cell>
          <cell r="E841">
            <v>0</v>
          </cell>
          <cell r="F841" t="str">
            <v>25/11/2005</v>
          </cell>
          <cell r="G841">
            <v>0</v>
          </cell>
          <cell r="H841">
            <v>0</v>
          </cell>
          <cell r="I841">
            <v>0</v>
          </cell>
          <cell r="J841">
            <v>0</v>
          </cell>
          <cell r="K841">
            <v>0</v>
          </cell>
        </row>
        <row r="842">
          <cell r="A842" t="str">
            <v>ETECMTJL$489</v>
          </cell>
          <cell r="B842">
            <v>0</v>
          </cell>
          <cell r="C842">
            <v>20000</v>
          </cell>
          <cell r="D842">
            <v>20000</v>
          </cell>
          <cell r="E842">
            <v>0</v>
          </cell>
          <cell r="F842" t="str">
            <v>25/11/2005</v>
          </cell>
          <cell r="G842">
            <v>0</v>
          </cell>
          <cell r="H842">
            <v>0</v>
          </cell>
          <cell r="I842">
            <v>0</v>
          </cell>
          <cell r="J842">
            <v>0</v>
          </cell>
          <cell r="K842">
            <v>0</v>
          </cell>
        </row>
        <row r="843">
          <cell r="A843" t="str">
            <v>ETECMTJL$490</v>
          </cell>
          <cell r="B843">
            <v>0</v>
          </cell>
          <cell r="C843">
            <v>40000</v>
          </cell>
          <cell r="D843">
            <v>40000</v>
          </cell>
          <cell r="E843">
            <v>0</v>
          </cell>
          <cell r="F843" t="str">
            <v>25/11/2005</v>
          </cell>
          <cell r="G843">
            <v>0</v>
          </cell>
          <cell r="H843">
            <v>0</v>
          </cell>
          <cell r="I843">
            <v>0</v>
          </cell>
          <cell r="J843">
            <v>0</v>
          </cell>
          <cell r="K843">
            <v>0</v>
          </cell>
        </row>
        <row r="844">
          <cell r="A844" t="str">
            <v>ETECMTJL$491</v>
          </cell>
          <cell r="B844">
            <v>0</v>
          </cell>
          <cell r="C844">
            <v>15000</v>
          </cell>
          <cell r="D844">
            <v>15000</v>
          </cell>
          <cell r="E844">
            <v>0</v>
          </cell>
          <cell r="F844" t="str">
            <v>25/11/2005</v>
          </cell>
          <cell r="G844">
            <v>0</v>
          </cell>
          <cell r="H844">
            <v>0</v>
          </cell>
          <cell r="I844">
            <v>0</v>
          </cell>
          <cell r="J844">
            <v>0</v>
          </cell>
          <cell r="K844">
            <v>0</v>
          </cell>
        </row>
        <row r="845">
          <cell r="A845" t="str">
            <v>ETECMTJL$492</v>
          </cell>
          <cell r="B845">
            <v>0</v>
          </cell>
          <cell r="C845">
            <v>43000</v>
          </cell>
          <cell r="D845">
            <v>43000</v>
          </cell>
          <cell r="E845">
            <v>0</v>
          </cell>
          <cell r="F845" t="str">
            <v>25/11/2005</v>
          </cell>
          <cell r="G845">
            <v>0</v>
          </cell>
          <cell r="H845">
            <v>0</v>
          </cell>
          <cell r="I845">
            <v>0</v>
          </cell>
          <cell r="J845">
            <v>0</v>
          </cell>
          <cell r="K845">
            <v>0</v>
          </cell>
        </row>
        <row r="846">
          <cell r="A846" t="str">
            <v>ETECMTJL$493</v>
          </cell>
          <cell r="B846">
            <v>0</v>
          </cell>
          <cell r="C846">
            <v>19000</v>
          </cell>
          <cell r="D846">
            <v>19000</v>
          </cell>
          <cell r="E846">
            <v>0</v>
          </cell>
          <cell r="F846" t="str">
            <v>25/11/2005</v>
          </cell>
          <cell r="G846">
            <v>0</v>
          </cell>
          <cell r="H846">
            <v>0</v>
          </cell>
          <cell r="I846">
            <v>0</v>
          </cell>
          <cell r="J846">
            <v>0</v>
          </cell>
          <cell r="K846">
            <v>0</v>
          </cell>
        </row>
        <row r="847">
          <cell r="A847" t="str">
            <v>ETECMTJL$494</v>
          </cell>
          <cell r="B847">
            <v>0</v>
          </cell>
          <cell r="C847">
            <v>148730</v>
          </cell>
          <cell r="D847">
            <v>148730</v>
          </cell>
          <cell r="E847">
            <v>0</v>
          </cell>
          <cell r="F847" t="str">
            <v>25/11/2005</v>
          </cell>
          <cell r="G847">
            <v>0</v>
          </cell>
          <cell r="H847">
            <v>0</v>
          </cell>
          <cell r="I847">
            <v>0</v>
          </cell>
          <cell r="J847">
            <v>0</v>
          </cell>
          <cell r="K847">
            <v>0</v>
          </cell>
        </row>
        <row r="848">
          <cell r="A848" t="str">
            <v>ETECMTJL$495</v>
          </cell>
          <cell r="B848">
            <v>0</v>
          </cell>
          <cell r="C848">
            <v>32000</v>
          </cell>
          <cell r="D848">
            <v>32000</v>
          </cell>
          <cell r="E848">
            <v>0</v>
          </cell>
          <cell r="F848" t="str">
            <v>25/11/2005</v>
          </cell>
          <cell r="G848">
            <v>0</v>
          </cell>
          <cell r="H848">
            <v>0</v>
          </cell>
          <cell r="I848">
            <v>0</v>
          </cell>
          <cell r="J848">
            <v>0</v>
          </cell>
          <cell r="K848">
            <v>0</v>
          </cell>
        </row>
        <row r="849">
          <cell r="A849" t="str">
            <v>ETECMTJL$496</v>
          </cell>
          <cell r="B849">
            <v>0</v>
          </cell>
          <cell r="C849">
            <v>191477.44</v>
          </cell>
          <cell r="D849">
            <v>191477.44</v>
          </cell>
          <cell r="E849">
            <v>0</v>
          </cell>
          <cell r="F849" t="str">
            <v>29/11/2005</v>
          </cell>
          <cell r="G849">
            <v>0</v>
          </cell>
          <cell r="H849">
            <v>0</v>
          </cell>
          <cell r="I849">
            <v>0</v>
          </cell>
          <cell r="J849">
            <v>0</v>
          </cell>
          <cell r="K849">
            <v>0</v>
          </cell>
        </row>
        <row r="850">
          <cell r="A850" t="str">
            <v>ETECMTJL$497</v>
          </cell>
          <cell r="B850">
            <v>0</v>
          </cell>
          <cell r="C850">
            <v>70000</v>
          </cell>
          <cell r="D850">
            <v>70000</v>
          </cell>
          <cell r="E850">
            <v>0</v>
          </cell>
          <cell r="F850" t="str">
            <v>29/11/2005</v>
          </cell>
          <cell r="G850">
            <v>0</v>
          </cell>
          <cell r="H850">
            <v>0</v>
          </cell>
          <cell r="I850">
            <v>0</v>
          </cell>
          <cell r="J850">
            <v>0</v>
          </cell>
          <cell r="K850">
            <v>0</v>
          </cell>
        </row>
        <row r="851">
          <cell r="A851" t="str">
            <v>ETECMTJL$498</v>
          </cell>
          <cell r="B851">
            <v>0</v>
          </cell>
          <cell r="C851">
            <v>24500</v>
          </cell>
          <cell r="D851">
            <v>24500</v>
          </cell>
          <cell r="E851">
            <v>0</v>
          </cell>
          <cell r="F851" t="str">
            <v>18/11/2005</v>
          </cell>
          <cell r="G851">
            <v>0</v>
          </cell>
          <cell r="H851">
            <v>0</v>
          </cell>
          <cell r="I851">
            <v>0</v>
          </cell>
          <cell r="J851">
            <v>0</v>
          </cell>
          <cell r="K851">
            <v>0</v>
          </cell>
        </row>
        <row r="852">
          <cell r="A852" t="str">
            <v>ETECMTJL$499</v>
          </cell>
          <cell r="B852">
            <v>0</v>
          </cell>
          <cell r="C852">
            <v>120000</v>
          </cell>
          <cell r="D852">
            <v>120000</v>
          </cell>
          <cell r="E852">
            <v>0</v>
          </cell>
          <cell r="F852" t="str">
            <v>02/12/2005</v>
          </cell>
          <cell r="G852">
            <v>0</v>
          </cell>
          <cell r="H852">
            <v>0</v>
          </cell>
          <cell r="I852">
            <v>0</v>
          </cell>
          <cell r="J852">
            <v>0</v>
          </cell>
          <cell r="K852">
            <v>0</v>
          </cell>
        </row>
        <row r="853">
          <cell r="A853" t="str">
            <v>ETECMTJL$500</v>
          </cell>
          <cell r="B853">
            <v>0</v>
          </cell>
          <cell r="C853">
            <v>10000</v>
          </cell>
          <cell r="D853">
            <v>10000</v>
          </cell>
          <cell r="E853">
            <v>0</v>
          </cell>
          <cell r="F853" t="str">
            <v>02/12/2005</v>
          </cell>
          <cell r="G853">
            <v>0</v>
          </cell>
          <cell r="H853">
            <v>0</v>
          </cell>
          <cell r="I853">
            <v>0</v>
          </cell>
          <cell r="J853">
            <v>0</v>
          </cell>
          <cell r="K853">
            <v>0</v>
          </cell>
        </row>
        <row r="854">
          <cell r="A854" t="str">
            <v>ETECMTJL$501</v>
          </cell>
          <cell r="B854">
            <v>0</v>
          </cell>
          <cell r="C854">
            <v>32000</v>
          </cell>
          <cell r="D854">
            <v>32000</v>
          </cell>
          <cell r="E854">
            <v>0</v>
          </cell>
          <cell r="F854" t="str">
            <v>02/12/2005</v>
          </cell>
          <cell r="G854">
            <v>0</v>
          </cell>
          <cell r="H854">
            <v>0</v>
          </cell>
          <cell r="I854">
            <v>0</v>
          </cell>
          <cell r="J854">
            <v>0</v>
          </cell>
          <cell r="K854">
            <v>0</v>
          </cell>
        </row>
        <row r="855">
          <cell r="A855" t="str">
            <v>ETECMTJL$502</v>
          </cell>
          <cell r="B855">
            <v>0</v>
          </cell>
          <cell r="C855">
            <v>200000</v>
          </cell>
          <cell r="D855">
            <v>200000</v>
          </cell>
          <cell r="E855">
            <v>0</v>
          </cell>
          <cell r="F855" t="str">
            <v>02/12/2005</v>
          </cell>
          <cell r="G855">
            <v>0</v>
          </cell>
          <cell r="H855">
            <v>0</v>
          </cell>
          <cell r="I855">
            <v>0</v>
          </cell>
          <cell r="J855">
            <v>0</v>
          </cell>
          <cell r="K855">
            <v>0</v>
          </cell>
        </row>
        <row r="856">
          <cell r="A856" t="str">
            <v>ETECMTJL$503</v>
          </cell>
          <cell r="B856">
            <v>0</v>
          </cell>
          <cell r="C856">
            <v>30000</v>
          </cell>
          <cell r="D856">
            <v>30000</v>
          </cell>
          <cell r="E856">
            <v>0</v>
          </cell>
          <cell r="F856" t="str">
            <v>05/12/2005</v>
          </cell>
          <cell r="G856">
            <v>0</v>
          </cell>
          <cell r="H856">
            <v>0</v>
          </cell>
          <cell r="I856">
            <v>0</v>
          </cell>
          <cell r="J856">
            <v>0</v>
          </cell>
          <cell r="K856">
            <v>0</v>
          </cell>
        </row>
        <row r="857">
          <cell r="A857" t="str">
            <v>ETECMTJL$504</v>
          </cell>
          <cell r="B857">
            <v>0</v>
          </cell>
          <cell r="C857">
            <v>10000</v>
          </cell>
          <cell r="D857">
            <v>10000</v>
          </cell>
          <cell r="E857">
            <v>0</v>
          </cell>
          <cell r="F857" t="str">
            <v>29/11/2005</v>
          </cell>
          <cell r="G857">
            <v>0</v>
          </cell>
          <cell r="H857">
            <v>0</v>
          </cell>
          <cell r="I857">
            <v>0</v>
          </cell>
          <cell r="J857">
            <v>0</v>
          </cell>
          <cell r="K857">
            <v>0</v>
          </cell>
        </row>
        <row r="858">
          <cell r="A858" t="str">
            <v>ETECMTJL$505</v>
          </cell>
          <cell r="B858">
            <v>0</v>
          </cell>
          <cell r="C858">
            <v>35000</v>
          </cell>
          <cell r="D858">
            <v>35000</v>
          </cell>
          <cell r="E858">
            <v>0</v>
          </cell>
          <cell r="F858" t="str">
            <v>07/12/2005</v>
          </cell>
          <cell r="G858">
            <v>0</v>
          </cell>
          <cell r="H858">
            <v>0</v>
          </cell>
          <cell r="I858">
            <v>0</v>
          </cell>
          <cell r="J858">
            <v>0</v>
          </cell>
          <cell r="K858">
            <v>0</v>
          </cell>
        </row>
        <row r="859">
          <cell r="A859" t="str">
            <v>ETECMTJL$506</v>
          </cell>
          <cell r="B859">
            <v>0</v>
          </cell>
          <cell r="C859">
            <v>34000</v>
          </cell>
          <cell r="D859">
            <v>34000</v>
          </cell>
          <cell r="E859">
            <v>0</v>
          </cell>
          <cell r="F859" t="str">
            <v>12/12/2005</v>
          </cell>
          <cell r="G859">
            <v>0</v>
          </cell>
          <cell r="H859">
            <v>0</v>
          </cell>
          <cell r="I859">
            <v>0</v>
          </cell>
          <cell r="J859">
            <v>0</v>
          </cell>
          <cell r="K859">
            <v>0</v>
          </cell>
        </row>
        <row r="860">
          <cell r="A860" t="str">
            <v>ETECMTJL$507</v>
          </cell>
          <cell r="B860">
            <v>0</v>
          </cell>
          <cell r="C860">
            <v>11000</v>
          </cell>
          <cell r="D860">
            <v>11000</v>
          </cell>
          <cell r="E860">
            <v>0</v>
          </cell>
          <cell r="F860" t="str">
            <v>12/12/2005</v>
          </cell>
          <cell r="G860">
            <v>0</v>
          </cell>
          <cell r="H860">
            <v>0</v>
          </cell>
          <cell r="I860">
            <v>0</v>
          </cell>
          <cell r="J860">
            <v>0</v>
          </cell>
          <cell r="K860">
            <v>0</v>
          </cell>
        </row>
        <row r="861">
          <cell r="A861" t="str">
            <v>ETECMTJL$508</v>
          </cell>
          <cell r="B861">
            <v>0</v>
          </cell>
          <cell r="C861">
            <v>20000</v>
          </cell>
          <cell r="D861">
            <v>20000</v>
          </cell>
          <cell r="E861">
            <v>0</v>
          </cell>
          <cell r="F861" t="str">
            <v>12/12/2005</v>
          </cell>
          <cell r="G861">
            <v>0</v>
          </cell>
          <cell r="H861">
            <v>0</v>
          </cell>
          <cell r="I861">
            <v>0</v>
          </cell>
          <cell r="J861">
            <v>0</v>
          </cell>
          <cell r="K861">
            <v>0</v>
          </cell>
        </row>
        <row r="862">
          <cell r="A862" t="str">
            <v>ETECMTJL$509</v>
          </cell>
          <cell r="B862">
            <v>0</v>
          </cell>
          <cell r="C862">
            <v>15000</v>
          </cell>
          <cell r="D862">
            <v>15000</v>
          </cell>
          <cell r="E862">
            <v>0</v>
          </cell>
          <cell r="F862" t="str">
            <v>13/12/2005</v>
          </cell>
          <cell r="G862">
            <v>0</v>
          </cell>
          <cell r="H862">
            <v>0</v>
          </cell>
          <cell r="I862">
            <v>0</v>
          </cell>
          <cell r="J862">
            <v>0</v>
          </cell>
          <cell r="K862">
            <v>0</v>
          </cell>
        </row>
        <row r="863">
          <cell r="A863" t="str">
            <v>ETECMTJL$510</v>
          </cell>
          <cell r="B863">
            <v>0</v>
          </cell>
          <cell r="C863">
            <v>24000</v>
          </cell>
          <cell r="D863">
            <v>24000</v>
          </cell>
          <cell r="E863">
            <v>0</v>
          </cell>
          <cell r="F863" t="str">
            <v>21/12/2005</v>
          </cell>
          <cell r="G863">
            <v>0</v>
          </cell>
          <cell r="H863">
            <v>0</v>
          </cell>
          <cell r="I863">
            <v>0</v>
          </cell>
          <cell r="J863">
            <v>0</v>
          </cell>
          <cell r="K863">
            <v>0</v>
          </cell>
        </row>
        <row r="864">
          <cell r="A864" t="str">
            <v>ETECMTJL$511</v>
          </cell>
          <cell r="B864">
            <v>0</v>
          </cell>
          <cell r="C864">
            <v>30000</v>
          </cell>
          <cell r="D864">
            <v>30000</v>
          </cell>
          <cell r="E864">
            <v>0</v>
          </cell>
          <cell r="F864" t="str">
            <v>21/12/2005</v>
          </cell>
          <cell r="G864">
            <v>0</v>
          </cell>
          <cell r="H864">
            <v>0</v>
          </cell>
          <cell r="I864">
            <v>0</v>
          </cell>
          <cell r="J864">
            <v>0</v>
          </cell>
          <cell r="K864">
            <v>0</v>
          </cell>
        </row>
        <row r="865">
          <cell r="A865" t="str">
            <v>ETECMTJL$512</v>
          </cell>
          <cell r="B865">
            <v>0</v>
          </cell>
          <cell r="C865">
            <v>14000</v>
          </cell>
          <cell r="D865">
            <v>14000</v>
          </cell>
          <cell r="E865">
            <v>0</v>
          </cell>
          <cell r="F865" t="str">
            <v>21/12/2005</v>
          </cell>
          <cell r="G865">
            <v>0</v>
          </cell>
          <cell r="H865">
            <v>0</v>
          </cell>
          <cell r="I865">
            <v>0</v>
          </cell>
          <cell r="J865">
            <v>0</v>
          </cell>
          <cell r="K865">
            <v>0</v>
          </cell>
        </row>
        <row r="866">
          <cell r="A866" t="str">
            <v>ETECMTJL$513</v>
          </cell>
          <cell r="B866">
            <v>0</v>
          </cell>
          <cell r="C866">
            <v>33000</v>
          </cell>
          <cell r="D866">
            <v>33000</v>
          </cell>
          <cell r="E866">
            <v>0</v>
          </cell>
          <cell r="F866" t="str">
            <v>21/12/2005</v>
          </cell>
          <cell r="G866">
            <v>0</v>
          </cell>
          <cell r="H866">
            <v>0</v>
          </cell>
          <cell r="I866">
            <v>0</v>
          </cell>
          <cell r="J866">
            <v>0</v>
          </cell>
          <cell r="K866">
            <v>0</v>
          </cell>
        </row>
        <row r="867">
          <cell r="A867" t="str">
            <v>ETECMTJL$514</v>
          </cell>
          <cell r="B867">
            <v>0</v>
          </cell>
          <cell r="C867">
            <v>60000</v>
          </cell>
          <cell r="D867">
            <v>60000</v>
          </cell>
          <cell r="E867">
            <v>0</v>
          </cell>
          <cell r="F867" t="str">
            <v>23/12/2005</v>
          </cell>
          <cell r="G867">
            <v>0</v>
          </cell>
          <cell r="H867">
            <v>0</v>
          </cell>
          <cell r="I867">
            <v>0</v>
          </cell>
          <cell r="J867">
            <v>0</v>
          </cell>
          <cell r="K867">
            <v>0</v>
          </cell>
        </row>
        <row r="868">
          <cell r="A868" t="str">
            <v>ETECMTJL$515</v>
          </cell>
          <cell r="B868">
            <v>0</v>
          </cell>
          <cell r="C868">
            <v>12632</v>
          </cell>
          <cell r="D868">
            <v>12632</v>
          </cell>
          <cell r="E868">
            <v>0</v>
          </cell>
          <cell r="F868" t="str">
            <v>27/12/2005</v>
          </cell>
          <cell r="G868">
            <v>0</v>
          </cell>
          <cell r="H868">
            <v>0</v>
          </cell>
          <cell r="I868">
            <v>0</v>
          </cell>
          <cell r="J868">
            <v>0</v>
          </cell>
          <cell r="K868">
            <v>0</v>
          </cell>
        </row>
        <row r="869">
          <cell r="A869" t="str">
            <v>ETECMTJL$516</v>
          </cell>
          <cell r="B869">
            <v>0</v>
          </cell>
          <cell r="C869">
            <v>32000</v>
          </cell>
          <cell r="D869">
            <v>32000</v>
          </cell>
          <cell r="E869">
            <v>0</v>
          </cell>
          <cell r="F869" t="str">
            <v>28/12/2005</v>
          </cell>
          <cell r="G869">
            <v>0</v>
          </cell>
          <cell r="H869">
            <v>0</v>
          </cell>
          <cell r="I869">
            <v>0</v>
          </cell>
          <cell r="J869">
            <v>0</v>
          </cell>
          <cell r="K869">
            <v>0</v>
          </cell>
        </row>
        <row r="870">
          <cell r="A870" t="str">
            <v>ETECMTJL$517</v>
          </cell>
          <cell r="B870">
            <v>0</v>
          </cell>
          <cell r="C870">
            <v>28000</v>
          </cell>
          <cell r="D870">
            <v>28000</v>
          </cell>
          <cell r="E870">
            <v>0</v>
          </cell>
          <cell r="F870" t="str">
            <v>29/12/2005</v>
          </cell>
          <cell r="G870">
            <v>0</v>
          </cell>
          <cell r="H870">
            <v>0</v>
          </cell>
          <cell r="I870">
            <v>0</v>
          </cell>
          <cell r="J870">
            <v>0</v>
          </cell>
          <cell r="K870">
            <v>0</v>
          </cell>
        </row>
        <row r="871">
          <cell r="A871" t="str">
            <v>ETECMTJL$518</v>
          </cell>
          <cell r="B871">
            <v>0</v>
          </cell>
          <cell r="C871">
            <v>22400</v>
          </cell>
          <cell r="D871">
            <v>22400</v>
          </cell>
          <cell r="E871">
            <v>0</v>
          </cell>
          <cell r="F871" t="str">
            <v>29/12/2005</v>
          </cell>
          <cell r="G871">
            <v>0</v>
          </cell>
          <cell r="H871">
            <v>0</v>
          </cell>
          <cell r="I871">
            <v>0</v>
          </cell>
          <cell r="J871">
            <v>0</v>
          </cell>
          <cell r="K871">
            <v>0</v>
          </cell>
        </row>
        <row r="872">
          <cell r="A872" t="str">
            <v>ETECMTJL$519</v>
          </cell>
          <cell r="B872">
            <v>0</v>
          </cell>
          <cell r="C872">
            <v>8800</v>
          </cell>
          <cell r="D872">
            <v>8800</v>
          </cell>
          <cell r="E872">
            <v>0</v>
          </cell>
          <cell r="F872" t="str">
            <v>29/12/2005</v>
          </cell>
          <cell r="G872">
            <v>0</v>
          </cell>
          <cell r="H872">
            <v>0</v>
          </cell>
          <cell r="I872">
            <v>0</v>
          </cell>
          <cell r="J872">
            <v>0</v>
          </cell>
          <cell r="K872">
            <v>0</v>
          </cell>
        </row>
        <row r="873">
          <cell r="A873" t="str">
            <v>ETECMTJL$520</v>
          </cell>
          <cell r="B873">
            <v>0</v>
          </cell>
          <cell r="C873">
            <v>28000</v>
          </cell>
          <cell r="D873">
            <v>28000</v>
          </cell>
          <cell r="E873">
            <v>0</v>
          </cell>
          <cell r="F873" t="str">
            <v>29/12/2005</v>
          </cell>
          <cell r="G873">
            <v>0</v>
          </cell>
          <cell r="H873">
            <v>0</v>
          </cell>
          <cell r="I873">
            <v>0</v>
          </cell>
          <cell r="J873">
            <v>0</v>
          </cell>
          <cell r="K873">
            <v>0</v>
          </cell>
        </row>
        <row r="874">
          <cell r="A874" t="str">
            <v>ETECMTJL$521</v>
          </cell>
          <cell r="B874">
            <v>0</v>
          </cell>
          <cell r="C874">
            <v>22800</v>
          </cell>
          <cell r="D874">
            <v>22800</v>
          </cell>
          <cell r="E874">
            <v>0</v>
          </cell>
          <cell r="F874" t="str">
            <v>29/12/2005</v>
          </cell>
          <cell r="G874">
            <v>0</v>
          </cell>
          <cell r="H874">
            <v>0</v>
          </cell>
          <cell r="I874">
            <v>0</v>
          </cell>
          <cell r="J874">
            <v>0</v>
          </cell>
          <cell r="K874">
            <v>0</v>
          </cell>
        </row>
        <row r="875">
          <cell r="A875" t="str">
            <v>ETECMTJL$522</v>
          </cell>
          <cell r="B875">
            <v>0</v>
          </cell>
          <cell r="C875">
            <v>6000</v>
          </cell>
          <cell r="D875">
            <v>6000</v>
          </cell>
          <cell r="E875">
            <v>0</v>
          </cell>
          <cell r="F875" t="str">
            <v>30/12/2005</v>
          </cell>
          <cell r="G875">
            <v>0</v>
          </cell>
          <cell r="H875">
            <v>0</v>
          </cell>
          <cell r="I875">
            <v>0</v>
          </cell>
          <cell r="J875">
            <v>0</v>
          </cell>
          <cell r="K875">
            <v>0</v>
          </cell>
        </row>
        <row r="876">
          <cell r="A876" t="str">
            <v>ETECMTJL$523</v>
          </cell>
          <cell r="B876">
            <v>0</v>
          </cell>
          <cell r="C876">
            <v>9000</v>
          </cell>
          <cell r="D876">
            <v>9000</v>
          </cell>
          <cell r="E876">
            <v>0</v>
          </cell>
          <cell r="F876" t="str">
            <v>30/12/2005</v>
          </cell>
          <cell r="G876">
            <v>0</v>
          </cell>
          <cell r="H876">
            <v>0</v>
          </cell>
          <cell r="I876">
            <v>0</v>
          </cell>
          <cell r="J876">
            <v>0</v>
          </cell>
          <cell r="K876">
            <v>0</v>
          </cell>
        </row>
        <row r="877">
          <cell r="A877" t="str">
            <v>ETECMTJL$524</v>
          </cell>
          <cell r="B877">
            <v>0</v>
          </cell>
          <cell r="C877">
            <v>15625</v>
          </cell>
          <cell r="D877">
            <v>15625</v>
          </cell>
          <cell r="E877">
            <v>0</v>
          </cell>
          <cell r="F877" t="str">
            <v>05/01/2006</v>
          </cell>
          <cell r="G877">
            <v>0</v>
          </cell>
          <cell r="H877">
            <v>0</v>
          </cell>
          <cell r="I877">
            <v>0</v>
          </cell>
          <cell r="J877">
            <v>0</v>
          </cell>
          <cell r="K877">
            <v>0</v>
          </cell>
        </row>
        <row r="878">
          <cell r="A878" t="str">
            <v>ETECMTJL$525</v>
          </cell>
          <cell r="B878">
            <v>0</v>
          </cell>
          <cell r="C878">
            <v>9940</v>
          </cell>
          <cell r="D878">
            <v>9940</v>
          </cell>
          <cell r="E878">
            <v>0</v>
          </cell>
          <cell r="F878" t="str">
            <v>01/04/2005</v>
          </cell>
          <cell r="G878">
            <v>0</v>
          </cell>
          <cell r="H878">
            <v>0</v>
          </cell>
          <cell r="I878">
            <v>0</v>
          </cell>
          <cell r="J878">
            <v>0</v>
          </cell>
          <cell r="K878">
            <v>0</v>
          </cell>
        </row>
        <row r="879">
          <cell r="A879" t="str">
            <v>ETECMTJL$526</v>
          </cell>
          <cell r="B879">
            <v>0</v>
          </cell>
          <cell r="C879">
            <v>6106</v>
          </cell>
          <cell r="D879">
            <v>6106</v>
          </cell>
          <cell r="E879">
            <v>0</v>
          </cell>
          <cell r="F879" t="str">
            <v>17/01/2006</v>
          </cell>
          <cell r="G879">
            <v>0</v>
          </cell>
          <cell r="H879">
            <v>0</v>
          </cell>
          <cell r="I879">
            <v>0</v>
          </cell>
          <cell r="J879">
            <v>0</v>
          </cell>
          <cell r="K879">
            <v>0</v>
          </cell>
        </row>
        <row r="880">
          <cell r="A880" t="str">
            <v>ETECMTJL$527</v>
          </cell>
          <cell r="B880">
            <v>0</v>
          </cell>
          <cell r="C880">
            <v>45000</v>
          </cell>
          <cell r="D880">
            <v>45000</v>
          </cell>
          <cell r="E880">
            <v>0</v>
          </cell>
          <cell r="F880" t="str">
            <v>17/01/2006</v>
          </cell>
          <cell r="G880">
            <v>0</v>
          </cell>
          <cell r="H880">
            <v>0</v>
          </cell>
          <cell r="I880">
            <v>0</v>
          </cell>
          <cell r="J880">
            <v>0</v>
          </cell>
          <cell r="K880">
            <v>0</v>
          </cell>
        </row>
        <row r="881">
          <cell r="A881" t="str">
            <v>ETECMTJL$528</v>
          </cell>
          <cell r="B881">
            <v>0</v>
          </cell>
          <cell r="C881">
            <v>23848</v>
          </cell>
          <cell r="D881">
            <v>23848</v>
          </cell>
          <cell r="E881">
            <v>0</v>
          </cell>
          <cell r="F881" t="str">
            <v>17/01/2006</v>
          </cell>
          <cell r="G881">
            <v>0</v>
          </cell>
          <cell r="H881">
            <v>0</v>
          </cell>
          <cell r="I881">
            <v>0</v>
          </cell>
          <cell r="J881">
            <v>0</v>
          </cell>
          <cell r="K881">
            <v>0</v>
          </cell>
        </row>
        <row r="882">
          <cell r="A882" t="str">
            <v>ETECMTJL$529</v>
          </cell>
          <cell r="B882">
            <v>0</v>
          </cell>
          <cell r="C882">
            <v>8000</v>
          </cell>
          <cell r="D882">
            <v>8000</v>
          </cell>
          <cell r="E882">
            <v>0</v>
          </cell>
          <cell r="F882" t="str">
            <v>18/01/2006</v>
          </cell>
          <cell r="G882">
            <v>0</v>
          </cell>
          <cell r="H882">
            <v>0</v>
          </cell>
          <cell r="I882">
            <v>0</v>
          </cell>
          <cell r="J882">
            <v>0</v>
          </cell>
          <cell r="K882">
            <v>0</v>
          </cell>
        </row>
        <row r="883">
          <cell r="A883" t="str">
            <v>ETECMTJL$530</v>
          </cell>
          <cell r="B883">
            <v>0</v>
          </cell>
          <cell r="C883">
            <v>25000</v>
          </cell>
          <cell r="D883">
            <v>25000</v>
          </cell>
          <cell r="E883">
            <v>0</v>
          </cell>
          <cell r="F883" t="str">
            <v>18/01/2006</v>
          </cell>
          <cell r="G883">
            <v>0</v>
          </cell>
          <cell r="H883">
            <v>0</v>
          </cell>
          <cell r="I883">
            <v>0</v>
          </cell>
          <cell r="J883">
            <v>0</v>
          </cell>
          <cell r="K883">
            <v>0</v>
          </cell>
        </row>
        <row r="884">
          <cell r="A884" t="str">
            <v>ETECMTJL$531</v>
          </cell>
          <cell r="B884">
            <v>0</v>
          </cell>
          <cell r="C884">
            <v>50000</v>
          </cell>
          <cell r="D884">
            <v>50000</v>
          </cell>
          <cell r="E884">
            <v>0</v>
          </cell>
          <cell r="F884" t="str">
            <v>18/01/2006</v>
          </cell>
          <cell r="G884">
            <v>0</v>
          </cell>
          <cell r="H884">
            <v>0</v>
          </cell>
          <cell r="I884">
            <v>0</v>
          </cell>
          <cell r="J884">
            <v>0</v>
          </cell>
          <cell r="K884">
            <v>0</v>
          </cell>
        </row>
        <row r="885">
          <cell r="A885" t="str">
            <v>ETECMTJL$532</v>
          </cell>
          <cell r="B885">
            <v>0</v>
          </cell>
          <cell r="C885">
            <v>28000</v>
          </cell>
          <cell r="D885">
            <v>28000</v>
          </cell>
          <cell r="E885">
            <v>0</v>
          </cell>
          <cell r="F885" t="str">
            <v>18/01/2006</v>
          </cell>
          <cell r="G885">
            <v>0</v>
          </cell>
          <cell r="H885">
            <v>0</v>
          </cell>
          <cell r="I885">
            <v>0</v>
          </cell>
          <cell r="J885">
            <v>0</v>
          </cell>
          <cell r="K885">
            <v>0</v>
          </cell>
        </row>
        <row r="886">
          <cell r="A886" t="str">
            <v>ETECMTJL$533</v>
          </cell>
          <cell r="B886">
            <v>0</v>
          </cell>
          <cell r="C886">
            <v>80000</v>
          </cell>
          <cell r="D886">
            <v>80000</v>
          </cell>
          <cell r="E886">
            <v>0</v>
          </cell>
          <cell r="F886" t="str">
            <v>18/01/2006</v>
          </cell>
          <cell r="G886">
            <v>0</v>
          </cell>
          <cell r="H886">
            <v>0</v>
          </cell>
          <cell r="I886">
            <v>0</v>
          </cell>
          <cell r="J886">
            <v>0</v>
          </cell>
          <cell r="K886">
            <v>0</v>
          </cell>
        </row>
        <row r="887">
          <cell r="A887" t="str">
            <v>ETECMTJL$534</v>
          </cell>
          <cell r="B887">
            <v>0</v>
          </cell>
          <cell r="C887">
            <v>85000</v>
          </cell>
          <cell r="D887">
            <v>85000</v>
          </cell>
          <cell r="E887">
            <v>0</v>
          </cell>
          <cell r="F887" t="str">
            <v>18/01/2006</v>
          </cell>
          <cell r="G887">
            <v>0</v>
          </cell>
          <cell r="H887">
            <v>0</v>
          </cell>
          <cell r="I887">
            <v>0</v>
          </cell>
          <cell r="J887">
            <v>0</v>
          </cell>
          <cell r="K887">
            <v>0</v>
          </cell>
        </row>
        <row r="888">
          <cell r="A888" t="str">
            <v>ETECMTJL$535</v>
          </cell>
          <cell r="B888">
            <v>0</v>
          </cell>
          <cell r="C888">
            <v>18700</v>
          </cell>
          <cell r="D888">
            <v>18700</v>
          </cell>
          <cell r="E888">
            <v>0</v>
          </cell>
          <cell r="F888" t="str">
            <v>23/01/2006</v>
          </cell>
          <cell r="G888">
            <v>0</v>
          </cell>
          <cell r="H888">
            <v>0</v>
          </cell>
          <cell r="I888">
            <v>0</v>
          </cell>
          <cell r="J888">
            <v>0</v>
          </cell>
          <cell r="K888">
            <v>0</v>
          </cell>
        </row>
        <row r="889">
          <cell r="A889" t="str">
            <v>ETECMTJL$536</v>
          </cell>
          <cell r="B889">
            <v>0</v>
          </cell>
          <cell r="C889">
            <v>30700</v>
          </cell>
          <cell r="D889">
            <v>30700</v>
          </cell>
          <cell r="E889">
            <v>0</v>
          </cell>
          <cell r="F889" t="str">
            <v>23/01/2006</v>
          </cell>
          <cell r="G889">
            <v>0</v>
          </cell>
          <cell r="H889">
            <v>0</v>
          </cell>
          <cell r="I889">
            <v>0</v>
          </cell>
          <cell r="J889">
            <v>0</v>
          </cell>
          <cell r="K889">
            <v>0</v>
          </cell>
        </row>
        <row r="890">
          <cell r="A890" t="str">
            <v>ETECMTJL$537</v>
          </cell>
          <cell r="B890">
            <v>0</v>
          </cell>
          <cell r="C890">
            <v>30000</v>
          </cell>
          <cell r="D890">
            <v>30000</v>
          </cell>
          <cell r="E890">
            <v>0</v>
          </cell>
          <cell r="F890" t="str">
            <v>23/01/2006</v>
          </cell>
          <cell r="G890">
            <v>0</v>
          </cell>
          <cell r="H890">
            <v>0</v>
          </cell>
          <cell r="I890">
            <v>0</v>
          </cell>
          <cell r="J890">
            <v>0</v>
          </cell>
          <cell r="K890">
            <v>0</v>
          </cell>
        </row>
        <row r="891">
          <cell r="A891" t="str">
            <v>ETECMTJL$538</v>
          </cell>
          <cell r="B891">
            <v>0</v>
          </cell>
          <cell r="C891">
            <v>11137</v>
          </cell>
          <cell r="D891">
            <v>11137</v>
          </cell>
          <cell r="E891">
            <v>0</v>
          </cell>
          <cell r="F891" t="str">
            <v>23/01/2006</v>
          </cell>
          <cell r="G891">
            <v>0</v>
          </cell>
          <cell r="H891">
            <v>0</v>
          </cell>
          <cell r="I891">
            <v>0</v>
          </cell>
          <cell r="J891">
            <v>0</v>
          </cell>
          <cell r="K891">
            <v>0</v>
          </cell>
        </row>
        <row r="892">
          <cell r="A892" t="str">
            <v>ETECMTJL$539</v>
          </cell>
          <cell r="B892">
            <v>0</v>
          </cell>
          <cell r="C892">
            <v>44245</v>
          </cell>
          <cell r="D892">
            <v>44245</v>
          </cell>
          <cell r="E892">
            <v>0</v>
          </cell>
          <cell r="F892" t="str">
            <v>23/01/2006</v>
          </cell>
          <cell r="G892">
            <v>0</v>
          </cell>
          <cell r="H892">
            <v>0</v>
          </cell>
          <cell r="I892">
            <v>0</v>
          </cell>
          <cell r="J892">
            <v>0</v>
          </cell>
          <cell r="K892">
            <v>0</v>
          </cell>
        </row>
        <row r="893">
          <cell r="A893" t="str">
            <v>ETECMTJL$540</v>
          </cell>
          <cell r="B893">
            <v>0</v>
          </cell>
          <cell r="C893">
            <v>12665</v>
          </cell>
          <cell r="D893">
            <v>12665</v>
          </cell>
          <cell r="E893">
            <v>0</v>
          </cell>
          <cell r="F893" t="str">
            <v>23/01/2006</v>
          </cell>
          <cell r="G893">
            <v>0</v>
          </cell>
          <cell r="H893">
            <v>0</v>
          </cell>
          <cell r="I893">
            <v>0</v>
          </cell>
          <cell r="J893">
            <v>0</v>
          </cell>
          <cell r="K893">
            <v>0</v>
          </cell>
        </row>
        <row r="894">
          <cell r="A894" t="str">
            <v>ETECMTJL$541</v>
          </cell>
          <cell r="B894">
            <v>0</v>
          </cell>
          <cell r="C894">
            <v>45000</v>
          </cell>
          <cell r="D894">
            <v>45000</v>
          </cell>
          <cell r="E894">
            <v>0</v>
          </cell>
          <cell r="F894" t="str">
            <v>23/01/2006</v>
          </cell>
          <cell r="G894">
            <v>0</v>
          </cell>
          <cell r="H894">
            <v>0</v>
          </cell>
          <cell r="I894">
            <v>0</v>
          </cell>
          <cell r="J894">
            <v>0</v>
          </cell>
          <cell r="K894">
            <v>0</v>
          </cell>
        </row>
        <row r="895">
          <cell r="A895" t="str">
            <v>ETECMTJL$542</v>
          </cell>
          <cell r="B895">
            <v>0</v>
          </cell>
          <cell r="C895">
            <v>65000</v>
          </cell>
          <cell r="D895">
            <v>65000</v>
          </cell>
          <cell r="E895">
            <v>0</v>
          </cell>
          <cell r="F895" t="str">
            <v>23/01/2006</v>
          </cell>
          <cell r="G895">
            <v>0</v>
          </cell>
          <cell r="H895">
            <v>0</v>
          </cell>
          <cell r="I895">
            <v>0</v>
          </cell>
          <cell r="J895">
            <v>0</v>
          </cell>
          <cell r="K895">
            <v>0</v>
          </cell>
        </row>
        <row r="896">
          <cell r="A896" t="str">
            <v>ETECMTJL$543</v>
          </cell>
          <cell r="B896">
            <v>0</v>
          </cell>
          <cell r="C896">
            <v>20000</v>
          </cell>
          <cell r="D896">
            <v>20000</v>
          </cell>
          <cell r="E896">
            <v>0</v>
          </cell>
          <cell r="F896" t="str">
            <v>23/01/2006</v>
          </cell>
          <cell r="G896">
            <v>0</v>
          </cell>
          <cell r="H896">
            <v>0</v>
          </cell>
          <cell r="I896">
            <v>0</v>
          </cell>
          <cell r="J896">
            <v>0</v>
          </cell>
          <cell r="K896">
            <v>0</v>
          </cell>
        </row>
        <row r="897">
          <cell r="A897" t="str">
            <v>ETECMTJL$544</v>
          </cell>
          <cell r="B897">
            <v>0</v>
          </cell>
          <cell r="C897">
            <v>55000</v>
          </cell>
          <cell r="D897">
            <v>55000</v>
          </cell>
          <cell r="E897">
            <v>0</v>
          </cell>
          <cell r="F897" t="str">
            <v>23/01/2006</v>
          </cell>
          <cell r="G897">
            <v>0</v>
          </cell>
          <cell r="H897">
            <v>0</v>
          </cell>
          <cell r="I897">
            <v>0</v>
          </cell>
          <cell r="J897">
            <v>0</v>
          </cell>
          <cell r="K897">
            <v>0</v>
          </cell>
        </row>
        <row r="898">
          <cell r="A898" t="str">
            <v>ETECMTJL$545</v>
          </cell>
          <cell r="B898">
            <v>0</v>
          </cell>
          <cell r="C898">
            <v>15000</v>
          </cell>
          <cell r="D898">
            <v>15000</v>
          </cell>
          <cell r="E898">
            <v>0</v>
          </cell>
          <cell r="F898" t="str">
            <v>23/01/2006</v>
          </cell>
          <cell r="G898">
            <v>0</v>
          </cell>
          <cell r="H898">
            <v>0</v>
          </cell>
          <cell r="I898">
            <v>0</v>
          </cell>
          <cell r="J898">
            <v>0</v>
          </cell>
          <cell r="K898">
            <v>0</v>
          </cell>
        </row>
        <row r="899">
          <cell r="A899" t="str">
            <v>ETECMTJL$546</v>
          </cell>
          <cell r="B899">
            <v>0</v>
          </cell>
          <cell r="C899">
            <v>15514</v>
          </cell>
          <cell r="D899">
            <v>15514</v>
          </cell>
          <cell r="E899">
            <v>0</v>
          </cell>
          <cell r="F899" t="str">
            <v>23/01/2006</v>
          </cell>
          <cell r="G899">
            <v>0</v>
          </cell>
          <cell r="H899">
            <v>0</v>
          </cell>
          <cell r="I899">
            <v>0</v>
          </cell>
          <cell r="J899">
            <v>0</v>
          </cell>
          <cell r="K899">
            <v>0</v>
          </cell>
        </row>
        <row r="900">
          <cell r="A900" t="str">
            <v>ETECMTJL$547</v>
          </cell>
          <cell r="B900">
            <v>0</v>
          </cell>
          <cell r="C900">
            <v>6000</v>
          </cell>
          <cell r="D900">
            <v>6000</v>
          </cell>
          <cell r="E900">
            <v>0</v>
          </cell>
          <cell r="F900" t="str">
            <v>23/01/2006</v>
          </cell>
          <cell r="G900">
            <v>0</v>
          </cell>
          <cell r="H900">
            <v>0</v>
          </cell>
          <cell r="I900">
            <v>0</v>
          </cell>
          <cell r="J900">
            <v>0</v>
          </cell>
          <cell r="K900">
            <v>0</v>
          </cell>
        </row>
        <row r="901">
          <cell r="A901" t="str">
            <v>ETECMTJL$548</v>
          </cell>
          <cell r="B901">
            <v>0</v>
          </cell>
          <cell r="C901">
            <v>21500</v>
          </cell>
          <cell r="D901">
            <v>21500</v>
          </cell>
          <cell r="E901">
            <v>0</v>
          </cell>
          <cell r="F901" t="str">
            <v>23/01/2006</v>
          </cell>
          <cell r="G901">
            <v>0</v>
          </cell>
          <cell r="H901">
            <v>0</v>
          </cell>
          <cell r="I901">
            <v>0</v>
          </cell>
          <cell r="J901">
            <v>0</v>
          </cell>
          <cell r="K901">
            <v>0</v>
          </cell>
        </row>
        <row r="902">
          <cell r="A902" t="str">
            <v>ETECMTJL$549</v>
          </cell>
          <cell r="B902">
            <v>0</v>
          </cell>
          <cell r="C902">
            <v>8000</v>
          </cell>
          <cell r="D902">
            <v>8000</v>
          </cell>
          <cell r="E902">
            <v>0</v>
          </cell>
          <cell r="F902" t="str">
            <v>25/01/2006</v>
          </cell>
          <cell r="G902">
            <v>0</v>
          </cell>
          <cell r="H902">
            <v>0</v>
          </cell>
          <cell r="I902">
            <v>0</v>
          </cell>
          <cell r="J902">
            <v>0</v>
          </cell>
          <cell r="K902">
            <v>0</v>
          </cell>
        </row>
        <row r="903">
          <cell r="A903" t="str">
            <v>ETECMTJL$550</v>
          </cell>
          <cell r="B903">
            <v>0</v>
          </cell>
          <cell r="C903">
            <v>28000</v>
          </cell>
          <cell r="D903">
            <v>28000</v>
          </cell>
          <cell r="E903">
            <v>0</v>
          </cell>
          <cell r="F903" t="str">
            <v>25/01/2006</v>
          </cell>
          <cell r="G903">
            <v>0</v>
          </cell>
          <cell r="H903">
            <v>0</v>
          </cell>
          <cell r="I903">
            <v>0</v>
          </cell>
          <cell r="J903">
            <v>0</v>
          </cell>
          <cell r="K903">
            <v>0</v>
          </cell>
        </row>
        <row r="904">
          <cell r="A904" t="str">
            <v>ETECMTJL$551</v>
          </cell>
          <cell r="B904">
            <v>0</v>
          </cell>
          <cell r="C904">
            <v>19335.04</v>
          </cell>
          <cell r="D904">
            <v>19335.04</v>
          </cell>
          <cell r="E904">
            <v>0</v>
          </cell>
          <cell r="F904" t="str">
            <v>25/01/2006</v>
          </cell>
          <cell r="G904">
            <v>0</v>
          </cell>
          <cell r="H904">
            <v>0</v>
          </cell>
          <cell r="I904">
            <v>0</v>
          </cell>
          <cell r="J904">
            <v>0</v>
          </cell>
          <cell r="K904">
            <v>0</v>
          </cell>
        </row>
        <row r="905">
          <cell r="A905" t="str">
            <v>ETECMTJL$552</v>
          </cell>
          <cell r="B905">
            <v>0</v>
          </cell>
          <cell r="C905">
            <v>14200.77</v>
          </cell>
          <cell r="D905">
            <v>14200.77</v>
          </cell>
          <cell r="E905">
            <v>0</v>
          </cell>
          <cell r="F905" t="str">
            <v>25/01/2006</v>
          </cell>
          <cell r="G905">
            <v>0</v>
          </cell>
          <cell r="H905">
            <v>0</v>
          </cell>
          <cell r="I905">
            <v>0</v>
          </cell>
          <cell r="J905">
            <v>0</v>
          </cell>
          <cell r="K905">
            <v>0</v>
          </cell>
        </row>
        <row r="906">
          <cell r="A906" t="str">
            <v>ETECMTJL$553</v>
          </cell>
          <cell r="B906">
            <v>0</v>
          </cell>
          <cell r="C906">
            <v>38764.4</v>
          </cell>
          <cell r="D906">
            <v>38764.4</v>
          </cell>
          <cell r="E906">
            <v>0</v>
          </cell>
          <cell r="F906" t="str">
            <v>25/01/2006</v>
          </cell>
          <cell r="G906">
            <v>0</v>
          </cell>
          <cell r="H906">
            <v>0</v>
          </cell>
          <cell r="I906">
            <v>0</v>
          </cell>
          <cell r="J906">
            <v>0</v>
          </cell>
          <cell r="K906">
            <v>0</v>
          </cell>
        </row>
        <row r="907">
          <cell r="A907" t="str">
            <v>ETECMTJL$554</v>
          </cell>
          <cell r="B907">
            <v>0</v>
          </cell>
          <cell r="C907">
            <v>22658.46</v>
          </cell>
          <cell r="D907">
            <v>22658.46</v>
          </cell>
          <cell r="E907">
            <v>0</v>
          </cell>
          <cell r="F907" t="str">
            <v>26/01/2006</v>
          </cell>
          <cell r="G907">
            <v>0</v>
          </cell>
          <cell r="H907">
            <v>0</v>
          </cell>
          <cell r="I907">
            <v>0</v>
          </cell>
          <cell r="J907">
            <v>0</v>
          </cell>
          <cell r="K907">
            <v>0</v>
          </cell>
        </row>
        <row r="908">
          <cell r="A908" t="str">
            <v>ETECMTJL$555</v>
          </cell>
          <cell r="B908">
            <v>0</v>
          </cell>
          <cell r="C908">
            <v>200000</v>
          </cell>
          <cell r="D908">
            <v>200000</v>
          </cell>
          <cell r="E908">
            <v>0</v>
          </cell>
          <cell r="F908" t="str">
            <v>26/01/2006</v>
          </cell>
          <cell r="G908">
            <v>0</v>
          </cell>
          <cell r="H908">
            <v>0</v>
          </cell>
          <cell r="I908">
            <v>0</v>
          </cell>
          <cell r="J908">
            <v>0</v>
          </cell>
          <cell r="K908">
            <v>0</v>
          </cell>
        </row>
        <row r="909">
          <cell r="A909" t="str">
            <v>ETECMTJL$556</v>
          </cell>
          <cell r="B909">
            <v>0</v>
          </cell>
          <cell r="C909">
            <v>27000</v>
          </cell>
          <cell r="D909">
            <v>27000</v>
          </cell>
          <cell r="E909">
            <v>0</v>
          </cell>
          <cell r="F909" t="str">
            <v>26/01/2006</v>
          </cell>
          <cell r="G909">
            <v>0</v>
          </cell>
          <cell r="H909">
            <v>0</v>
          </cell>
          <cell r="I909">
            <v>0</v>
          </cell>
          <cell r="J909">
            <v>0</v>
          </cell>
          <cell r="K909">
            <v>0</v>
          </cell>
        </row>
        <row r="910">
          <cell r="A910" t="str">
            <v>ETECMTJL$557</v>
          </cell>
          <cell r="B910">
            <v>0</v>
          </cell>
          <cell r="C910">
            <v>35000</v>
          </cell>
          <cell r="D910">
            <v>35000</v>
          </cell>
          <cell r="E910">
            <v>0</v>
          </cell>
          <cell r="F910" t="str">
            <v>03/02/2006</v>
          </cell>
          <cell r="G910">
            <v>0</v>
          </cell>
          <cell r="H910">
            <v>0</v>
          </cell>
          <cell r="I910">
            <v>0</v>
          </cell>
          <cell r="J910">
            <v>0</v>
          </cell>
          <cell r="K910">
            <v>0</v>
          </cell>
        </row>
        <row r="911">
          <cell r="A911" t="str">
            <v>ETECMTJL$558</v>
          </cell>
          <cell r="B911">
            <v>0</v>
          </cell>
          <cell r="C911">
            <v>22500</v>
          </cell>
          <cell r="D911">
            <v>22500</v>
          </cell>
          <cell r="E911">
            <v>0</v>
          </cell>
          <cell r="F911" t="str">
            <v>03/02/2006</v>
          </cell>
          <cell r="G911">
            <v>0</v>
          </cell>
          <cell r="H911">
            <v>0</v>
          </cell>
          <cell r="I911">
            <v>0</v>
          </cell>
          <cell r="J911">
            <v>0</v>
          </cell>
          <cell r="K911">
            <v>0</v>
          </cell>
        </row>
        <row r="912">
          <cell r="A912" t="str">
            <v>ETECMTJL$559</v>
          </cell>
          <cell r="B912">
            <v>0</v>
          </cell>
          <cell r="C912">
            <v>46819.72</v>
          </cell>
          <cell r="D912">
            <v>46819.72</v>
          </cell>
          <cell r="E912">
            <v>0</v>
          </cell>
          <cell r="F912" t="str">
            <v>03/02/2006</v>
          </cell>
          <cell r="G912">
            <v>0</v>
          </cell>
          <cell r="H912">
            <v>0</v>
          </cell>
          <cell r="I912">
            <v>0</v>
          </cell>
          <cell r="J912">
            <v>0</v>
          </cell>
          <cell r="K912">
            <v>0</v>
          </cell>
        </row>
        <row r="913">
          <cell r="A913" t="str">
            <v>ETECMTJL$560</v>
          </cell>
          <cell r="B913">
            <v>0</v>
          </cell>
          <cell r="C913">
            <v>31000</v>
          </cell>
          <cell r="D913">
            <v>31000</v>
          </cell>
          <cell r="E913">
            <v>0</v>
          </cell>
          <cell r="F913" t="str">
            <v>03/02/2006</v>
          </cell>
          <cell r="G913">
            <v>0</v>
          </cell>
          <cell r="H913">
            <v>0</v>
          </cell>
          <cell r="I913">
            <v>0</v>
          </cell>
          <cell r="J913">
            <v>0</v>
          </cell>
          <cell r="K913">
            <v>0</v>
          </cell>
        </row>
        <row r="914">
          <cell r="A914" t="str">
            <v>ETECMTJL$561</v>
          </cell>
          <cell r="B914">
            <v>0</v>
          </cell>
          <cell r="C914">
            <v>24000</v>
          </cell>
          <cell r="D914">
            <v>24000</v>
          </cell>
          <cell r="E914">
            <v>0</v>
          </cell>
          <cell r="F914" t="str">
            <v>06/02/2006</v>
          </cell>
          <cell r="G914">
            <v>0</v>
          </cell>
          <cell r="H914">
            <v>0</v>
          </cell>
          <cell r="I914">
            <v>0</v>
          </cell>
          <cell r="J914">
            <v>0</v>
          </cell>
          <cell r="K914">
            <v>0</v>
          </cell>
        </row>
        <row r="915">
          <cell r="A915" t="str">
            <v>ETECMTJL$562</v>
          </cell>
          <cell r="B915">
            <v>0</v>
          </cell>
          <cell r="C915">
            <v>26000</v>
          </cell>
          <cell r="D915">
            <v>26000</v>
          </cell>
          <cell r="E915">
            <v>0</v>
          </cell>
          <cell r="F915" t="str">
            <v>08/02/2006</v>
          </cell>
          <cell r="G915">
            <v>0</v>
          </cell>
          <cell r="H915">
            <v>0</v>
          </cell>
          <cell r="I915">
            <v>0</v>
          </cell>
          <cell r="J915">
            <v>0</v>
          </cell>
          <cell r="K915">
            <v>0</v>
          </cell>
        </row>
        <row r="916">
          <cell r="A916" t="str">
            <v>ETECMTJL$563</v>
          </cell>
          <cell r="B916">
            <v>0</v>
          </cell>
          <cell r="C916">
            <v>16000</v>
          </cell>
          <cell r="D916">
            <v>16000</v>
          </cell>
          <cell r="E916">
            <v>0</v>
          </cell>
          <cell r="F916" t="str">
            <v>08/02/2006</v>
          </cell>
          <cell r="G916">
            <v>0</v>
          </cell>
          <cell r="H916">
            <v>0</v>
          </cell>
          <cell r="I916">
            <v>0</v>
          </cell>
          <cell r="J916">
            <v>0</v>
          </cell>
          <cell r="K916">
            <v>0</v>
          </cell>
        </row>
        <row r="917">
          <cell r="A917" t="str">
            <v>ETECMTJL$564</v>
          </cell>
          <cell r="B917">
            <v>0</v>
          </cell>
          <cell r="C917">
            <v>15000</v>
          </cell>
          <cell r="D917">
            <v>15000</v>
          </cell>
          <cell r="E917">
            <v>0</v>
          </cell>
          <cell r="F917" t="str">
            <v>08/02/2006</v>
          </cell>
          <cell r="G917">
            <v>0</v>
          </cell>
          <cell r="H917">
            <v>0</v>
          </cell>
          <cell r="I917">
            <v>0</v>
          </cell>
          <cell r="J917">
            <v>0</v>
          </cell>
          <cell r="K917">
            <v>0</v>
          </cell>
        </row>
        <row r="918">
          <cell r="A918" t="str">
            <v>ETECMTJL$565</v>
          </cell>
          <cell r="B918">
            <v>0</v>
          </cell>
          <cell r="C918">
            <v>22000</v>
          </cell>
          <cell r="D918">
            <v>22000</v>
          </cell>
          <cell r="E918">
            <v>0</v>
          </cell>
          <cell r="F918" t="str">
            <v>08/02/2006</v>
          </cell>
          <cell r="G918">
            <v>0</v>
          </cell>
          <cell r="H918">
            <v>0</v>
          </cell>
          <cell r="I918">
            <v>0</v>
          </cell>
          <cell r="J918">
            <v>0</v>
          </cell>
          <cell r="K918">
            <v>0</v>
          </cell>
        </row>
        <row r="919">
          <cell r="A919" t="str">
            <v>ETECMTJL$566</v>
          </cell>
          <cell r="B919">
            <v>0</v>
          </cell>
          <cell r="C919">
            <v>21000</v>
          </cell>
          <cell r="D919">
            <v>21000</v>
          </cell>
          <cell r="E919">
            <v>0</v>
          </cell>
          <cell r="F919" t="str">
            <v>08/02/2006</v>
          </cell>
          <cell r="G919">
            <v>0</v>
          </cell>
          <cell r="H919">
            <v>0</v>
          </cell>
          <cell r="I919">
            <v>0</v>
          </cell>
          <cell r="J919">
            <v>0</v>
          </cell>
          <cell r="K919">
            <v>0</v>
          </cell>
        </row>
        <row r="920">
          <cell r="A920" t="str">
            <v>ETECMTJL$567</v>
          </cell>
          <cell r="B920">
            <v>0</v>
          </cell>
          <cell r="C920">
            <v>40000</v>
          </cell>
          <cell r="D920">
            <v>40000</v>
          </cell>
          <cell r="E920">
            <v>0</v>
          </cell>
          <cell r="F920" t="str">
            <v>08/02/2006</v>
          </cell>
          <cell r="G920">
            <v>0</v>
          </cell>
          <cell r="H920">
            <v>0</v>
          </cell>
          <cell r="I920">
            <v>0</v>
          </cell>
          <cell r="J920">
            <v>0</v>
          </cell>
          <cell r="K920">
            <v>0</v>
          </cell>
        </row>
        <row r="921">
          <cell r="A921" t="str">
            <v>ETECMTJL$568</v>
          </cell>
          <cell r="B921">
            <v>0</v>
          </cell>
          <cell r="C921">
            <v>110000</v>
          </cell>
          <cell r="D921">
            <v>110000</v>
          </cell>
          <cell r="E921">
            <v>0</v>
          </cell>
          <cell r="F921" t="str">
            <v>10/02/2006</v>
          </cell>
          <cell r="G921">
            <v>0</v>
          </cell>
          <cell r="H921">
            <v>0</v>
          </cell>
          <cell r="I921">
            <v>0</v>
          </cell>
          <cell r="J921">
            <v>0</v>
          </cell>
          <cell r="K921">
            <v>0</v>
          </cell>
        </row>
        <row r="922">
          <cell r="A922" t="str">
            <v>ETECMTJL$569</v>
          </cell>
          <cell r="B922">
            <v>0</v>
          </cell>
          <cell r="C922">
            <v>20000</v>
          </cell>
          <cell r="D922">
            <v>20000</v>
          </cell>
          <cell r="E922">
            <v>0</v>
          </cell>
          <cell r="F922" t="str">
            <v>10/02/2006</v>
          </cell>
          <cell r="G922">
            <v>0</v>
          </cell>
          <cell r="H922">
            <v>0</v>
          </cell>
          <cell r="I922">
            <v>0</v>
          </cell>
          <cell r="J922">
            <v>0</v>
          </cell>
          <cell r="K922">
            <v>0</v>
          </cell>
        </row>
        <row r="923">
          <cell r="A923" t="str">
            <v>ETECMTJL$570</v>
          </cell>
          <cell r="B923">
            <v>0</v>
          </cell>
          <cell r="C923">
            <v>29122</v>
          </cell>
          <cell r="D923">
            <v>29122</v>
          </cell>
          <cell r="E923">
            <v>0</v>
          </cell>
          <cell r="F923" t="str">
            <v>10/02/2006</v>
          </cell>
          <cell r="G923">
            <v>0</v>
          </cell>
          <cell r="H923">
            <v>0</v>
          </cell>
          <cell r="I923">
            <v>0</v>
          </cell>
          <cell r="J923">
            <v>0</v>
          </cell>
          <cell r="K923">
            <v>0</v>
          </cell>
        </row>
        <row r="924">
          <cell r="A924" t="str">
            <v>ETECMTJL$571</v>
          </cell>
          <cell r="B924">
            <v>0</v>
          </cell>
          <cell r="C924">
            <v>12062</v>
          </cell>
          <cell r="D924">
            <v>12062</v>
          </cell>
          <cell r="E924">
            <v>0</v>
          </cell>
          <cell r="F924" t="str">
            <v>23/01/2006</v>
          </cell>
          <cell r="G924">
            <v>0</v>
          </cell>
          <cell r="H924">
            <v>0</v>
          </cell>
          <cell r="I924">
            <v>0</v>
          </cell>
          <cell r="J924">
            <v>0</v>
          </cell>
          <cell r="K924">
            <v>0</v>
          </cell>
        </row>
        <row r="925">
          <cell r="A925" t="str">
            <v>ETECMTJL$572</v>
          </cell>
          <cell r="B925">
            <v>0</v>
          </cell>
          <cell r="C925">
            <v>30000</v>
          </cell>
          <cell r="D925">
            <v>30000</v>
          </cell>
          <cell r="E925">
            <v>0</v>
          </cell>
          <cell r="F925" t="str">
            <v>10/01/2005</v>
          </cell>
          <cell r="G925">
            <v>0</v>
          </cell>
          <cell r="H925">
            <v>0</v>
          </cell>
          <cell r="I925">
            <v>0</v>
          </cell>
          <cell r="J925">
            <v>0</v>
          </cell>
          <cell r="K925">
            <v>0</v>
          </cell>
        </row>
        <row r="926">
          <cell r="A926" t="str">
            <v>ETECMTJL$573</v>
          </cell>
          <cell r="B926">
            <v>0</v>
          </cell>
          <cell r="C926">
            <v>12000</v>
          </cell>
          <cell r="D926">
            <v>12000</v>
          </cell>
          <cell r="E926">
            <v>0</v>
          </cell>
          <cell r="F926" t="str">
            <v>31/12/2004</v>
          </cell>
          <cell r="G926">
            <v>0</v>
          </cell>
          <cell r="H926">
            <v>0</v>
          </cell>
          <cell r="I926">
            <v>0</v>
          </cell>
          <cell r="J926">
            <v>0</v>
          </cell>
          <cell r="K926">
            <v>0</v>
          </cell>
        </row>
        <row r="927">
          <cell r="A927" t="str">
            <v>ETECMTJL$574</v>
          </cell>
          <cell r="B927">
            <v>0</v>
          </cell>
          <cell r="C927">
            <v>3000</v>
          </cell>
          <cell r="D927">
            <v>3000</v>
          </cell>
          <cell r="E927">
            <v>0</v>
          </cell>
          <cell r="F927" t="str">
            <v>10/01/2005</v>
          </cell>
          <cell r="G927">
            <v>0</v>
          </cell>
          <cell r="H927">
            <v>0</v>
          </cell>
          <cell r="I927">
            <v>0</v>
          </cell>
          <cell r="J927">
            <v>0</v>
          </cell>
          <cell r="K927">
            <v>0</v>
          </cell>
        </row>
        <row r="928">
          <cell r="A928" t="str">
            <v>ETECMTJL$575</v>
          </cell>
          <cell r="B928">
            <v>0</v>
          </cell>
          <cell r="C928">
            <v>15000</v>
          </cell>
          <cell r="D928">
            <v>15000</v>
          </cell>
          <cell r="E928">
            <v>0</v>
          </cell>
          <cell r="F928" t="str">
            <v>14/10/2002</v>
          </cell>
          <cell r="G928">
            <v>0</v>
          </cell>
          <cell r="H928">
            <v>0</v>
          </cell>
          <cell r="I928">
            <v>0</v>
          </cell>
          <cell r="J928">
            <v>0</v>
          </cell>
          <cell r="K928">
            <v>0</v>
          </cell>
        </row>
        <row r="929">
          <cell r="A929" t="str">
            <v>ETECMTJL$576</v>
          </cell>
          <cell r="B929">
            <v>0</v>
          </cell>
          <cell r="C929">
            <v>18000</v>
          </cell>
          <cell r="D929">
            <v>18000</v>
          </cell>
          <cell r="E929">
            <v>0</v>
          </cell>
          <cell r="F929" t="str">
            <v>07/04/2004</v>
          </cell>
          <cell r="G929">
            <v>0</v>
          </cell>
          <cell r="H929">
            <v>0</v>
          </cell>
          <cell r="I929">
            <v>0</v>
          </cell>
          <cell r="J929">
            <v>0</v>
          </cell>
          <cell r="K929">
            <v>0</v>
          </cell>
        </row>
        <row r="930">
          <cell r="A930" t="str">
            <v>ETECMTJL$577</v>
          </cell>
          <cell r="B930">
            <v>0</v>
          </cell>
          <cell r="C930">
            <v>15000</v>
          </cell>
          <cell r="D930">
            <v>15000</v>
          </cell>
          <cell r="E930">
            <v>0</v>
          </cell>
          <cell r="F930" t="str">
            <v>15/02/2006</v>
          </cell>
          <cell r="G930">
            <v>0</v>
          </cell>
          <cell r="H930">
            <v>0</v>
          </cell>
          <cell r="I930">
            <v>0</v>
          </cell>
          <cell r="J930">
            <v>0</v>
          </cell>
          <cell r="K930">
            <v>0</v>
          </cell>
        </row>
        <row r="931">
          <cell r="A931" t="str">
            <v>ETECMTJL$578</v>
          </cell>
          <cell r="B931">
            <v>0</v>
          </cell>
          <cell r="C931">
            <v>52000</v>
          </cell>
          <cell r="D931">
            <v>52000</v>
          </cell>
          <cell r="E931">
            <v>0</v>
          </cell>
          <cell r="F931" t="str">
            <v>15/02/2006</v>
          </cell>
          <cell r="G931">
            <v>0</v>
          </cell>
          <cell r="H931">
            <v>0</v>
          </cell>
          <cell r="I931">
            <v>0</v>
          </cell>
          <cell r="J931">
            <v>0</v>
          </cell>
          <cell r="K931">
            <v>0</v>
          </cell>
        </row>
        <row r="932">
          <cell r="A932" t="str">
            <v>ETECMTJL$579</v>
          </cell>
          <cell r="B932">
            <v>0</v>
          </cell>
          <cell r="C932">
            <v>11000</v>
          </cell>
          <cell r="D932">
            <v>11000</v>
          </cell>
          <cell r="E932">
            <v>0</v>
          </cell>
          <cell r="F932" t="str">
            <v>15/02/2006</v>
          </cell>
          <cell r="G932">
            <v>0</v>
          </cell>
          <cell r="H932">
            <v>0</v>
          </cell>
          <cell r="I932">
            <v>0</v>
          </cell>
          <cell r="J932">
            <v>0</v>
          </cell>
          <cell r="K932">
            <v>0</v>
          </cell>
        </row>
        <row r="933">
          <cell r="A933" t="str">
            <v>ETECMTJL$580</v>
          </cell>
          <cell r="B933">
            <v>0</v>
          </cell>
          <cell r="C933">
            <v>38000</v>
          </cell>
          <cell r="D933">
            <v>38000</v>
          </cell>
          <cell r="E933">
            <v>0</v>
          </cell>
          <cell r="F933" t="str">
            <v>15/02/2006</v>
          </cell>
          <cell r="G933">
            <v>0</v>
          </cell>
          <cell r="H933">
            <v>0</v>
          </cell>
          <cell r="I933">
            <v>0</v>
          </cell>
          <cell r="J933">
            <v>0</v>
          </cell>
          <cell r="K933">
            <v>0</v>
          </cell>
        </row>
        <row r="934">
          <cell r="A934" t="str">
            <v>ETECMTJL$581</v>
          </cell>
          <cell r="B934">
            <v>0</v>
          </cell>
          <cell r="C934">
            <v>83000</v>
          </cell>
          <cell r="D934">
            <v>83000</v>
          </cell>
          <cell r="E934">
            <v>0</v>
          </cell>
          <cell r="F934" t="str">
            <v>15/02/2006</v>
          </cell>
          <cell r="G934">
            <v>0</v>
          </cell>
          <cell r="H934">
            <v>0</v>
          </cell>
          <cell r="I934">
            <v>0</v>
          </cell>
          <cell r="J934">
            <v>0</v>
          </cell>
          <cell r="K934">
            <v>0</v>
          </cell>
        </row>
        <row r="935">
          <cell r="A935" t="str">
            <v>ETECMTJL$582</v>
          </cell>
          <cell r="B935">
            <v>0</v>
          </cell>
          <cell r="C935">
            <v>29500</v>
          </cell>
          <cell r="D935">
            <v>29500</v>
          </cell>
          <cell r="E935">
            <v>0</v>
          </cell>
          <cell r="F935" t="str">
            <v>17/02/2006</v>
          </cell>
          <cell r="G935">
            <v>0</v>
          </cell>
          <cell r="H935">
            <v>0</v>
          </cell>
          <cell r="I935">
            <v>0</v>
          </cell>
          <cell r="J935">
            <v>0</v>
          </cell>
          <cell r="K935">
            <v>0</v>
          </cell>
        </row>
        <row r="936">
          <cell r="A936" t="str">
            <v>ETECMTJL$583</v>
          </cell>
          <cell r="B936">
            <v>0</v>
          </cell>
          <cell r="C936">
            <v>15000</v>
          </cell>
          <cell r="D936">
            <v>15000</v>
          </cell>
          <cell r="E936">
            <v>0</v>
          </cell>
          <cell r="F936" t="str">
            <v>17/02/2006</v>
          </cell>
          <cell r="G936">
            <v>0</v>
          </cell>
          <cell r="H936">
            <v>0</v>
          </cell>
          <cell r="I936">
            <v>0</v>
          </cell>
          <cell r="J936">
            <v>0</v>
          </cell>
          <cell r="K936">
            <v>0</v>
          </cell>
        </row>
        <row r="937">
          <cell r="A937" t="str">
            <v>ETECMTJL$584</v>
          </cell>
          <cell r="B937">
            <v>0</v>
          </cell>
          <cell r="C937">
            <v>26600</v>
          </cell>
          <cell r="D937">
            <v>26600</v>
          </cell>
          <cell r="E937">
            <v>0</v>
          </cell>
          <cell r="F937" t="str">
            <v>21/02/2006</v>
          </cell>
          <cell r="G937">
            <v>0</v>
          </cell>
          <cell r="H937">
            <v>0</v>
          </cell>
          <cell r="I937">
            <v>0</v>
          </cell>
          <cell r="J937">
            <v>0</v>
          </cell>
          <cell r="K937">
            <v>0</v>
          </cell>
        </row>
        <row r="938">
          <cell r="A938" t="str">
            <v>ETECMTJL$585</v>
          </cell>
          <cell r="B938">
            <v>0</v>
          </cell>
          <cell r="C938">
            <v>30000</v>
          </cell>
          <cell r="D938">
            <v>30000</v>
          </cell>
          <cell r="E938">
            <v>0</v>
          </cell>
          <cell r="F938" t="str">
            <v>21/02/2006</v>
          </cell>
          <cell r="G938">
            <v>0</v>
          </cell>
          <cell r="H938">
            <v>0</v>
          </cell>
          <cell r="I938">
            <v>0</v>
          </cell>
          <cell r="J938">
            <v>0</v>
          </cell>
          <cell r="K938">
            <v>0</v>
          </cell>
        </row>
        <row r="939">
          <cell r="A939" t="str">
            <v>ETECMTJL$586</v>
          </cell>
          <cell r="B939">
            <v>0</v>
          </cell>
          <cell r="C939">
            <v>50000</v>
          </cell>
          <cell r="D939">
            <v>50000</v>
          </cell>
          <cell r="E939">
            <v>0</v>
          </cell>
          <cell r="F939" t="str">
            <v>22/02/2006</v>
          </cell>
          <cell r="G939">
            <v>0</v>
          </cell>
          <cell r="H939">
            <v>0</v>
          </cell>
          <cell r="I939">
            <v>0</v>
          </cell>
          <cell r="J939">
            <v>0</v>
          </cell>
          <cell r="K939">
            <v>0</v>
          </cell>
        </row>
        <row r="940">
          <cell r="A940" t="str">
            <v>ETECMTJL$587</v>
          </cell>
          <cell r="B940">
            <v>0</v>
          </cell>
          <cell r="C940">
            <v>5700</v>
          </cell>
          <cell r="D940">
            <v>5700</v>
          </cell>
          <cell r="E940">
            <v>0</v>
          </cell>
          <cell r="F940" t="str">
            <v>23/02/2006</v>
          </cell>
          <cell r="G940">
            <v>0</v>
          </cell>
          <cell r="H940">
            <v>0</v>
          </cell>
          <cell r="I940">
            <v>0</v>
          </cell>
          <cell r="J940">
            <v>0</v>
          </cell>
          <cell r="K940">
            <v>0</v>
          </cell>
        </row>
        <row r="941">
          <cell r="A941" t="str">
            <v>ETECMTJL$588</v>
          </cell>
          <cell r="B941">
            <v>0</v>
          </cell>
          <cell r="C941">
            <v>22000</v>
          </cell>
          <cell r="D941">
            <v>22000</v>
          </cell>
          <cell r="E941">
            <v>0</v>
          </cell>
          <cell r="F941" t="str">
            <v>27/02/2006</v>
          </cell>
          <cell r="G941">
            <v>0</v>
          </cell>
          <cell r="H941">
            <v>0</v>
          </cell>
          <cell r="I941">
            <v>0</v>
          </cell>
          <cell r="J941">
            <v>0</v>
          </cell>
          <cell r="K941">
            <v>0</v>
          </cell>
        </row>
        <row r="942">
          <cell r="A942" t="str">
            <v>ETECMTJL$589</v>
          </cell>
          <cell r="B942">
            <v>0</v>
          </cell>
          <cell r="C942">
            <v>12000</v>
          </cell>
          <cell r="D942">
            <v>12000</v>
          </cell>
          <cell r="E942">
            <v>0</v>
          </cell>
          <cell r="F942" t="str">
            <v>01/03/2006</v>
          </cell>
          <cell r="G942">
            <v>0</v>
          </cell>
          <cell r="H942">
            <v>0</v>
          </cell>
          <cell r="I942">
            <v>0</v>
          </cell>
          <cell r="J942">
            <v>0</v>
          </cell>
          <cell r="K942">
            <v>0</v>
          </cell>
        </row>
        <row r="943">
          <cell r="A943" t="str">
            <v>ETECMTJL$590</v>
          </cell>
          <cell r="B943">
            <v>0</v>
          </cell>
          <cell r="C943">
            <v>12000</v>
          </cell>
          <cell r="D943">
            <v>12000</v>
          </cell>
          <cell r="E943">
            <v>0</v>
          </cell>
          <cell r="F943" t="str">
            <v>02/03/2006</v>
          </cell>
          <cell r="G943">
            <v>0</v>
          </cell>
          <cell r="H943">
            <v>0</v>
          </cell>
          <cell r="I943">
            <v>0</v>
          </cell>
          <cell r="J943">
            <v>0</v>
          </cell>
          <cell r="K943">
            <v>0</v>
          </cell>
        </row>
        <row r="944">
          <cell r="A944" t="str">
            <v>ETECMTJL$591</v>
          </cell>
          <cell r="B944">
            <v>0</v>
          </cell>
          <cell r="C944">
            <v>16234.5</v>
          </cell>
          <cell r="D944">
            <v>16234.5</v>
          </cell>
          <cell r="E944">
            <v>0</v>
          </cell>
          <cell r="F944" t="str">
            <v>02/03/2006</v>
          </cell>
          <cell r="G944">
            <v>0</v>
          </cell>
          <cell r="H944">
            <v>0</v>
          </cell>
          <cell r="I944">
            <v>0</v>
          </cell>
          <cell r="J944">
            <v>0</v>
          </cell>
          <cell r="K944">
            <v>0</v>
          </cell>
        </row>
        <row r="945">
          <cell r="A945" t="str">
            <v>ETECMTJL$592</v>
          </cell>
          <cell r="B945">
            <v>0</v>
          </cell>
          <cell r="C945">
            <v>80000</v>
          </cell>
          <cell r="D945">
            <v>80000</v>
          </cell>
          <cell r="E945">
            <v>0</v>
          </cell>
          <cell r="F945" t="str">
            <v>01/03/2006</v>
          </cell>
          <cell r="G945">
            <v>0</v>
          </cell>
          <cell r="H945">
            <v>0</v>
          </cell>
          <cell r="I945">
            <v>0</v>
          </cell>
          <cell r="J945">
            <v>0</v>
          </cell>
          <cell r="K945">
            <v>0</v>
          </cell>
        </row>
        <row r="946">
          <cell r="A946" t="str">
            <v>ETECMTJL$593</v>
          </cell>
          <cell r="B946">
            <v>0</v>
          </cell>
          <cell r="C946">
            <v>165000</v>
          </cell>
          <cell r="D946">
            <v>165000</v>
          </cell>
          <cell r="E946">
            <v>0</v>
          </cell>
          <cell r="F946" t="str">
            <v>01/03/2006</v>
          </cell>
          <cell r="G946">
            <v>0</v>
          </cell>
          <cell r="H946">
            <v>0</v>
          </cell>
          <cell r="I946">
            <v>0</v>
          </cell>
          <cell r="J946">
            <v>0</v>
          </cell>
          <cell r="K946">
            <v>0</v>
          </cell>
        </row>
        <row r="947">
          <cell r="A947" t="str">
            <v>ETECMTJL$594</v>
          </cell>
          <cell r="B947">
            <v>0</v>
          </cell>
          <cell r="C947">
            <v>30000</v>
          </cell>
          <cell r="D947">
            <v>30000</v>
          </cell>
          <cell r="E947">
            <v>0</v>
          </cell>
          <cell r="F947" t="str">
            <v>01/03/2006</v>
          </cell>
          <cell r="G947">
            <v>0</v>
          </cell>
          <cell r="H947">
            <v>0</v>
          </cell>
          <cell r="I947">
            <v>0</v>
          </cell>
          <cell r="J947">
            <v>0</v>
          </cell>
          <cell r="K947">
            <v>0</v>
          </cell>
        </row>
        <row r="948">
          <cell r="A948" t="str">
            <v>ETECMTJL$595</v>
          </cell>
          <cell r="B948">
            <v>0</v>
          </cell>
          <cell r="C948">
            <v>13248</v>
          </cell>
          <cell r="D948">
            <v>13248</v>
          </cell>
          <cell r="E948">
            <v>0</v>
          </cell>
          <cell r="F948" t="str">
            <v>03/03/2006</v>
          </cell>
          <cell r="G948">
            <v>0</v>
          </cell>
          <cell r="H948">
            <v>0</v>
          </cell>
          <cell r="I948">
            <v>0</v>
          </cell>
          <cell r="J948">
            <v>0</v>
          </cell>
          <cell r="K948">
            <v>0</v>
          </cell>
        </row>
        <row r="949">
          <cell r="A949" t="str">
            <v>ETECMTJL$596</v>
          </cell>
          <cell r="B949">
            <v>0</v>
          </cell>
          <cell r="C949">
            <v>11420</v>
          </cell>
          <cell r="D949">
            <v>11420</v>
          </cell>
          <cell r="E949">
            <v>0</v>
          </cell>
          <cell r="F949" t="str">
            <v>06/03/2006</v>
          </cell>
          <cell r="G949">
            <v>0</v>
          </cell>
          <cell r="H949">
            <v>0</v>
          </cell>
          <cell r="I949">
            <v>0</v>
          </cell>
          <cell r="J949">
            <v>0</v>
          </cell>
          <cell r="K949">
            <v>0</v>
          </cell>
        </row>
        <row r="950">
          <cell r="A950" t="str">
            <v>ETECMTJL$597</v>
          </cell>
          <cell r="B950">
            <v>0</v>
          </cell>
          <cell r="C950">
            <v>50000</v>
          </cell>
          <cell r="D950">
            <v>50000</v>
          </cell>
          <cell r="E950">
            <v>0</v>
          </cell>
          <cell r="F950" t="str">
            <v>09/03/2006</v>
          </cell>
          <cell r="G950">
            <v>0</v>
          </cell>
          <cell r="H950">
            <v>0</v>
          </cell>
          <cell r="I950">
            <v>0</v>
          </cell>
          <cell r="J950">
            <v>0</v>
          </cell>
          <cell r="K950">
            <v>0</v>
          </cell>
        </row>
        <row r="951">
          <cell r="A951" t="str">
            <v>ETECMTJL$598</v>
          </cell>
          <cell r="B951">
            <v>0</v>
          </cell>
          <cell r="C951">
            <v>8000</v>
          </cell>
          <cell r="D951">
            <v>8000</v>
          </cell>
          <cell r="E951">
            <v>0</v>
          </cell>
          <cell r="F951" t="str">
            <v>09/03/2006</v>
          </cell>
          <cell r="G951">
            <v>0</v>
          </cell>
          <cell r="H951">
            <v>0</v>
          </cell>
          <cell r="I951">
            <v>0</v>
          </cell>
          <cell r="J951">
            <v>0</v>
          </cell>
          <cell r="K951">
            <v>0</v>
          </cell>
        </row>
        <row r="952">
          <cell r="A952" t="str">
            <v>ETECMTJL$599</v>
          </cell>
          <cell r="B952">
            <v>0</v>
          </cell>
          <cell r="C952">
            <v>27418</v>
          </cell>
          <cell r="D952">
            <v>27418</v>
          </cell>
          <cell r="E952">
            <v>0</v>
          </cell>
          <cell r="F952" t="str">
            <v>09/03/2006</v>
          </cell>
          <cell r="G952">
            <v>0</v>
          </cell>
          <cell r="H952">
            <v>0</v>
          </cell>
          <cell r="I952">
            <v>0</v>
          </cell>
          <cell r="J952">
            <v>0</v>
          </cell>
          <cell r="K952">
            <v>0</v>
          </cell>
        </row>
        <row r="953">
          <cell r="A953" t="str">
            <v>ETECMTJL$600</v>
          </cell>
          <cell r="B953">
            <v>0</v>
          </cell>
          <cell r="C953">
            <v>17976</v>
          </cell>
          <cell r="D953">
            <v>17976</v>
          </cell>
          <cell r="E953">
            <v>0</v>
          </cell>
          <cell r="F953" t="str">
            <v>16/03/2006</v>
          </cell>
          <cell r="G953">
            <v>0</v>
          </cell>
          <cell r="H953">
            <v>0</v>
          </cell>
          <cell r="I953">
            <v>0</v>
          </cell>
          <cell r="J953">
            <v>0</v>
          </cell>
          <cell r="K953">
            <v>0</v>
          </cell>
        </row>
        <row r="954">
          <cell r="A954" t="str">
            <v>ETECMTJL$601</v>
          </cell>
          <cell r="B954">
            <v>0</v>
          </cell>
          <cell r="C954">
            <v>7000</v>
          </cell>
          <cell r="D954">
            <v>7000</v>
          </cell>
          <cell r="E954">
            <v>0</v>
          </cell>
          <cell r="F954" t="str">
            <v>31/12/2003</v>
          </cell>
          <cell r="G954">
            <v>0</v>
          </cell>
          <cell r="H954">
            <v>0</v>
          </cell>
          <cell r="I954">
            <v>0</v>
          </cell>
          <cell r="J954">
            <v>0</v>
          </cell>
          <cell r="K954">
            <v>0</v>
          </cell>
        </row>
        <row r="955">
          <cell r="A955" t="str">
            <v>ETECMTJL$602</v>
          </cell>
          <cell r="B955">
            <v>0</v>
          </cell>
          <cell r="C955">
            <v>34702</v>
          </cell>
          <cell r="D955">
            <v>34702</v>
          </cell>
          <cell r="E955">
            <v>0</v>
          </cell>
          <cell r="F955" t="str">
            <v>22/03/2006</v>
          </cell>
          <cell r="G955">
            <v>0</v>
          </cell>
          <cell r="H955">
            <v>0</v>
          </cell>
          <cell r="I955">
            <v>0</v>
          </cell>
          <cell r="J955">
            <v>0</v>
          </cell>
          <cell r="K955">
            <v>0</v>
          </cell>
        </row>
        <row r="956">
          <cell r="A956" t="str">
            <v>ETECMTJL$603</v>
          </cell>
          <cell r="B956">
            <v>0</v>
          </cell>
          <cell r="C956">
            <v>15753.63</v>
          </cell>
          <cell r="D956">
            <v>15753.63</v>
          </cell>
          <cell r="E956">
            <v>0</v>
          </cell>
          <cell r="F956" t="str">
            <v>22/03/2006</v>
          </cell>
          <cell r="G956">
            <v>0</v>
          </cell>
          <cell r="H956">
            <v>0</v>
          </cell>
          <cell r="I956">
            <v>0</v>
          </cell>
          <cell r="J956">
            <v>0</v>
          </cell>
          <cell r="K956">
            <v>0</v>
          </cell>
        </row>
        <row r="957">
          <cell r="A957" t="str">
            <v>ETECMTJL$604</v>
          </cell>
          <cell r="B957">
            <v>0</v>
          </cell>
          <cell r="C957">
            <v>14581</v>
          </cell>
          <cell r="D957">
            <v>14581</v>
          </cell>
          <cell r="E957">
            <v>0</v>
          </cell>
          <cell r="F957" t="str">
            <v>22/03/2006</v>
          </cell>
          <cell r="G957">
            <v>0</v>
          </cell>
          <cell r="H957">
            <v>0</v>
          </cell>
          <cell r="I957">
            <v>0</v>
          </cell>
          <cell r="J957">
            <v>0</v>
          </cell>
          <cell r="K957">
            <v>0</v>
          </cell>
        </row>
        <row r="958">
          <cell r="A958" t="str">
            <v>ETECMTJL$605</v>
          </cell>
          <cell r="B958">
            <v>0</v>
          </cell>
          <cell r="C958">
            <v>291992</v>
          </cell>
          <cell r="D958">
            <v>291992</v>
          </cell>
          <cell r="E958">
            <v>0</v>
          </cell>
          <cell r="F958" t="str">
            <v>22/03/2006</v>
          </cell>
          <cell r="G958">
            <v>0</v>
          </cell>
          <cell r="H958">
            <v>0</v>
          </cell>
          <cell r="I958">
            <v>0</v>
          </cell>
          <cell r="J958">
            <v>0</v>
          </cell>
          <cell r="K958">
            <v>0</v>
          </cell>
        </row>
        <row r="959">
          <cell r="A959" t="str">
            <v>ETECMTJL$606</v>
          </cell>
          <cell r="B959">
            <v>0</v>
          </cell>
          <cell r="C959">
            <v>41692</v>
          </cell>
          <cell r="D959">
            <v>41692</v>
          </cell>
          <cell r="E959">
            <v>0</v>
          </cell>
          <cell r="F959" t="str">
            <v>24/03/2006</v>
          </cell>
          <cell r="G959">
            <v>0</v>
          </cell>
          <cell r="H959">
            <v>0</v>
          </cell>
          <cell r="I959">
            <v>0</v>
          </cell>
          <cell r="J959">
            <v>0</v>
          </cell>
          <cell r="K959">
            <v>0</v>
          </cell>
        </row>
        <row r="960">
          <cell r="A960" t="str">
            <v>ETECMTJL$607</v>
          </cell>
          <cell r="B960">
            <v>0</v>
          </cell>
          <cell r="C960">
            <v>16632</v>
          </cell>
          <cell r="D960">
            <v>16632</v>
          </cell>
          <cell r="E960">
            <v>0</v>
          </cell>
          <cell r="F960" t="str">
            <v>27/03/2006</v>
          </cell>
          <cell r="G960">
            <v>0</v>
          </cell>
          <cell r="H960">
            <v>0</v>
          </cell>
          <cell r="I960">
            <v>0</v>
          </cell>
          <cell r="J960">
            <v>0</v>
          </cell>
          <cell r="K960">
            <v>0</v>
          </cell>
        </row>
        <row r="961">
          <cell r="A961" t="str">
            <v>ETECMTJL$608</v>
          </cell>
          <cell r="B961">
            <v>0</v>
          </cell>
          <cell r="C961">
            <v>40000</v>
          </cell>
          <cell r="D961">
            <v>40000</v>
          </cell>
          <cell r="E961">
            <v>0</v>
          </cell>
          <cell r="F961" t="str">
            <v>27/03/2006</v>
          </cell>
          <cell r="G961">
            <v>0</v>
          </cell>
          <cell r="H961">
            <v>0</v>
          </cell>
          <cell r="I961">
            <v>0</v>
          </cell>
          <cell r="J961">
            <v>0</v>
          </cell>
          <cell r="K961">
            <v>0</v>
          </cell>
        </row>
        <row r="962">
          <cell r="A962" t="str">
            <v>ETECMTJL$609</v>
          </cell>
          <cell r="B962">
            <v>0</v>
          </cell>
          <cell r="C962">
            <v>114009</v>
          </cell>
          <cell r="D962">
            <v>114009</v>
          </cell>
          <cell r="E962">
            <v>0</v>
          </cell>
          <cell r="F962" t="str">
            <v>27/03/2006</v>
          </cell>
          <cell r="G962">
            <v>0</v>
          </cell>
          <cell r="H962">
            <v>0</v>
          </cell>
          <cell r="I962">
            <v>0</v>
          </cell>
          <cell r="J962">
            <v>0</v>
          </cell>
          <cell r="K962">
            <v>0</v>
          </cell>
        </row>
        <row r="963">
          <cell r="A963" t="str">
            <v>ETECMTJL$610</v>
          </cell>
          <cell r="B963">
            <v>0</v>
          </cell>
          <cell r="C963">
            <v>76916</v>
          </cell>
          <cell r="D963">
            <v>76916</v>
          </cell>
          <cell r="E963">
            <v>0</v>
          </cell>
          <cell r="F963" t="str">
            <v>27/03/2006</v>
          </cell>
          <cell r="G963">
            <v>0</v>
          </cell>
          <cell r="H963">
            <v>0</v>
          </cell>
          <cell r="I963">
            <v>0</v>
          </cell>
          <cell r="J963">
            <v>0</v>
          </cell>
          <cell r="K963">
            <v>0</v>
          </cell>
        </row>
        <row r="964">
          <cell r="A964" t="str">
            <v>ETECMTJL$611</v>
          </cell>
          <cell r="B964">
            <v>0</v>
          </cell>
          <cell r="C964">
            <v>47661</v>
          </cell>
          <cell r="D964">
            <v>47661</v>
          </cell>
          <cell r="E964">
            <v>0</v>
          </cell>
          <cell r="F964" t="str">
            <v>27/03/2006</v>
          </cell>
          <cell r="G964">
            <v>0</v>
          </cell>
          <cell r="H964">
            <v>0</v>
          </cell>
          <cell r="I964">
            <v>0</v>
          </cell>
          <cell r="J964">
            <v>0</v>
          </cell>
          <cell r="K964">
            <v>0</v>
          </cell>
        </row>
        <row r="965">
          <cell r="A965" t="str">
            <v>ETECMTJL$612</v>
          </cell>
          <cell r="B965">
            <v>0</v>
          </cell>
          <cell r="C965">
            <v>71329</v>
          </cell>
          <cell r="D965">
            <v>71329</v>
          </cell>
          <cell r="E965">
            <v>0</v>
          </cell>
          <cell r="F965" t="str">
            <v>29/03/2006</v>
          </cell>
          <cell r="G965">
            <v>0</v>
          </cell>
          <cell r="H965">
            <v>0</v>
          </cell>
          <cell r="I965">
            <v>0</v>
          </cell>
          <cell r="J965">
            <v>0</v>
          </cell>
          <cell r="K965">
            <v>0</v>
          </cell>
        </row>
        <row r="966">
          <cell r="A966" t="str">
            <v>ETECMTJL$613</v>
          </cell>
          <cell r="B966">
            <v>0</v>
          </cell>
          <cell r="C966">
            <v>17292</v>
          </cell>
          <cell r="D966">
            <v>17292</v>
          </cell>
          <cell r="E966">
            <v>0</v>
          </cell>
          <cell r="F966" t="str">
            <v>29/03/2006</v>
          </cell>
          <cell r="G966">
            <v>0</v>
          </cell>
          <cell r="H966">
            <v>0</v>
          </cell>
          <cell r="I966">
            <v>0</v>
          </cell>
          <cell r="J966">
            <v>0</v>
          </cell>
          <cell r="K966">
            <v>0</v>
          </cell>
        </row>
        <row r="967">
          <cell r="A967" t="str">
            <v>ETECMTJL$614</v>
          </cell>
          <cell r="B967">
            <v>0</v>
          </cell>
          <cell r="C967">
            <v>182729</v>
          </cell>
          <cell r="D967">
            <v>182729</v>
          </cell>
          <cell r="E967">
            <v>0</v>
          </cell>
          <cell r="F967" t="str">
            <v>29/03/2006</v>
          </cell>
          <cell r="G967">
            <v>0</v>
          </cell>
          <cell r="H967">
            <v>0</v>
          </cell>
          <cell r="I967">
            <v>0</v>
          </cell>
          <cell r="J967">
            <v>0</v>
          </cell>
          <cell r="K967">
            <v>0</v>
          </cell>
        </row>
        <row r="968">
          <cell r="A968" t="str">
            <v>ETECMTJL$615</v>
          </cell>
          <cell r="B968">
            <v>0</v>
          </cell>
          <cell r="C968">
            <v>88801</v>
          </cell>
          <cell r="D968">
            <v>88801</v>
          </cell>
          <cell r="E968">
            <v>0</v>
          </cell>
          <cell r="F968" t="str">
            <v>28/03/2006</v>
          </cell>
          <cell r="G968">
            <v>0</v>
          </cell>
          <cell r="H968">
            <v>0</v>
          </cell>
          <cell r="I968">
            <v>0</v>
          </cell>
          <cell r="J968">
            <v>0</v>
          </cell>
          <cell r="K968">
            <v>0</v>
          </cell>
        </row>
        <row r="969">
          <cell r="A969" t="str">
            <v>ETECMTJL$616</v>
          </cell>
          <cell r="B969">
            <v>0</v>
          </cell>
          <cell r="C969">
            <v>30135</v>
          </cell>
          <cell r="D969">
            <v>30135</v>
          </cell>
          <cell r="E969">
            <v>0</v>
          </cell>
          <cell r="F969" t="str">
            <v>28/03/2006</v>
          </cell>
          <cell r="G969">
            <v>0</v>
          </cell>
          <cell r="H969">
            <v>0</v>
          </cell>
          <cell r="I969">
            <v>0</v>
          </cell>
          <cell r="J969">
            <v>0</v>
          </cell>
          <cell r="K969">
            <v>0</v>
          </cell>
        </row>
        <row r="970">
          <cell r="A970" t="str">
            <v>ETECMTJL$617</v>
          </cell>
          <cell r="B970">
            <v>0</v>
          </cell>
          <cell r="C970">
            <v>71000</v>
          </cell>
          <cell r="D970">
            <v>71000</v>
          </cell>
          <cell r="E970">
            <v>0</v>
          </cell>
          <cell r="F970" t="str">
            <v>28/03/2006</v>
          </cell>
          <cell r="G970">
            <v>0</v>
          </cell>
          <cell r="H970">
            <v>0</v>
          </cell>
          <cell r="I970">
            <v>0</v>
          </cell>
          <cell r="J970">
            <v>0</v>
          </cell>
          <cell r="K970">
            <v>0</v>
          </cell>
        </row>
        <row r="971">
          <cell r="A971" t="str">
            <v>ETECMTJL$618</v>
          </cell>
          <cell r="B971">
            <v>0</v>
          </cell>
          <cell r="C971">
            <v>40000</v>
          </cell>
          <cell r="D971">
            <v>40000</v>
          </cell>
          <cell r="E971">
            <v>0</v>
          </cell>
          <cell r="F971" t="str">
            <v>28/03/2006</v>
          </cell>
          <cell r="G971">
            <v>0</v>
          </cell>
          <cell r="H971">
            <v>0</v>
          </cell>
          <cell r="I971">
            <v>0</v>
          </cell>
          <cell r="J971">
            <v>0</v>
          </cell>
          <cell r="K971">
            <v>0</v>
          </cell>
        </row>
        <row r="972">
          <cell r="A972" t="str">
            <v>ETECMTJL$619</v>
          </cell>
          <cell r="B972">
            <v>0</v>
          </cell>
          <cell r="C972">
            <v>35000</v>
          </cell>
          <cell r="D972">
            <v>35000</v>
          </cell>
          <cell r="E972">
            <v>0</v>
          </cell>
          <cell r="F972" t="str">
            <v>28/03/2006</v>
          </cell>
          <cell r="G972">
            <v>0</v>
          </cell>
          <cell r="H972">
            <v>0</v>
          </cell>
          <cell r="I972">
            <v>0</v>
          </cell>
          <cell r="J972">
            <v>0</v>
          </cell>
          <cell r="K972">
            <v>0</v>
          </cell>
        </row>
        <row r="973">
          <cell r="A973" t="str">
            <v>ETECMTJL$620</v>
          </cell>
          <cell r="B973">
            <v>0</v>
          </cell>
          <cell r="C973">
            <v>42000</v>
          </cell>
          <cell r="D973">
            <v>42000</v>
          </cell>
          <cell r="E973">
            <v>0</v>
          </cell>
          <cell r="F973" t="str">
            <v>28/03/2006</v>
          </cell>
          <cell r="G973">
            <v>0</v>
          </cell>
          <cell r="H973">
            <v>0</v>
          </cell>
          <cell r="I973">
            <v>0</v>
          </cell>
          <cell r="J973">
            <v>0</v>
          </cell>
          <cell r="K973">
            <v>0</v>
          </cell>
        </row>
        <row r="974">
          <cell r="A974" t="str">
            <v>ETECMTJL$621</v>
          </cell>
          <cell r="B974">
            <v>0</v>
          </cell>
          <cell r="C974">
            <v>60000</v>
          </cell>
          <cell r="D974">
            <v>60000</v>
          </cell>
          <cell r="E974">
            <v>0</v>
          </cell>
          <cell r="F974" t="str">
            <v>28/03/2006</v>
          </cell>
          <cell r="G974">
            <v>0</v>
          </cell>
          <cell r="H974">
            <v>0</v>
          </cell>
          <cell r="I974">
            <v>0</v>
          </cell>
          <cell r="J974">
            <v>0</v>
          </cell>
          <cell r="K974">
            <v>0</v>
          </cell>
        </row>
        <row r="975">
          <cell r="A975" t="str">
            <v>ETECMTJL$622</v>
          </cell>
          <cell r="B975">
            <v>0</v>
          </cell>
          <cell r="C975">
            <v>40000</v>
          </cell>
          <cell r="D975">
            <v>40000</v>
          </cell>
          <cell r="E975">
            <v>0</v>
          </cell>
          <cell r="F975" t="str">
            <v>31/03/2006</v>
          </cell>
          <cell r="G975">
            <v>0</v>
          </cell>
          <cell r="H975">
            <v>0</v>
          </cell>
          <cell r="I975">
            <v>0</v>
          </cell>
          <cell r="J975">
            <v>0</v>
          </cell>
          <cell r="K975">
            <v>0</v>
          </cell>
        </row>
        <row r="976">
          <cell r="A976" t="str">
            <v>ETECMTJL$623</v>
          </cell>
          <cell r="B976">
            <v>0</v>
          </cell>
          <cell r="C976">
            <v>11240</v>
          </cell>
          <cell r="D976">
            <v>11240</v>
          </cell>
          <cell r="E976">
            <v>0</v>
          </cell>
          <cell r="F976" t="str">
            <v>31/03/2006</v>
          </cell>
          <cell r="G976">
            <v>0</v>
          </cell>
          <cell r="H976">
            <v>0</v>
          </cell>
          <cell r="I976">
            <v>0</v>
          </cell>
          <cell r="J976">
            <v>0</v>
          </cell>
          <cell r="K976">
            <v>0</v>
          </cell>
        </row>
        <row r="977">
          <cell r="A977" t="str">
            <v>ETECMTJL$624</v>
          </cell>
          <cell r="B977">
            <v>0</v>
          </cell>
          <cell r="C977">
            <v>9471</v>
          </cell>
          <cell r="D977">
            <v>9471</v>
          </cell>
          <cell r="E977">
            <v>0</v>
          </cell>
          <cell r="F977" t="str">
            <v>31/03/2006</v>
          </cell>
          <cell r="G977">
            <v>0</v>
          </cell>
          <cell r="H977">
            <v>0</v>
          </cell>
          <cell r="I977">
            <v>0</v>
          </cell>
          <cell r="J977">
            <v>0</v>
          </cell>
          <cell r="K977">
            <v>0</v>
          </cell>
        </row>
        <row r="978">
          <cell r="A978" t="str">
            <v>ETECMTJL$625</v>
          </cell>
          <cell r="B978">
            <v>0</v>
          </cell>
          <cell r="C978">
            <v>29632</v>
          </cell>
          <cell r="D978">
            <v>29632</v>
          </cell>
          <cell r="E978">
            <v>0</v>
          </cell>
          <cell r="F978" t="str">
            <v>31/03/2006</v>
          </cell>
          <cell r="G978">
            <v>0</v>
          </cell>
          <cell r="H978">
            <v>0</v>
          </cell>
          <cell r="I978">
            <v>0</v>
          </cell>
          <cell r="J978">
            <v>0</v>
          </cell>
          <cell r="K978">
            <v>0</v>
          </cell>
        </row>
        <row r="979">
          <cell r="A979" t="str">
            <v>ETECMTJL$626</v>
          </cell>
          <cell r="B979">
            <v>0</v>
          </cell>
          <cell r="C979">
            <v>57338</v>
          </cell>
          <cell r="D979">
            <v>57338</v>
          </cell>
          <cell r="E979">
            <v>0</v>
          </cell>
          <cell r="F979" t="str">
            <v>31/03/2006</v>
          </cell>
          <cell r="G979">
            <v>0</v>
          </cell>
          <cell r="H979">
            <v>0</v>
          </cell>
          <cell r="I979">
            <v>0</v>
          </cell>
          <cell r="J979">
            <v>0</v>
          </cell>
          <cell r="K979">
            <v>0</v>
          </cell>
        </row>
        <row r="980">
          <cell r="A980" t="str">
            <v>ETECMTJL$627</v>
          </cell>
          <cell r="B980">
            <v>0</v>
          </cell>
          <cell r="C980">
            <v>16000</v>
          </cell>
          <cell r="D980">
            <v>16000</v>
          </cell>
          <cell r="E980">
            <v>0</v>
          </cell>
          <cell r="F980" t="str">
            <v>31/03/2006</v>
          </cell>
          <cell r="G980">
            <v>0</v>
          </cell>
          <cell r="H980">
            <v>0</v>
          </cell>
          <cell r="I980">
            <v>0</v>
          </cell>
          <cell r="J980">
            <v>0</v>
          </cell>
          <cell r="K980">
            <v>0</v>
          </cell>
        </row>
        <row r="981">
          <cell r="A981" t="str">
            <v>ETECMTJL$628</v>
          </cell>
          <cell r="B981">
            <v>0</v>
          </cell>
          <cell r="C981">
            <v>110000</v>
          </cell>
          <cell r="D981">
            <v>110000</v>
          </cell>
          <cell r="E981">
            <v>0</v>
          </cell>
          <cell r="F981" t="str">
            <v>31/03/2006</v>
          </cell>
          <cell r="G981">
            <v>0</v>
          </cell>
          <cell r="H981">
            <v>0</v>
          </cell>
          <cell r="I981">
            <v>0</v>
          </cell>
          <cell r="J981">
            <v>0</v>
          </cell>
          <cell r="K981">
            <v>0</v>
          </cell>
        </row>
        <row r="982">
          <cell r="A982" t="str">
            <v>ETECMTJL$629</v>
          </cell>
          <cell r="B982">
            <v>0</v>
          </cell>
          <cell r="C982">
            <v>14434</v>
          </cell>
          <cell r="D982">
            <v>14434</v>
          </cell>
          <cell r="E982">
            <v>0</v>
          </cell>
          <cell r="F982" t="str">
            <v>31/03/2006</v>
          </cell>
          <cell r="G982">
            <v>0</v>
          </cell>
          <cell r="H982">
            <v>0</v>
          </cell>
          <cell r="I982">
            <v>0</v>
          </cell>
          <cell r="J982">
            <v>0</v>
          </cell>
          <cell r="K982">
            <v>0</v>
          </cell>
        </row>
        <row r="983">
          <cell r="A983" t="str">
            <v>ETECMTJL$630</v>
          </cell>
          <cell r="B983">
            <v>0</v>
          </cell>
          <cell r="C983">
            <v>265000</v>
          </cell>
          <cell r="D983">
            <v>265000</v>
          </cell>
          <cell r="E983">
            <v>0</v>
          </cell>
          <cell r="F983" t="str">
            <v>31/03/2006</v>
          </cell>
          <cell r="G983">
            <v>0</v>
          </cell>
          <cell r="H983">
            <v>0</v>
          </cell>
          <cell r="I983">
            <v>0</v>
          </cell>
          <cell r="J983">
            <v>0</v>
          </cell>
          <cell r="K983">
            <v>0</v>
          </cell>
        </row>
        <row r="984">
          <cell r="A984" t="str">
            <v>ETECMTJL$631</v>
          </cell>
          <cell r="B984">
            <v>0</v>
          </cell>
          <cell r="C984">
            <v>8666</v>
          </cell>
          <cell r="D984">
            <v>8666</v>
          </cell>
          <cell r="E984">
            <v>0</v>
          </cell>
          <cell r="F984" t="str">
            <v>31/03/2006</v>
          </cell>
          <cell r="G984">
            <v>0</v>
          </cell>
          <cell r="H984">
            <v>0</v>
          </cell>
          <cell r="I984">
            <v>0</v>
          </cell>
          <cell r="J984">
            <v>0</v>
          </cell>
          <cell r="K984">
            <v>0</v>
          </cell>
        </row>
        <row r="985">
          <cell r="A985" t="str">
            <v>ETECMTJL$632</v>
          </cell>
          <cell r="B985">
            <v>0</v>
          </cell>
          <cell r="C985">
            <v>52500</v>
          </cell>
          <cell r="D985">
            <v>52500</v>
          </cell>
          <cell r="E985">
            <v>0</v>
          </cell>
          <cell r="F985" t="str">
            <v>31/03/2006</v>
          </cell>
          <cell r="G985">
            <v>0</v>
          </cell>
          <cell r="H985">
            <v>0</v>
          </cell>
          <cell r="I985">
            <v>0</v>
          </cell>
          <cell r="J985">
            <v>0</v>
          </cell>
          <cell r="K985">
            <v>0</v>
          </cell>
        </row>
        <row r="986">
          <cell r="A986" t="str">
            <v>ETECMTJL$633</v>
          </cell>
          <cell r="B986">
            <v>0</v>
          </cell>
          <cell r="C986">
            <v>7000</v>
          </cell>
          <cell r="D986">
            <v>7000</v>
          </cell>
          <cell r="E986">
            <v>0</v>
          </cell>
          <cell r="F986" t="str">
            <v>29/03/2006</v>
          </cell>
          <cell r="G986">
            <v>0</v>
          </cell>
          <cell r="H986">
            <v>0</v>
          </cell>
          <cell r="I986">
            <v>0</v>
          </cell>
          <cell r="J986">
            <v>0</v>
          </cell>
          <cell r="K986">
            <v>0</v>
          </cell>
        </row>
        <row r="987">
          <cell r="A987" t="str">
            <v>ETECMTJL$634</v>
          </cell>
          <cell r="B987">
            <v>0</v>
          </cell>
          <cell r="C987">
            <v>63506</v>
          </cell>
          <cell r="D987">
            <v>63506</v>
          </cell>
          <cell r="E987">
            <v>0</v>
          </cell>
          <cell r="F987" t="str">
            <v>04/04/2006</v>
          </cell>
          <cell r="G987">
            <v>0</v>
          </cell>
          <cell r="H987">
            <v>0</v>
          </cell>
          <cell r="I987">
            <v>0</v>
          </cell>
          <cell r="J987">
            <v>0</v>
          </cell>
          <cell r="K987">
            <v>0</v>
          </cell>
        </row>
        <row r="988">
          <cell r="A988" t="str">
            <v>ETECMTJL$635</v>
          </cell>
          <cell r="B988">
            <v>0</v>
          </cell>
          <cell r="C988">
            <v>100000</v>
          </cell>
          <cell r="D988">
            <v>100000</v>
          </cell>
          <cell r="E988">
            <v>0</v>
          </cell>
          <cell r="F988" t="str">
            <v>04/04/2006</v>
          </cell>
          <cell r="G988">
            <v>0</v>
          </cell>
          <cell r="H988">
            <v>0</v>
          </cell>
          <cell r="I988">
            <v>0</v>
          </cell>
          <cell r="J988">
            <v>0</v>
          </cell>
          <cell r="K988">
            <v>0</v>
          </cell>
        </row>
        <row r="989">
          <cell r="A989" t="str">
            <v>ETECMTJL$636</v>
          </cell>
          <cell r="B989">
            <v>0</v>
          </cell>
          <cell r="C989">
            <v>12000</v>
          </cell>
          <cell r="D989">
            <v>12000</v>
          </cell>
          <cell r="E989">
            <v>0</v>
          </cell>
          <cell r="F989" t="str">
            <v>06/04/2006</v>
          </cell>
          <cell r="G989">
            <v>0</v>
          </cell>
          <cell r="H989">
            <v>0</v>
          </cell>
          <cell r="I989">
            <v>0</v>
          </cell>
          <cell r="J989">
            <v>0</v>
          </cell>
          <cell r="K989">
            <v>0</v>
          </cell>
        </row>
        <row r="990">
          <cell r="A990" t="str">
            <v>ETECMTJL$637</v>
          </cell>
          <cell r="B990">
            <v>0</v>
          </cell>
          <cell r="C990">
            <v>11546</v>
          </cell>
          <cell r="D990">
            <v>11546</v>
          </cell>
          <cell r="E990">
            <v>0</v>
          </cell>
          <cell r="F990" t="str">
            <v>06/04/2006</v>
          </cell>
          <cell r="G990">
            <v>0</v>
          </cell>
          <cell r="H990">
            <v>0</v>
          </cell>
          <cell r="I990">
            <v>0</v>
          </cell>
          <cell r="J990">
            <v>0</v>
          </cell>
          <cell r="K990">
            <v>0</v>
          </cell>
        </row>
        <row r="991">
          <cell r="A991" t="str">
            <v>ETECMTJL$638</v>
          </cell>
          <cell r="B991">
            <v>0</v>
          </cell>
          <cell r="C991">
            <v>35000</v>
          </cell>
          <cell r="D991">
            <v>35000</v>
          </cell>
          <cell r="E991">
            <v>0</v>
          </cell>
          <cell r="F991" t="str">
            <v>11/04/2006</v>
          </cell>
          <cell r="G991">
            <v>0</v>
          </cell>
          <cell r="H991">
            <v>0</v>
          </cell>
          <cell r="I991">
            <v>0</v>
          </cell>
          <cell r="J991">
            <v>0</v>
          </cell>
          <cell r="K991">
            <v>0</v>
          </cell>
        </row>
        <row r="992">
          <cell r="A992" t="str">
            <v>ETECMTJL$639</v>
          </cell>
          <cell r="B992">
            <v>0</v>
          </cell>
          <cell r="C992">
            <v>200000</v>
          </cell>
          <cell r="D992">
            <v>200000</v>
          </cell>
          <cell r="E992">
            <v>0</v>
          </cell>
          <cell r="F992" t="str">
            <v>11/04/2006</v>
          </cell>
          <cell r="G992">
            <v>0</v>
          </cell>
          <cell r="H992">
            <v>0</v>
          </cell>
          <cell r="I992">
            <v>0</v>
          </cell>
          <cell r="J992">
            <v>0</v>
          </cell>
          <cell r="K992">
            <v>0</v>
          </cell>
        </row>
        <row r="993">
          <cell r="A993" t="str">
            <v>ETECMTJL$640</v>
          </cell>
          <cell r="B993">
            <v>0</v>
          </cell>
          <cell r="C993">
            <v>80000</v>
          </cell>
          <cell r="D993">
            <v>80000</v>
          </cell>
          <cell r="E993">
            <v>0</v>
          </cell>
          <cell r="F993" t="str">
            <v>11/04/2006</v>
          </cell>
          <cell r="G993">
            <v>0</v>
          </cell>
          <cell r="H993">
            <v>0</v>
          </cell>
          <cell r="I993">
            <v>0</v>
          </cell>
          <cell r="J993">
            <v>0</v>
          </cell>
          <cell r="K993">
            <v>0</v>
          </cell>
        </row>
        <row r="994">
          <cell r="A994" t="str">
            <v>ETECMTJL$641</v>
          </cell>
          <cell r="B994">
            <v>0</v>
          </cell>
          <cell r="C994">
            <v>13048</v>
          </cell>
          <cell r="D994">
            <v>13048</v>
          </cell>
          <cell r="E994">
            <v>0</v>
          </cell>
          <cell r="F994" t="str">
            <v>11/04/2006</v>
          </cell>
          <cell r="G994">
            <v>0</v>
          </cell>
          <cell r="H994">
            <v>0</v>
          </cell>
          <cell r="I994">
            <v>0</v>
          </cell>
          <cell r="J994">
            <v>0</v>
          </cell>
          <cell r="K994">
            <v>0</v>
          </cell>
        </row>
        <row r="995">
          <cell r="A995" t="str">
            <v>ETECMTJL$642</v>
          </cell>
          <cell r="B995">
            <v>0</v>
          </cell>
          <cell r="C995">
            <v>12000</v>
          </cell>
          <cell r="D995">
            <v>12000</v>
          </cell>
          <cell r="E995">
            <v>0</v>
          </cell>
          <cell r="F995" t="str">
            <v>12/04/2006</v>
          </cell>
          <cell r="G995">
            <v>0</v>
          </cell>
          <cell r="H995">
            <v>0</v>
          </cell>
          <cell r="I995">
            <v>0</v>
          </cell>
          <cell r="J995">
            <v>0</v>
          </cell>
          <cell r="K995">
            <v>0</v>
          </cell>
        </row>
        <row r="996">
          <cell r="A996" t="str">
            <v>ETECMTJL$643</v>
          </cell>
          <cell r="B996">
            <v>0</v>
          </cell>
          <cell r="C996">
            <v>50000</v>
          </cell>
          <cell r="D996">
            <v>50000</v>
          </cell>
          <cell r="E996">
            <v>0</v>
          </cell>
          <cell r="F996" t="str">
            <v>12/04/2006</v>
          </cell>
          <cell r="G996">
            <v>0</v>
          </cell>
          <cell r="H996">
            <v>0</v>
          </cell>
          <cell r="I996">
            <v>0</v>
          </cell>
          <cell r="J996">
            <v>0</v>
          </cell>
          <cell r="K996">
            <v>0</v>
          </cell>
        </row>
        <row r="997">
          <cell r="A997" t="str">
            <v>ETECMTJL$644</v>
          </cell>
          <cell r="B997">
            <v>0</v>
          </cell>
          <cell r="C997">
            <v>100000</v>
          </cell>
          <cell r="D997">
            <v>100000</v>
          </cell>
          <cell r="E997">
            <v>0</v>
          </cell>
          <cell r="F997" t="str">
            <v>12/04/2006</v>
          </cell>
          <cell r="G997">
            <v>0</v>
          </cell>
          <cell r="H997">
            <v>0</v>
          </cell>
          <cell r="I997">
            <v>0</v>
          </cell>
          <cell r="J997">
            <v>0</v>
          </cell>
          <cell r="K997">
            <v>0</v>
          </cell>
        </row>
        <row r="998">
          <cell r="A998" t="str">
            <v>ETECMTJL$645</v>
          </cell>
          <cell r="B998">
            <v>0</v>
          </cell>
          <cell r="C998">
            <v>40000</v>
          </cell>
          <cell r="D998">
            <v>40000</v>
          </cell>
          <cell r="E998">
            <v>0</v>
          </cell>
          <cell r="F998" t="str">
            <v>12/04/2006</v>
          </cell>
          <cell r="G998">
            <v>0</v>
          </cell>
          <cell r="H998">
            <v>0</v>
          </cell>
          <cell r="I998">
            <v>0</v>
          </cell>
          <cell r="J998">
            <v>0</v>
          </cell>
          <cell r="K998">
            <v>0</v>
          </cell>
        </row>
        <row r="999">
          <cell r="A999" t="str">
            <v>ETECMTJL$646</v>
          </cell>
          <cell r="B999">
            <v>0</v>
          </cell>
          <cell r="C999">
            <v>43077</v>
          </cell>
          <cell r="D999">
            <v>43077</v>
          </cell>
          <cell r="E999">
            <v>0</v>
          </cell>
          <cell r="F999" t="str">
            <v>29/09/2005</v>
          </cell>
          <cell r="G999">
            <v>0</v>
          </cell>
          <cell r="H999">
            <v>0</v>
          </cell>
          <cell r="I999">
            <v>0</v>
          </cell>
          <cell r="J999">
            <v>0</v>
          </cell>
          <cell r="K999">
            <v>0</v>
          </cell>
        </row>
        <row r="1000">
          <cell r="A1000" t="str">
            <v>ETECMTJL$647</v>
          </cell>
          <cell r="B1000">
            <v>0</v>
          </cell>
          <cell r="C1000">
            <v>30000</v>
          </cell>
          <cell r="D1000">
            <v>30000</v>
          </cell>
          <cell r="E1000">
            <v>0</v>
          </cell>
          <cell r="F1000" t="str">
            <v>12/04/2006</v>
          </cell>
          <cell r="G1000">
            <v>0</v>
          </cell>
          <cell r="H1000">
            <v>0</v>
          </cell>
          <cell r="I1000">
            <v>0</v>
          </cell>
          <cell r="J1000">
            <v>0</v>
          </cell>
          <cell r="K1000">
            <v>0</v>
          </cell>
        </row>
        <row r="1001">
          <cell r="A1001" t="str">
            <v>ETECMTJL$648</v>
          </cell>
          <cell r="B1001">
            <v>0</v>
          </cell>
          <cell r="C1001">
            <v>40000</v>
          </cell>
          <cell r="D1001">
            <v>40000</v>
          </cell>
          <cell r="E1001">
            <v>0</v>
          </cell>
          <cell r="F1001" t="str">
            <v>12/04/2006</v>
          </cell>
          <cell r="G1001">
            <v>0</v>
          </cell>
          <cell r="H1001">
            <v>0</v>
          </cell>
          <cell r="I1001">
            <v>0</v>
          </cell>
          <cell r="J1001">
            <v>0</v>
          </cell>
          <cell r="K1001">
            <v>0</v>
          </cell>
        </row>
        <row r="1002">
          <cell r="A1002" t="str">
            <v>ETECMTJL$649</v>
          </cell>
          <cell r="B1002">
            <v>0</v>
          </cell>
          <cell r="C1002">
            <v>82000</v>
          </cell>
          <cell r="D1002">
            <v>82000</v>
          </cell>
          <cell r="E1002">
            <v>0</v>
          </cell>
          <cell r="F1002" t="str">
            <v>25/04/2006</v>
          </cell>
          <cell r="G1002">
            <v>0</v>
          </cell>
          <cell r="H1002">
            <v>0</v>
          </cell>
          <cell r="I1002">
            <v>0</v>
          </cell>
          <cell r="J1002">
            <v>0</v>
          </cell>
          <cell r="K1002">
            <v>0</v>
          </cell>
        </row>
        <row r="1003">
          <cell r="A1003" t="str">
            <v>ETECMTJL$650</v>
          </cell>
          <cell r="B1003">
            <v>0</v>
          </cell>
          <cell r="C1003">
            <v>120000</v>
          </cell>
          <cell r="D1003">
            <v>120000</v>
          </cell>
          <cell r="E1003">
            <v>0</v>
          </cell>
          <cell r="F1003" t="str">
            <v>26/04/2006</v>
          </cell>
          <cell r="G1003">
            <v>0</v>
          </cell>
          <cell r="H1003">
            <v>0</v>
          </cell>
          <cell r="I1003">
            <v>0</v>
          </cell>
          <cell r="J1003">
            <v>0</v>
          </cell>
          <cell r="K1003">
            <v>0</v>
          </cell>
        </row>
        <row r="1004">
          <cell r="A1004" t="str">
            <v>ETECMTJL$651</v>
          </cell>
          <cell r="B1004">
            <v>0</v>
          </cell>
          <cell r="C1004">
            <v>11640</v>
          </cell>
          <cell r="D1004">
            <v>11640</v>
          </cell>
          <cell r="E1004">
            <v>0</v>
          </cell>
          <cell r="F1004" t="str">
            <v>26/04/2006</v>
          </cell>
          <cell r="G1004">
            <v>0</v>
          </cell>
          <cell r="H1004">
            <v>0</v>
          </cell>
          <cell r="I1004">
            <v>0</v>
          </cell>
          <cell r="J1004">
            <v>0</v>
          </cell>
          <cell r="K1004">
            <v>0</v>
          </cell>
        </row>
        <row r="1005">
          <cell r="A1005" t="str">
            <v>ETECMTJL$652</v>
          </cell>
          <cell r="B1005">
            <v>0</v>
          </cell>
          <cell r="C1005">
            <v>18000</v>
          </cell>
          <cell r="D1005">
            <v>18000</v>
          </cell>
          <cell r="E1005">
            <v>0</v>
          </cell>
          <cell r="F1005" t="str">
            <v>26/04/2006</v>
          </cell>
          <cell r="G1005">
            <v>0</v>
          </cell>
          <cell r="H1005">
            <v>0</v>
          </cell>
          <cell r="I1005">
            <v>0</v>
          </cell>
          <cell r="J1005">
            <v>0</v>
          </cell>
          <cell r="K1005">
            <v>0</v>
          </cell>
        </row>
        <row r="1006">
          <cell r="A1006" t="str">
            <v>ETECMTJL$653</v>
          </cell>
          <cell r="B1006">
            <v>0</v>
          </cell>
          <cell r="C1006">
            <v>35000</v>
          </cell>
          <cell r="D1006">
            <v>35000</v>
          </cell>
          <cell r="E1006">
            <v>0</v>
          </cell>
          <cell r="F1006" t="str">
            <v>26/04/2006</v>
          </cell>
          <cell r="G1006">
            <v>0</v>
          </cell>
          <cell r="H1006">
            <v>0</v>
          </cell>
          <cell r="I1006">
            <v>0</v>
          </cell>
          <cell r="J1006">
            <v>0</v>
          </cell>
          <cell r="K1006">
            <v>0</v>
          </cell>
        </row>
        <row r="1007">
          <cell r="A1007" t="str">
            <v>ETECMTJL$654</v>
          </cell>
          <cell r="B1007">
            <v>0</v>
          </cell>
          <cell r="C1007">
            <v>9000</v>
          </cell>
          <cell r="D1007">
            <v>9000</v>
          </cell>
          <cell r="E1007">
            <v>0</v>
          </cell>
          <cell r="F1007" t="str">
            <v>26/04/2006</v>
          </cell>
          <cell r="G1007">
            <v>0</v>
          </cell>
          <cell r="H1007">
            <v>0</v>
          </cell>
          <cell r="I1007">
            <v>0</v>
          </cell>
          <cell r="J1007">
            <v>0</v>
          </cell>
          <cell r="K1007">
            <v>0</v>
          </cell>
        </row>
        <row r="1008">
          <cell r="A1008" t="str">
            <v>ETECMTJL$655</v>
          </cell>
          <cell r="B1008">
            <v>0</v>
          </cell>
          <cell r="C1008">
            <v>17280</v>
          </cell>
          <cell r="D1008">
            <v>17280</v>
          </cell>
          <cell r="E1008">
            <v>0</v>
          </cell>
          <cell r="F1008" t="str">
            <v>28/04/2006</v>
          </cell>
          <cell r="G1008">
            <v>0</v>
          </cell>
          <cell r="H1008">
            <v>0</v>
          </cell>
          <cell r="I1008">
            <v>0</v>
          </cell>
          <cell r="J1008">
            <v>0</v>
          </cell>
          <cell r="K1008">
            <v>0</v>
          </cell>
        </row>
        <row r="1009">
          <cell r="A1009" t="str">
            <v>ETECMTJL$656</v>
          </cell>
          <cell r="B1009">
            <v>0</v>
          </cell>
          <cell r="C1009">
            <v>23215</v>
          </cell>
          <cell r="D1009">
            <v>23215</v>
          </cell>
          <cell r="E1009">
            <v>0</v>
          </cell>
          <cell r="F1009" t="str">
            <v>28/04/2006</v>
          </cell>
          <cell r="G1009">
            <v>0</v>
          </cell>
          <cell r="H1009">
            <v>0</v>
          </cell>
          <cell r="I1009">
            <v>0</v>
          </cell>
          <cell r="J1009">
            <v>0</v>
          </cell>
          <cell r="K1009">
            <v>0</v>
          </cell>
        </row>
        <row r="1010">
          <cell r="A1010" t="str">
            <v>ETECMTJL$657</v>
          </cell>
          <cell r="B1010">
            <v>0</v>
          </cell>
          <cell r="C1010">
            <v>31000</v>
          </cell>
          <cell r="D1010">
            <v>31000</v>
          </cell>
          <cell r="E1010">
            <v>0</v>
          </cell>
          <cell r="F1010" t="str">
            <v>03/05/2006</v>
          </cell>
          <cell r="G1010">
            <v>0</v>
          </cell>
          <cell r="H1010">
            <v>0</v>
          </cell>
          <cell r="I1010">
            <v>0</v>
          </cell>
          <cell r="J1010">
            <v>0</v>
          </cell>
          <cell r="K1010">
            <v>0</v>
          </cell>
        </row>
        <row r="1011">
          <cell r="A1011" t="str">
            <v>ETECMTJL$658</v>
          </cell>
          <cell r="B1011">
            <v>0</v>
          </cell>
          <cell r="C1011">
            <v>16000</v>
          </cell>
          <cell r="D1011">
            <v>16000</v>
          </cell>
          <cell r="E1011">
            <v>0</v>
          </cell>
          <cell r="F1011" t="str">
            <v>03/05/2006</v>
          </cell>
          <cell r="G1011">
            <v>0</v>
          </cell>
          <cell r="H1011">
            <v>0</v>
          </cell>
          <cell r="I1011">
            <v>0</v>
          </cell>
          <cell r="J1011">
            <v>0</v>
          </cell>
          <cell r="K1011">
            <v>0</v>
          </cell>
        </row>
        <row r="1012">
          <cell r="A1012" t="str">
            <v>ETECMTJL$659</v>
          </cell>
          <cell r="B1012">
            <v>0</v>
          </cell>
          <cell r="C1012">
            <v>28000</v>
          </cell>
          <cell r="D1012">
            <v>28000</v>
          </cell>
          <cell r="E1012">
            <v>0</v>
          </cell>
          <cell r="F1012" t="str">
            <v>03/05/2006</v>
          </cell>
          <cell r="G1012">
            <v>0</v>
          </cell>
          <cell r="H1012">
            <v>0</v>
          </cell>
          <cell r="I1012">
            <v>0</v>
          </cell>
          <cell r="J1012">
            <v>0</v>
          </cell>
          <cell r="K1012">
            <v>0</v>
          </cell>
        </row>
        <row r="1013">
          <cell r="A1013" t="str">
            <v>ETECMTJL$660</v>
          </cell>
          <cell r="B1013">
            <v>0</v>
          </cell>
          <cell r="C1013">
            <v>26000</v>
          </cell>
          <cell r="D1013">
            <v>26000</v>
          </cell>
          <cell r="E1013">
            <v>0</v>
          </cell>
          <cell r="F1013" t="str">
            <v>03/05/2006</v>
          </cell>
          <cell r="G1013">
            <v>0</v>
          </cell>
          <cell r="H1013">
            <v>0</v>
          </cell>
          <cell r="I1013">
            <v>0</v>
          </cell>
          <cell r="J1013">
            <v>0</v>
          </cell>
          <cell r="K1013">
            <v>0</v>
          </cell>
        </row>
        <row r="1014">
          <cell r="A1014" t="str">
            <v>ETECMTJL$661</v>
          </cell>
          <cell r="B1014">
            <v>0</v>
          </cell>
          <cell r="C1014">
            <v>25650</v>
          </cell>
          <cell r="D1014">
            <v>25650</v>
          </cell>
          <cell r="E1014">
            <v>0</v>
          </cell>
          <cell r="F1014" t="str">
            <v>03/05/2006</v>
          </cell>
          <cell r="G1014">
            <v>0</v>
          </cell>
          <cell r="H1014">
            <v>0</v>
          </cell>
          <cell r="I1014">
            <v>0</v>
          </cell>
          <cell r="J1014">
            <v>0</v>
          </cell>
          <cell r="K1014">
            <v>0</v>
          </cell>
        </row>
        <row r="1015">
          <cell r="A1015" t="str">
            <v>ETECMTJL$662</v>
          </cell>
          <cell r="B1015">
            <v>0</v>
          </cell>
          <cell r="C1015">
            <v>36000</v>
          </cell>
          <cell r="D1015">
            <v>36000</v>
          </cell>
          <cell r="E1015">
            <v>0</v>
          </cell>
          <cell r="F1015" t="str">
            <v>03/05/2006</v>
          </cell>
          <cell r="G1015">
            <v>0</v>
          </cell>
          <cell r="H1015">
            <v>0</v>
          </cell>
          <cell r="I1015">
            <v>0</v>
          </cell>
          <cell r="J1015">
            <v>0</v>
          </cell>
          <cell r="K1015">
            <v>0</v>
          </cell>
        </row>
        <row r="1016">
          <cell r="A1016" t="str">
            <v>ETECMTJL$663</v>
          </cell>
          <cell r="B1016">
            <v>0</v>
          </cell>
          <cell r="C1016">
            <v>21294</v>
          </cell>
          <cell r="D1016">
            <v>21294</v>
          </cell>
          <cell r="E1016">
            <v>0</v>
          </cell>
          <cell r="F1016" t="str">
            <v>03/05/2006</v>
          </cell>
          <cell r="G1016">
            <v>0</v>
          </cell>
          <cell r="H1016">
            <v>0</v>
          </cell>
          <cell r="I1016">
            <v>0</v>
          </cell>
          <cell r="J1016">
            <v>0</v>
          </cell>
          <cell r="K1016">
            <v>0</v>
          </cell>
        </row>
        <row r="1017">
          <cell r="A1017" t="str">
            <v>ETECMTJL$664</v>
          </cell>
          <cell r="B1017">
            <v>0</v>
          </cell>
          <cell r="C1017">
            <v>45000</v>
          </cell>
          <cell r="D1017">
            <v>45000</v>
          </cell>
          <cell r="E1017">
            <v>0</v>
          </cell>
          <cell r="F1017" t="str">
            <v>03/05/2006</v>
          </cell>
          <cell r="G1017">
            <v>0</v>
          </cell>
          <cell r="H1017">
            <v>0</v>
          </cell>
          <cell r="I1017">
            <v>0</v>
          </cell>
          <cell r="J1017">
            <v>0</v>
          </cell>
          <cell r="K1017">
            <v>0</v>
          </cell>
        </row>
        <row r="1018">
          <cell r="A1018" t="str">
            <v>ETECMTJL$665</v>
          </cell>
          <cell r="B1018">
            <v>0</v>
          </cell>
          <cell r="C1018">
            <v>15000</v>
          </cell>
          <cell r="D1018">
            <v>15000</v>
          </cell>
          <cell r="E1018">
            <v>0</v>
          </cell>
          <cell r="F1018" t="str">
            <v>09/05/2006</v>
          </cell>
          <cell r="G1018">
            <v>0</v>
          </cell>
          <cell r="H1018">
            <v>0</v>
          </cell>
          <cell r="I1018">
            <v>0</v>
          </cell>
          <cell r="J1018">
            <v>0</v>
          </cell>
          <cell r="K1018">
            <v>0</v>
          </cell>
        </row>
        <row r="1019">
          <cell r="A1019" t="str">
            <v>ETECMTJL$666</v>
          </cell>
          <cell r="B1019">
            <v>0</v>
          </cell>
          <cell r="C1019">
            <v>26753</v>
          </cell>
          <cell r="D1019">
            <v>26753</v>
          </cell>
          <cell r="E1019">
            <v>0</v>
          </cell>
          <cell r="F1019" t="str">
            <v>09/05/2006</v>
          </cell>
          <cell r="G1019">
            <v>0</v>
          </cell>
          <cell r="H1019">
            <v>0</v>
          </cell>
          <cell r="I1019">
            <v>0</v>
          </cell>
          <cell r="J1019">
            <v>0</v>
          </cell>
          <cell r="K1019">
            <v>0</v>
          </cell>
        </row>
        <row r="1020">
          <cell r="A1020" t="str">
            <v>ETECMTJL$667</v>
          </cell>
          <cell r="B1020">
            <v>0</v>
          </cell>
          <cell r="C1020">
            <v>10000</v>
          </cell>
          <cell r="D1020">
            <v>10000</v>
          </cell>
          <cell r="E1020">
            <v>0</v>
          </cell>
          <cell r="F1020" t="str">
            <v>09/05/2006</v>
          </cell>
          <cell r="G1020">
            <v>0</v>
          </cell>
          <cell r="H1020">
            <v>0</v>
          </cell>
          <cell r="I1020">
            <v>0</v>
          </cell>
          <cell r="J1020">
            <v>0</v>
          </cell>
          <cell r="K1020">
            <v>0</v>
          </cell>
        </row>
        <row r="1021">
          <cell r="A1021" t="str">
            <v>ETECMTJL$668</v>
          </cell>
          <cell r="B1021">
            <v>0</v>
          </cell>
          <cell r="C1021">
            <v>30000</v>
          </cell>
          <cell r="D1021">
            <v>30000</v>
          </cell>
          <cell r="E1021">
            <v>0</v>
          </cell>
          <cell r="F1021" t="str">
            <v>09/05/2006</v>
          </cell>
          <cell r="G1021">
            <v>0</v>
          </cell>
          <cell r="H1021">
            <v>0</v>
          </cell>
          <cell r="I1021">
            <v>0</v>
          </cell>
          <cell r="J1021">
            <v>0</v>
          </cell>
          <cell r="K1021">
            <v>0</v>
          </cell>
        </row>
        <row r="1022">
          <cell r="A1022" t="str">
            <v>ETECMTJL$669</v>
          </cell>
          <cell r="B1022">
            <v>0</v>
          </cell>
          <cell r="C1022">
            <v>40000</v>
          </cell>
          <cell r="D1022">
            <v>40000</v>
          </cell>
          <cell r="E1022">
            <v>0</v>
          </cell>
          <cell r="F1022" t="str">
            <v>09/05/2006</v>
          </cell>
          <cell r="G1022">
            <v>0</v>
          </cell>
          <cell r="H1022">
            <v>0</v>
          </cell>
          <cell r="I1022">
            <v>0</v>
          </cell>
          <cell r="J1022">
            <v>0</v>
          </cell>
          <cell r="K1022">
            <v>0</v>
          </cell>
        </row>
        <row r="1023">
          <cell r="A1023" t="str">
            <v>ETECMTJL$670</v>
          </cell>
          <cell r="B1023">
            <v>0</v>
          </cell>
          <cell r="C1023">
            <v>20000</v>
          </cell>
          <cell r="D1023">
            <v>20000</v>
          </cell>
          <cell r="E1023">
            <v>0</v>
          </cell>
          <cell r="F1023" t="str">
            <v>12/05/2006</v>
          </cell>
          <cell r="G1023">
            <v>0</v>
          </cell>
          <cell r="H1023">
            <v>0</v>
          </cell>
          <cell r="I1023">
            <v>0</v>
          </cell>
          <cell r="J1023">
            <v>0</v>
          </cell>
          <cell r="K1023">
            <v>0</v>
          </cell>
        </row>
        <row r="1024">
          <cell r="A1024" t="str">
            <v>ETECMTJL$671</v>
          </cell>
          <cell r="B1024">
            <v>0</v>
          </cell>
          <cell r="C1024">
            <v>35000</v>
          </cell>
          <cell r="D1024">
            <v>35000</v>
          </cell>
          <cell r="E1024">
            <v>0</v>
          </cell>
          <cell r="F1024" t="str">
            <v>11/05/2006</v>
          </cell>
          <cell r="G1024">
            <v>0</v>
          </cell>
          <cell r="H1024">
            <v>0</v>
          </cell>
          <cell r="I1024">
            <v>0</v>
          </cell>
          <cell r="J1024">
            <v>0</v>
          </cell>
          <cell r="K1024">
            <v>0</v>
          </cell>
        </row>
        <row r="1025">
          <cell r="A1025" t="str">
            <v>ETECMTJL$672</v>
          </cell>
          <cell r="B1025">
            <v>0</v>
          </cell>
          <cell r="C1025">
            <v>15000</v>
          </cell>
          <cell r="D1025">
            <v>15000</v>
          </cell>
          <cell r="E1025">
            <v>0</v>
          </cell>
          <cell r="F1025" t="str">
            <v>24/05/2006</v>
          </cell>
          <cell r="G1025">
            <v>0</v>
          </cell>
          <cell r="H1025">
            <v>0</v>
          </cell>
          <cell r="I1025">
            <v>0</v>
          </cell>
          <cell r="J1025">
            <v>0</v>
          </cell>
          <cell r="K1025">
            <v>0</v>
          </cell>
        </row>
        <row r="1026">
          <cell r="A1026" t="str">
            <v>ETECMTJL$673</v>
          </cell>
          <cell r="B1026">
            <v>0</v>
          </cell>
          <cell r="C1026">
            <v>8400</v>
          </cell>
          <cell r="D1026">
            <v>8400</v>
          </cell>
          <cell r="E1026">
            <v>0</v>
          </cell>
          <cell r="F1026" t="str">
            <v>24/05/2006</v>
          </cell>
          <cell r="G1026">
            <v>0</v>
          </cell>
          <cell r="H1026">
            <v>0</v>
          </cell>
          <cell r="I1026">
            <v>0</v>
          </cell>
          <cell r="J1026">
            <v>0</v>
          </cell>
          <cell r="K1026">
            <v>0</v>
          </cell>
        </row>
        <row r="1027">
          <cell r="A1027" t="str">
            <v>ETECMTJL$674</v>
          </cell>
          <cell r="B1027">
            <v>0</v>
          </cell>
          <cell r="C1027">
            <v>29600</v>
          </cell>
          <cell r="D1027">
            <v>29600</v>
          </cell>
          <cell r="E1027">
            <v>0</v>
          </cell>
          <cell r="F1027" t="str">
            <v>26/05/2006</v>
          </cell>
          <cell r="G1027">
            <v>0</v>
          </cell>
          <cell r="H1027">
            <v>0</v>
          </cell>
          <cell r="I1027">
            <v>0</v>
          </cell>
          <cell r="J1027">
            <v>0</v>
          </cell>
          <cell r="K1027">
            <v>0</v>
          </cell>
        </row>
        <row r="1028">
          <cell r="A1028" t="str">
            <v>ETECMTJL$675</v>
          </cell>
          <cell r="B1028">
            <v>0</v>
          </cell>
          <cell r="C1028">
            <v>20000</v>
          </cell>
          <cell r="D1028">
            <v>20000</v>
          </cell>
          <cell r="E1028">
            <v>0</v>
          </cell>
          <cell r="F1028" t="str">
            <v>29/05/2006</v>
          </cell>
          <cell r="G1028">
            <v>0</v>
          </cell>
          <cell r="H1028">
            <v>0</v>
          </cell>
          <cell r="I1028">
            <v>0</v>
          </cell>
          <cell r="J1028">
            <v>0</v>
          </cell>
          <cell r="K1028">
            <v>0</v>
          </cell>
        </row>
        <row r="1029">
          <cell r="A1029" t="str">
            <v>ETECMTJL$676</v>
          </cell>
          <cell r="B1029">
            <v>0</v>
          </cell>
          <cell r="C1029">
            <v>115400</v>
          </cell>
          <cell r="D1029">
            <v>115400</v>
          </cell>
          <cell r="E1029">
            <v>0</v>
          </cell>
          <cell r="F1029" t="str">
            <v>30/05/2006</v>
          </cell>
          <cell r="G1029">
            <v>0</v>
          </cell>
          <cell r="H1029">
            <v>0</v>
          </cell>
          <cell r="I1029">
            <v>0</v>
          </cell>
          <cell r="J1029">
            <v>0</v>
          </cell>
          <cell r="K1029">
            <v>0</v>
          </cell>
        </row>
        <row r="1030">
          <cell r="A1030" t="str">
            <v>ETECMTJL$677</v>
          </cell>
          <cell r="B1030">
            <v>0</v>
          </cell>
          <cell r="C1030">
            <v>30000</v>
          </cell>
          <cell r="D1030">
            <v>30000</v>
          </cell>
          <cell r="E1030">
            <v>0</v>
          </cell>
          <cell r="F1030" t="str">
            <v>30/05/2006</v>
          </cell>
          <cell r="G1030">
            <v>0</v>
          </cell>
          <cell r="H1030">
            <v>0</v>
          </cell>
          <cell r="I1030">
            <v>0</v>
          </cell>
          <cell r="J1030">
            <v>0</v>
          </cell>
          <cell r="K1030">
            <v>0</v>
          </cell>
        </row>
        <row r="1031">
          <cell r="A1031" t="str">
            <v>ETECMTJL$678</v>
          </cell>
          <cell r="B1031">
            <v>0</v>
          </cell>
          <cell r="C1031">
            <v>20128</v>
          </cell>
          <cell r="D1031">
            <v>20128</v>
          </cell>
          <cell r="E1031">
            <v>0</v>
          </cell>
          <cell r="F1031" t="str">
            <v>30/05/2006</v>
          </cell>
          <cell r="G1031">
            <v>0</v>
          </cell>
          <cell r="H1031">
            <v>0</v>
          </cell>
          <cell r="I1031">
            <v>0</v>
          </cell>
          <cell r="J1031">
            <v>0</v>
          </cell>
          <cell r="K1031">
            <v>0</v>
          </cell>
        </row>
        <row r="1032">
          <cell r="A1032" t="str">
            <v>ETECMTJL$679</v>
          </cell>
          <cell r="B1032">
            <v>0</v>
          </cell>
          <cell r="C1032">
            <v>30000</v>
          </cell>
          <cell r="D1032">
            <v>30000</v>
          </cell>
          <cell r="E1032">
            <v>0</v>
          </cell>
          <cell r="F1032" t="str">
            <v>30/05/2006</v>
          </cell>
          <cell r="G1032">
            <v>0</v>
          </cell>
          <cell r="H1032">
            <v>0</v>
          </cell>
          <cell r="I1032">
            <v>0</v>
          </cell>
          <cell r="J1032">
            <v>0</v>
          </cell>
          <cell r="K1032">
            <v>0</v>
          </cell>
        </row>
        <row r="1033">
          <cell r="A1033" t="str">
            <v>ETECMTJL$680</v>
          </cell>
          <cell r="B1033">
            <v>0</v>
          </cell>
          <cell r="C1033">
            <v>50000</v>
          </cell>
          <cell r="D1033">
            <v>50000</v>
          </cell>
          <cell r="E1033">
            <v>0</v>
          </cell>
          <cell r="F1033" t="str">
            <v>30/05/2006</v>
          </cell>
          <cell r="G1033">
            <v>0</v>
          </cell>
          <cell r="H1033">
            <v>0</v>
          </cell>
          <cell r="I1033">
            <v>0</v>
          </cell>
          <cell r="J1033">
            <v>0</v>
          </cell>
          <cell r="K1033">
            <v>0</v>
          </cell>
        </row>
        <row r="1034">
          <cell r="A1034" t="str">
            <v>ETECMTJL$681</v>
          </cell>
          <cell r="B1034">
            <v>0</v>
          </cell>
          <cell r="C1034">
            <v>40000</v>
          </cell>
          <cell r="D1034">
            <v>40000</v>
          </cell>
          <cell r="E1034">
            <v>0</v>
          </cell>
          <cell r="F1034" t="str">
            <v>30/05/2006</v>
          </cell>
          <cell r="G1034">
            <v>0</v>
          </cell>
          <cell r="H1034">
            <v>0</v>
          </cell>
          <cell r="I1034">
            <v>0</v>
          </cell>
          <cell r="J1034">
            <v>0</v>
          </cell>
          <cell r="K1034">
            <v>0</v>
          </cell>
        </row>
        <row r="1035">
          <cell r="A1035" t="str">
            <v>ETECMTJL$682</v>
          </cell>
          <cell r="B1035">
            <v>0</v>
          </cell>
          <cell r="C1035">
            <v>9000</v>
          </cell>
          <cell r="D1035">
            <v>9000</v>
          </cell>
          <cell r="E1035">
            <v>0</v>
          </cell>
          <cell r="F1035" t="str">
            <v>30/05/2006</v>
          </cell>
          <cell r="G1035">
            <v>0</v>
          </cell>
          <cell r="H1035">
            <v>0</v>
          </cell>
          <cell r="I1035">
            <v>0</v>
          </cell>
          <cell r="J1035">
            <v>0</v>
          </cell>
          <cell r="K1035">
            <v>0</v>
          </cell>
        </row>
        <row r="1036">
          <cell r="A1036" t="str">
            <v>ETECMTJL$683</v>
          </cell>
          <cell r="B1036">
            <v>0</v>
          </cell>
          <cell r="C1036">
            <v>10000</v>
          </cell>
          <cell r="D1036">
            <v>10000</v>
          </cell>
          <cell r="E1036">
            <v>0</v>
          </cell>
          <cell r="F1036" t="str">
            <v>01/06/2006</v>
          </cell>
          <cell r="G1036">
            <v>0</v>
          </cell>
          <cell r="H1036">
            <v>0</v>
          </cell>
          <cell r="I1036">
            <v>0</v>
          </cell>
          <cell r="J1036">
            <v>0</v>
          </cell>
          <cell r="K1036">
            <v>0</v>
          </cell>
        </row>
        <row r="1037">
          <cell r="A1037" t="str">
            <v>ETECMTJL$684</v>
          </cell>
          <cell r="B1037">
            <v>0</v>
          </cell>
          <cell r="C1037">
            <v>16000</v>
          </cell>
          <cell r="D1037">
            <v>16000</v>
          </cell>
          <cell r="E1037">
            <v>0</v>
          </cell>
          <cell r="F1037" t="str">
            <v>05/06/2006</v>
          </cell>
          <cell r="G1037">
            <v>0</v>
          </cell>
          <cell r="H1037">
            <v>0</v>
          </cell>
          <cell r="I1037">
            <v>0</v>
          </cell>
          <cell r="J1037">
            <v>0</v>
          </cell>
          <cell r="K1037">
            <v>0</v>
          </cell>
        </row>
        <row r="1038">
          <cell r="A1038" t="str">
            <v>ETECMTJL$685</v>
          </cell>
          <cell r="B1038">
            <v>0</v>
          </cell>
          <cell r="C1038">
            <v>153000</v>
          </cell>
          <cell r="D1038">
            <v>153000</v>
          </cell>
          <cell r="E1038">
            <v>0</v>
          </cell>
          <cell r="F1038" t="str">
            <v>05/06/2006</v>
          </cell>
          <cell r="G1038">
            <v>0</v>
          </cell>
          <cell r="H1038">
            <v>0</v>
          </cell>
          <cell r="I1038">
            <v>0</v>
          </cell>
          <cell r="J1038">
            <v>0</v>
          </cell>
          <cell r="K1038">
            <v>0</v>
          </cell>
        </row>
        <row r="1039">
          <cell r="A1039" t="str">
            <v>ETECMTJL$686</v>
          </cell>
          <cell r="B1039">
            <v>0</v>
          </cell>
          <cell r="C1039">
            <v>30000</v>
          </cell>
          <cell r="D1039">
            <v>30000</v>
          </cell>
          <cell r="E1039">
            <v>0</v>
          </cell>
          <cell r="F1039" t="str">
            <v>05/06/2006</v>
          </cell>
          <cell r="G1039">
            <v>0</v>
          </cell>
          <cell r="H1039">
            <v>0</v>
          </cell>
          <cell r="I1039">
            <v>0</v>
          </cell>
          <cell r="J1039">
            <v>0</v>
          </cell>
          <cell r="K1039">
            <v>0</v>
          </cell>
        </row>
        <row r="1040">
          <cell r="A1040" t="str">
            <v>ETECMTJL$687</v>
          </cell>
          <cell r="B1040">
            <v>0</v>
          </cell>
          <cell r="C1040">
            <v>20232</v>
          </cell>
          <cell r="D1040">
            <v>20232</v>
          </cell>
          <cell r="E1040">
            <v>0</v>
          </cell>
          <cell r="F1040" t="str">
            <v>06/06/2006</v>
          </cell>
          <cell r="G1040">
            <v>0</v>
          </cell>
          <cell r="H1040">
            <v>0</v>
          </cell>
          <cell r="I1040">
            <v>0</v>
          </cell>
          <cell r="J1040">
            <v>0</v>
          </cell>
          <cell r="K1040">
            <v>0</v>
          </cell>
        </row>
        <row r="1041">
          <cell r="A1041" t="str">
            <v>ETECMTJL$688</v>
          </cell>
          <cell r="B1041">
            <v>0</v>
          </cell>
          <cell r="C1041">
            <v>283249</v>
          </cell>
          <cell r="D1041">
            <v>283249</v>
          </cell>
          <cell r="E1041">
            <v>0</v>
          </cell>
          <cell r="F1041" t="str">
            <v>06/06/2006</v>
          </cell>
          <cell r="G1041">
            <v>0</v>
          </cell>
          <cell r="H1041">
            <v>0</v>
          </cell>
          <cell r="I1041">
            <v>0</v>
          </cell>
          <cell r="J1041">
            <v>0</v>
          </cell>
          <cell r="K1041">
            <v>0</v>
          </cell>
        </row>
        <row r="1042">
          <cell r="A1042" t="str">
            <v>ETECMTJL$689</v>
          </cell>
          <cell r="B1042">
            <v>0</v>
          </cell>
          <cell r="C1042">
            <v>7574</v>
          </cell>
          <cell r="D1042">
            <v>7574</v>
          </cell>
          <cell r="E1042">
            <v>0</v>
          </cell>
          <cell r="F1042" t="str">
            <v>06/06/2006</v>
          </cell>
          <cell r="G1042">
            <v>0</v>
          </cell>
          <cell r="H1042">
            <v>0</v>
          </cell>
          <cell r="I1042">
            <v>0</v>
          </cell>
          <cell r="J1042">
            <v>0</v>
          </cell>
          <cell r="K1042">
            <v>0</v>
          </cell>
        </row>
        <row r="1043">
          <cell r="A1043" t="str">
            <v>ETECMTJL$690</v>
          </cell>
          <cell r="B1043">
            <v>0</v>
          </cell>
          <cell r="C1043">
            <v>16056</v>
          </cell>
          <cell r="D1043">
            <v>16056</v>
          </cell>
          <cell r="E1043">
            <v>0</v>
          </cell>
          <cell r="F1043" t="str">
            <v>07/06/2006</v>
          </cell>
          <cell r="G1043">
            <v>0</v>
          </cell>
          <cell r="H1043">
            <v>0</v>
          </cell>
          <cell r="I1043">
            <v>0</v>
          </cell>
          <cell r="J1043">
            <v>0</v>
          </cell>
          <cell r="K1043">
            <v>0</v>
          </cell>
        </row>
        <row r="1044">
          <cell r="A1044" t="str">
            <v>ETECMTJL$691</v>
          </cell>
          <cell r="B1044">
            <v>0</v>
          </cell>
          <cell r="C1044">
            <v>20644</v>
          </cell>
          <cell r="D1044">
            <v>20644</v>
          </cell>
          <cell r="E1044">
            <v>0</v>
          </cell>
          <cell r="F1044" t="str">
            <v>07/06/2006</v>
          </cell>
          <cell r="G1044">
            <v>0</v>
          </cell>
          <cell r="H1044">
            <v>0</v>
          </cell>
          <cell r="I1044">
            <v>0</v>
          </cell>
          <cell r="J1044">
            <v>0</v>
          </cell>
          <cell r="K1044">
            <v>0</v>
          </cell>
        </row>
        <row r="1045">
          <cell r="A1045" t="str">
            <v>ETECMTJL$692</v>
          </cell>
          <cell r="B1045">
            <v>0</v>
          </cell>
          <cell r="C1045">
            <v>14408</v>
          </cell>
          <cell r="D1045">
            <v>14408</v>
          </cell>
          <cell r="E1045">
            <v>0</v>
          </cell>
          <cell r="F1045" t="str">
            <v>07/06/2006</v>
          </cell>
          <cell r="G1045">
            <v>0</v>
          </cell>
          <cell r="H1045">
            <v>0</v>
          </cell>
          <cell r="I1045">
            <v>0</v>
          </cell>
          <cell r="J1045">
            <v>0</v>
          </cell>
          <cell r="K1045">
            <v>0</v>
          </cell>
        </row>
        <row r="1046">
          <cell r="A1046" t="str">
            <v>ETECMTJL$693</v>
          </cell>
          <cell r="B1046">
            <v>0</v>
          </cell>
          <cell r="C1046">
            <v>20385</v>
          </cell>
          <cell r="D1046">
            <v>20385</v>
          </cell>
          <cell r="E1046">
            <v>0</v>
          </cell>
          <cell r="F1046" t="str">
            <v>09/06/2006</v>
          </cell>
          <cell r="G1046">
            <v>0</v>
          </cell>
          <cell r="H1046">
            <v>0</v>
          </cell>
          <cell r="I1046">
            <v>0</v>
          </cell>
          <cell r="J1046">
            <v>0</v>
          </cell>
          <cell r="K1046">
            <v>0</v>
          </cell>
        </row>
        <row r="1047">
          <cell r="A1047" t="str">
            <v>ETECMTJL$694</v>
          </cell>
          <cell r="B1047">
            <v>0</v>
          </cell>
          <cell r="C1047">
            <v>150000</v>
          </cell>
          <cell r="D1047">
            <v>150000</v>
          </cell>
          <cell r="E1047">
            <v>0</v>
          </cell>
          <cell r="F1047" t="str">
            <v>09/06/2006</v>
          </cell>
          <cell r="G1047">
            <v>0</v>
          </cell>
          <cell r="H1047">
            <v>0</v>
          </cell>
          <cell r="I1047">
            <v>0</v>
          </cell>
          <cell r="J1047">
            <v>0</v>
          </cell>
          <cell r="K1047">
            <v>0</v>
          </cell>
        </row>
        <row r="1048">
          <cell r="A1048" t="str">
            <v>ETECMTJL$695</v>
          </cell>
          <cell r="B1048">
            <v>0</v>
          </cell>
          <cell r="C1048">
            <v>8600</v>
          </cell>
          <cell r="D1048">
            <v>8600</v>
          </cell>
          <cell r="E1048">
            <v>0</v>
          </cell>
          <cell r="F1048" t="str">
            <v>09/06/2006</v>
          </cell>
          <cell r="G1048">
            <v>0</v>
          </cell>
          <cell r="H1048">
            <v>0</v>
          </cell>
          <cell r="I1048">
            <v>0</v>
          </cell>
          <cell r="J1048">
            <v>0</v>
          </cell>
          <cell r="K1048">
            <v>0</v>
          </cell>
        </row>
        <row r="1049">
          <cell r="A1049" t="str">
            <v>ETECMTJL$696</v>
          </cell>
          <cell r="B1049">
            <v>0</v>
          </cell>
          <cell r="C1049">
            <v>25000</v>
          </cell>
          <cell r="D1049">
            <v>25000</v>
          </cell>
          <cell r="E1049">
            <v>0</v>
          </cell>
          <cell r="F1049" t="str">
            <v>09/06/2006</v>
          </cell>
          <cell r="G1049">
            <v>0</v>
          </cell>
          <cell r="H1049">
            <v>0</v>
          </cell>
          <cell r="I1049">
            <v>0</v>
          </cell>
          <cell r="J1049">
            <v>0</v>
          </cell>
          <cell r="K1049">
            <v>0</v>
          </cell>
        </row>
        <row r="1050">
          <cell r="A1050" t="str">
            <v>ETECMTJL$697</v>
          </cell>
          <cell r="B1050">
            <v>0</v>
          </cell>
          <cell r="C1050">
            <v>24000</v>
          </cell>
          <cell r="D1050">
            <v>24000</v>
          </cell>
          <cell r="E1050">
            <v>0</v>
          </cell>
          <cell r="F1050" t="str">
            <v>09/06/2006</v>
          </cell>
          <cell r="G1050">
            <v>0</v>
          </cell>
          <cell r="H1050">
            <v>0</v>
          </cell>
          <cell r="I1050">
            <v>0</v>
          </cell>
          <cell r="J1050">
            <v>0</v>
          </cell>
          <cell r="K1050">
            <v>0</v>
          </cell>
        </row>
        <row r="1051">
          <cell r="A1051" t="str">
            <v>ETECMTJL$698</v>
          </cell>
          <cell r="B1051">
            <v>0</v>
          </cell>
          <cell r="C1051">
            <v>73000</v>
          </cell>
          <cell r="D1051">
            <v>73000</v>
          </cell>
          <cell r="E1051">
            <v>0</v>
          </cell>
          <cell r="F1051" t="str">
            <v>13/06/2006</v>
          </cell>
          <cell r="G1051">
            <v>0</v>
          </cell>
          <cell r="H1051">
            <v>0</v>
          </cell>
          <cell r="I1051">
            <v>0</v>
          </cell>
          <cell r="J1051">
            <v>0</v>
          </cell>
          <cell r="K1051">
            <v>0</v>
          </cell>
        </row>
        <row r="1052">
          <cell r="A1052" t="str">
            <v>ETECMTJL$699</v>
          </cell>
          <cell r="B1052">
            <v>0</v>
          </cell>
          <cell r="C1052">
            <v>85000</v>
          </cell>
          <cell r="D1052">
            <v>85000</v>
          </cell>
          <cell r="E1052">
            <v>0</v>
          </cell>
          <cell r="F1052" t="str">
            <v>13/06/2006</v>
          </cell>
          <cell r="G1052">
            <v>0</v>
          </cell>
          <cell r="H1052">
            <v>0</v>
          </cell>
          <cell r="I1052">
            <v>0</v>
          </cell>
          <cell r="J1052">
            <v>0</v>
          </cell>
          <cell r="K1052">
            <v>0</v>
          </cell>
        </row>
        <row r="1053">
          <cell r="A1053" t="str">
            <v>ETECMTJL$700</v>
          </cell>
          <cell r="B1053">
            <v>0</v>
          </cell>
          <cell r="C1053">
            <v>16000</v>
          </cell>
          <cell r="D1053">
            <v>16000</v>
          </cell>
          <cell r="E1053">
            <v>0</v>
          </cell>
          <cell r="F1053" t="str">
            <v>13/06/2006</v>
          </cell>
          <cell r="G1053">
            <v>0</v>
          </cell>
          <cell r="H1053">
            <v>0</v>
          </cell>
          <cell r="I1053">
            <v>0</v>
          </cell>
          <cell r="J1053">
            <v>0</v>
          </cell>
          <cell r="K1053">
            <v>0</v>
          </cell>
        </row>
        <row r="1054">
          <cell r="A1054" t="str">
            <v>ETECMTJL$701</v>
          </cell>
          <cell r="B1054">
            <v>0</v>
          </cell>
          <cell r="C1054">
            <v>8738</v>
          </cell>
          <cell r="D1054">
            <v>8738</v>
          </cell>
          <cell r="E1054">
            <v>0</v>
          </cell>
          <cell r="F1054" t="str">
            <v>13/06/2006</v>
          </cell>
          <cell r="G1054">
            <v>0</v>
          </cell>
          <cell r="H1054">
            <v>0</v>
          </cell>
          <cell r="I1054">
            <v>0</v>
          </cell>
          <cell r="J1054">
            <v>0</v>
          </cell>
          <cell r="K1054">
            <v>0</v>
          </cell>
        </row>
        <row r="1055">
          <cell r="A1055" t="str">
            <v>ETECMTJL$702</v>
          </cell>
          <cell r="B1055">
            <v>0</v>
          </cell>
          <cell r="C1055">
            <v>15000</v>
          </cell>
          <cell r="D1055">
            <v>15000</v>
          </cell>
          <cell r="E1055">
            <v>0</v>
          </cell>
          <cell r="F1055" t="str">
            <v>13/06/2006</v>
          </cell>
          <cell r="G1055">
            <v>0</v>
          </cell>
          <cell r="H1055">
            <v>0</v>
          </cell>
          <cell r="I1055">
            <v>0</v>
          </cell>
          <cell r="J1055">
            <v>0</v>
          </cell>
          <cell r="K1055">
            <v>0</v>
          </cell>
        </row>
        <row r="1056">
          <cell r="A1056" t="str">
            <v>ETECMTJL$703</v>
          </cell>
          <cell r="B1056">
            <v>0</v>
          </cell>
          <cell r="C1056">
            <v>11000</v>
          </cell>
          <cell r="D1056">
            <v>11000</v>
          </cell>
          <cell r="E1056">
            <v>0</v>
          </cell>
          <cell r="F1056" t="str">
            <v>13/06/2006</v>
          </cell>
          <cell r="G1056">
            <v>0</v>
          </cell>
          <cell r="H1056">
            <v>0</v>
          </cell>
          <cell r="I1056">
            <v>0</v>
          </cell>
          <cell r="J1056">
            <v>0</v>
          </cell>
          <cell r="K1056">
            <v>0</v>
          </cell>
        </row>
        <row r="1057">
          <cell r="A1057" t="str">
            <v>ETECMTJL$704</v>
          </cell>
          <cell r="B1057">
            <v>0</v>
          </cell>
          <cell r="C1057">
            <v>15000</v>
          </cell>
          <cell r="D1057">
            <v>15000</v>
          </cell>
          <cell r="E1057">
            <v>0</v>
          </cell>
          <cell r="F1057" t="str">
            <v>14/06/2006</v>
          </cell>
          <cell r="G1057">
            <v>0</v>
          </cell>
          <cell r="H1057">
            <v>0</v>
          </cell>
          <cell r="I1057">
            <v>0</v>
          </cell>
          <cell r="J1057">
            <v>0</v>
          </cell>
          <cell r="K1057">
            <v>0</v>
          </cell>
        </row>
        <row r="1058">
          <cell r="A1058" t="str">
            <v>ETECMTJL$705</v>
          </cell>
          <cell r="B1058">
            <v>0</v>
          </cell>
          <cell r="C1058">
            <v>17158</v>
          </cell>
          <cell r="D1058">
            <v>17158</v>
          </cell>
          <cell r="E1058">
            <v>0</v>
          </cell>
          <cell r="F1058" t="str">
            <v>14/06/2006</v>
          </cell>
          <cell r="G1058">
            <v>0</v>
          </cell>
          <cell r="H1058">
            <v>0</v>
          </cell>
          <cell r="I1058">
            <v>0</v>
          </cell>
          <cell r="J1058">
            <v>0</v>
          </cell>
          <cell r="K1058">
            <v>0</v>
          </cell>
        </row>
        <row r="1059">
          <cell r="A1059" t="str">
            <v>ETECMTJL$706</v>
          </cell>
          <cell r="B1059">
            <v>0</v>
          </cell>
          <cell r="C1059">
            <v>21055</v>
          </cell>
          <cell r="D1059">
            <v>21055</v>
          </cell>
          <cell r="E1059">
            <v>0</v>
          </cell>
          <cell r="F1059" t="str">
            <v>14/06/2006</v>
          </cell>
          <cell r="G1059">
            <v>0</v>
          </cell>
          <cell r="H1059">
            <v>0</v>
          </cell>
          <cell r="I1059">
            <v>0</v>
          </cell>
          <cell r="J1059">
            <v>0</v>
          </cell>
          <cell r="K1059">
            <v>0</v>
          </cell>
        </row>
        <row r="1060">
          <cell r="A1060" t="str">
            <v>ETECMTJL$707</v>
          </cell>
          <cell r="B1060">
            <v>0</v>
          </cell>
          <cell r="C1060">
            <v>12237</v>
          </cell>
          <cell r="D1060">
            <v>12237</v>
          </cell>
          <cell r="E1060">
            <v>0</v>
          </cell>
          <cell r="F1060" t="str">
            <v>14/06/2006</v>
          </cell>
          <cell r="G1060">
            <v>0</v>
          </cell>
          <cell r="H1060">
            <v>0</v>
          </cell>
          <cell r="I1060">
            <v>0</v>
          </cell>
          <cell r="J1060">
            <v>0</v>
          </cell>
          <cell r="K1060">
            <v>0</v>
          </cell>
        </row>
        <row r="1061">
          <cell r="A1061" t="str">
            <v>ETECMTJL$708</v>
          </cell>
          <cell r="B1061">
            <v>0</v>
          </cell>
          <cell r="C1061">
            <v>16252</v>
          </cell>
          <cell r="D1061">
            <v>16252</v>
          </cell>
          <cell r="E1061">
            <v>0</v>
          </cell>
          <cell r="F1061" t="str">
            <v>14/06/2006</v>
          </cell>
          <cell r="G1061">
            <v>0</v>
          </cell>
          <cell r="H1061">
            <v>0</v>
          </cell>
          <cell r="I1061">
            <v>0</v>
          </cell>
          <cell r="J1061">
            <v>0</v>
          </cell>
          <cell r="K1061">
            <v>0</v>
          </cell>
        </row>
        <row r="1062">
          <cell r="A1062" t="str">
            <v>ETECMTJL$709</v>
          </cell>
          <cell r="B1062">
            <v>0</v>
          </cell>
          <cell r="C1062">
            <v>10000</v>
          </cell>
          <cell r="D1062">
            <v>10000</v>
          </cell>
          <cell r="E1062">
            <v>0</v>
          </cell>
          <cell r="F1062" t="str">
            <v>14/06/2006</v>
          </cell>
          <cell r="G1062">
            <v>0</v>
          </cell>
          <cell r="H1062">
            <v>0</v>
          </cell>
          <cell r="I1062">
            <v>0</v>
          </cell>
          <cell r="J1062">
            <v>0</v>
          </cell>
          <cell r="K1062">
            <v>0</v>
          </cell>
        </row>
        <row r="1063">
          <cell r="A1063" t="str">
            <v>ETECMTJL$710</v>
          </cell>
          <cell r="B1063">
            <v>0</v>
          </cell>
          <cell r="C1063">
            <v>8000</v>
          </cell>
          <cell r="D1063">
            <v>8000</v>
          </cell>
          <cell r="E1063">
            <v>0</v>
          </cell>
          <cell r="F1063" t="str">
            <v>14/06/2006</v>
          </cell>
          <cell r="G1063">
            <v>0</v>
          </cell>
          <cell r="H1063">
            <v>0</v>
          </cell>
          <cell r="I1063">
            <v>0</v>
          </cell>
          <cell r="J1063">
            <v>0</v>
          </cell>
          <cell r="K1063">
            <v>0</v>
          </cell>
        </row>
        <row r="1064">
          <cell r="A1064" t="str">
            <v>ETECMTJL$711</v>
          </cell>
          <cell r="B1064">
            <v>0</v>
          </cell>
          <cell r="C1064">
            <v>29500</v>
          </cell>
          <cell r="D1064">
            <v>29500</v>
          </cell>
          <cell r="E1064">
            <v>0</v>
          </cell>
          <cell r="F1064" t="str">
            <v>14/06/2006</v>
          </cell>
          <cell r="G1064">
            <v>0</v>
          </cell>
          <cell r="H1064">
            <v>0</v>
          </cell>
          <cell r="I1064">
            <v>0</v>
          </cell>
          <cell r="J1064">
            <v>0</v>
          </cell>
          <cell r="K1064">
            <v>0</v>
          </cell>
        </row>
        <row r="1065">
          <cell r="A1065" t="str">
            <v>ETECMTJL$712</v>
          </cell>
          <cell r="B1065">
            <v>0</v>
          </cell>
          <cell r="C1065">
            <v>7366</v>
          </cell>
          <cell r="D1065">
            <v>7366</v>
          </cell>
          <cell r="E1065">
            <v>0</v>
          </cell>
          <cell r="F1065" t="str">
            <v>14/06/2006</v>
          </cell>
          <cell r="G1065">
            <v>0</v>
          </cell>
          <cell r="H1065">
            <v>0</v>
          </cell>
          <cell r="I1065">
            <v>0</v>
          </cell>
          <cell r="J1065">
            <v>0</v>
          </cell>
          <cell r="K1065">
            <v>0</v>
          </cell>
        </row>
        <row r="1066">
          <cell r="A1066" t="str">
            <v>ETECMTJL$713</v>
          </cell>
          <cell r="B1066">
            <v>0</v>
          </cell>
          <cell r="C1066">
            <v>120000</v>
          </cell>
          <cell r="D1066">
            <v>120000</v>
          </cell>
          <cell r="E1066">
            <v>0</v>
          </cell>
          <cell r="F1066" t="str">
            <v>13/01/2005</v>
          </cell>
          <cell r="G1066">
            <v>0</v>
          </cell>
          <cell r="H1066">
            <v>0</v>
          </cell>
          <cell r="I1066">
            <v>0</v>
          </cell>
          <cell r="J1066">
            <v>0</v>
          </cell>
          <cell r="K1066">
            <v>0</v>
          </cell>
        </row>
        <row r="1067">
          <cell r="A1067" t="str">
            <v>ETECMTJL$714</v>
          </cell>
          <cell r="B1067">
            <v>0</v>
          </cell>
          <cell r="C1067">
            <v>50000</v>
          </cell>
          <cell r="D1067">
            <v>50000</v>
          </cell>
          <cell r="E1067">
            <v>0</v>
          </cell>
          <cell r="F1067" t="str">
            <v>19/06/2006</v>
          </cell>
          <cell r="G1067">
            <v>0</v>
          </cell>
          <cell r="H1067">
            <v>0</v>
          </cell>
          <cell r="I1067">
            <v>0</v>
          </cell>
          <cell r="J1067">
            <v>0</v>
          </cell>
          <cell r="K1067">
            <v>0</v>
          </cell>
        </row>
        <row r="1068">
          <cell r="A1068" t="str">
            <v>ETECMTJL$715</v>
          </cell>
          <cell r="B1068">
            <v>0</v>
          </cell>
          <cell r="C1068">
            <v>20128</v>
          </cell>
          <cell r="D1068">
            <v>20128</v>
          </cell>
          <cell r="E1068">
            <v>0</v>
          </cell>
          <cell r="F1068" t="str">
            <v>26/06/2006</v>
          </cell>
          <cell r="G1068">
            <v>0</v>
          </cell>
          <cell r="H1068">
            <v>0</v>
          </cell>
          <cell r="I1068">
            <v>0</v>
          </cell>
          <cell r="J1068">
            <v>0</v>
          </cell>
          <cell r="K1068">
            <v>0</v>
          </cell>
        </row>
        <row r="1069">
          <cell r="A1069" t="str">
            <v>ETECMTJL$716</v>
          </cell>
          <cell r="B1069">
            <v>0</v>
          </cell>
          <cell r="C1069">
            <v>10400</v>
          </cell>
          <cell r="D1069">
            <v>10400</v>
          </cell>
          <cell r="E1069">
            <v>0</v>
          </cell>
          <cell r="F1069" t="str">
            <v>04/07/2006</v>
          </cell>
          <cell r="G1069">
            <v>0</v>
          </cell>
          <cell r="H1069">
            <v>0</v>
          </cell>
          <cell r="I1069">
            <v>0</v>
          </cell>
          <cell r="J1069">
            <v>0</v>
          </cell>
          <cell r="K1069">
            <v>0</v>
          </cell>
        </row>
        <row r="1070">
          <cell r="A1070" t="str">
            <v>ETECMTJL$717</v>
          </cell>
          <cell r="B1070">
            <v>0</v>
          </cell>
          <cell r="C1070">
            <v>95000</v>
          </cell>
          <cell r="D1070">
            <v>95000</v>
          </cell>
          <cell r="E1070">
            <v>0</v>
          </cell>
          <cell r="F1070" t="str">
            <v>04/07/2006</v>
          </cell>
          <cell r="G1070">
            <v>0</v>
          </cell>
          <cell r="H1070">
            <v>0</v>
          </cell>
          <cell r="I1070">
            <v>0</v>
          </cell>
          <cell r="J1070">
            <v>0</v>
          </cell>
          <cell r="K1070">
            <v>0</v>
          </cell>
        </row>
        <row r="1071">
          <cell r="A1071" t="str">
            <v>ETECMTJL$718</v>
          </cell>
          <cell r="B1071">
            <v>0</v>
          </cell>
          <cell r="C1071">
            <v>42000</v>
          </cell>
          <cell r="D1071">
            <v>42000</v>
          </cell>
          <cell r="E1071">
            <v>0</v>
          </cell>
          <cell r="F1071" t="str">
            <v>04/07/2006</v>
          </cell>
          <cell r="G1071">
            <v>0</v>
          </cell>
          <cell r="H1071">
            <v>0</v>
          </cell>
          <cell r="I1071">
            <v>0</v>
          </cell>
          <cell r="J1071">
            <v>0</v>
          </cell>
          <cell r="K1071">
            <v>0</v>
          </cell>
        </row>
        <row r="1072">
          <cell r="A1072" t="str">
            <v>ETECMTJL$719</v>
          </cell>
          <cell r="B1072">
            <v>0</v>
          </cell>
          <cell r="C1072">
            <v>22000</v>
          </cell>
          <cell r="D1072">
            <v>22000</v>
          </cell>
          <cell r="E1072">
            <v>0</v>
          </cell>
          <cell r="F1072" t="str">
            <v>04/07/2006</v>
          </cell>
          <cell r="G1072">
            <v>0</v>
          </cell>
          <cell r="H1072">
            <v>0</v>
          </cell>
          <cell r="I1072">
            <v>0</v>
          </cell>
          <cell r="J1072">
            <v>0</v>
          </cell>
          <cell r="K1072">
            <v>0</v>
          </cell>
        </row>
        <row r="1073">
          <cell r="A1073" t="str">
            <v>ETECMTJL$720</v>
          </cell>
          <cell r="B1073">
            <v>0</v>
          </cell>
          <cell r="C1073">
            <v>25000</v>
          </cell>
          <cell r="D1073">
            <v>25000</v>
          </cell>
          <cell r="E1073">
            <v>0</v>
          </cell>
          <cell r="F1073" t="str">
            <v>05/07/2006</v>
          </cell>
          <cell r="G1073">
            <v>0</v>
          </cell>
          <cell r="H1073">
            <v>0</v>
          </cell>
          <cell r="I1073">
            <v>0</v>
          </cell>
          <cell r="J1073">
            <v>0</v>
          </cell>
          <cell r="K1073">
            <v>0</v>
          </cell>
        </row>
        <row r="1074">
          <cell r="A1074" t="str">
            <v>ETECMTJL$721</v>
          </cell>
          <cell r="B1074">
            <v>0</v>
          </cell>
          <cell r="C1074">
            <v>150589</v>
          </cell>
          <cell r="D1074">
            <v>150589</v>
          </cell>
          <cell r="E1074">
            <v>0</v>
          </cell>
          <cell r="F1074" t="str">
            <v>05/07/2006</v>
          </cell>
          <cell r="G1074">
            <v>0</v>
          </cell>
          <cell r="H1074">
            <v>0</v>
          </cell>
          <cell r="I1074">
            <v>0</v>
          </cell>
          <cell r="J1074">
            <v>0</v>
          </cell>
          <cell r="K1074">
            <v>0</v>
          </cell>
        </row>
        <row r="1075">
          <cell r="A1075" t="str">
            <v>ETECMTJL$722</v>
          </cell>
          <cell r="B1075">
            <v>0</v>
          </cell>
          <cell r="C1075">
            <v>20000</v>
          </cell>
          <cell r="D1075">
            <v>20000</v>
          </cell>
          <cell r="E1075">
            <v>0</v>
          </cell>
          <cell r="F1075" t="str">
            <v>05/07/2006</v>
          </cell>
          <cell r="G1075">
            <v>0</v>
          </cell>
          <cell r="H1075">
            <v>0</v>
          </cell>
          <cell r="I1075">
            <v>0</v>
          </cell>
          <cell r="J1075">
            <v>0</v>
          </cell>
          <cell r="K1075">
            <v>0</v>
          </cell>
        </row>
        <row r="1076">
          <cell r="A1076" t="str">
            <v>ETECMTJL$723</v>
          </cell>
          <cell r="B1076">
            <v>0</v>
          </cell>
          <cell r="C1076">
            <v>15875</v>
          </cell>
          <cell r="D1076">
            <v>15875</v>
          </cell>
          <cell r="E1076">
            <v>0</v>
          </cell>
          <cell r="F1076" t="str">
            <v>05/07/2006</v>
          </cell>
          <cell r="G1076">
            <v>0</v>
          </cell>
          <cell r="H1076">
            <v>0</v>
          </cell>
          <cell r="I1076">
            <v>0</v>
          </cell>
          <cell r="J1076">
            <v>0</v>
          </cell>
          <cell r="K1076">
            <v>0</v>
          </cell>
        </row>
        <row r="1077">
          <cell r="A1077" t="str">
            <v>ETECMTJL$724</v>
          </cell>
          <cell r="B1077">
            <v>0</v>
          </cell>
          <cell r="C1077">
            <v>23700</v>
          </cell>
          <cell r="D1077">
            <v>23700</v>
          </cell>
          <cell r="E1077">
            <v>0</v>
          </cell>
          <cell r="F1077" t="str">
            <v>05/07/2006</v>
          </cell>
          <cell r="G1077">
            <v>0</v>
          </cell>
          <cell r="H1077">
            <v>0</v>
          </cell>
          <cell r="I1077">
            <v>0</v>
          </cell>
          <cell r="J1077">
            <v>0</v>
          </cell>
          <cell r="K1077">
            <v>0</v>
          </cell>
        </row>
        <row r="1078">
          <cell r="A1078" t="str">
            <v>ETECMTJL$725</v>
          </cell>
          <cell r="B1078">
            <v>0</v>
          </cell>
          <cell r="C1078">
            <v>35000</v>
          </cell>
          <cell r="D1078">
            <v>35000</v>
          </cell>
          <cell r="E1078">
            <v>0</v>
          </cell>
          <cell r="F1078" t="str">
            <v>05/07/2006</v>
          </cell>
          <cell r="G1078">
            <v>0</v>
          </cell>
          <cell r="H1078">
            <v>0</v>
          </cell>
          <cell r="I1078">
            <v>0</v>
          </cell>
          <cell r="J1078">
            <v>0</v>
          </cell>
          <cell r="K1078">
            <v>0</v>
          </cell>
        </row>
        <row r="1079">
          <cell r="A1079" t="str">
            <v>ETECMTJL$726</v>
          </cell>
          <cell r="B1079">
            <v>0</v>
          </cell>
          <cell r="C1079">
            <v>8847</v>
          </cell>
          <cell r="D1079">
            <v>8847</v>
          </cell>
          <cell r="E1079">
            <v>0</v>
          </cell>
          <cell r="F1079" t="str">
            <v>05/07/2006</v>
          </cell>
          <cell r="G1079">
            <v>0</v>
          </cell>
          <cell r="H1079">
            <v>0</v>
          </cell>
          <cell r="I1079">
            <v>0</v>
          </cell>
          <cell r="J1079">
            <v>0</v>
          </cell>
          <cell r="K1079">
            <v>0</v>
          </cell>
        </row>
        <row r="1080">
          <cell r="A1080" t="str">
            <v>ETECMTJL$727</v>
          </cell>
          <cell r="B1080">
            <v>0</v>
          </cell>
          <cell r="C1080">
            <v>15312</v>
          </cell>
          <cell r="D1080">
            <v>15312</v>
          </cell>
          <cell r="E1080">
            <v>0</v>
          </cell>
          <cell r="F1080" t="str">
            <v>07/07/2006</v>
          </cell>
          <cell r="G1080">
            <v>0</v>
          </cell>
          <cell r="H1080">
            <v>0</v>
          </cell>
          <cell r="I1080">
            <v>0</v>
          </cell>
          <cell r="J1080">
            <v>0</v>
          </cell>
          <cell r="K1080">
            <v>0</v>
          </cell>
        </row>
        <row r="1081">
          <cell r="A1081" t="str">
            <v>ETECMTJL$728</v>
          </cell>
          <cell r="B1081">
            <v>0</v>
          </cell>
          <cell r="C1081">
            <v>15847</v>
          </cell>
          <cell r="D1081">
            <v>15847</v>
          </cell>
          <cell r="E1081">
            <v>0</v>
          </cell>
          <cell r="F1081" t="str">
            <v>11/07/2006</v>
          </cell>
          <cell r="G1081">
            <v>0</v>
          </cell>
          <cell r="H1081">
            <v>0</v>
          </cell>
          <cell r="I1081">
            <v>0</v>
          </cell>
          <cell r="J1081">
            <v>0</v>
          </cell>
          <cell r="K1081">
            <v>0</v>
          </cell>
        </row>
        <row r="1082">
          <cell r="A1082" t="str">
            <v>ETECMTJL$729</v>
          </cell>
          <cell r="B1082">
            <v>0</v>
          </cell>
          <cell r="C1082">
            <v>50000</v>
          </cell>
          <cell r="D1082">
            <v>50000</v>
          </cell>
          <cell r="E1082">
            <v>0</v>
          </cell>
          <cell r="F1082" t="str">
            <v>12/07/2006</v>
          </cell>
          <cell r="G1082">
            <v>0</v>
          </cell>
          <cell r="H1082">
            <v>0</v>
          </cell>
          <cell r="I1082">
            <v>0</v>
          </cell>
          <cell r="J1082">
            <v>0</v>
          </cell>
          <cell r="K1082">
            <v>0</v>
          </cell>
        </row>
        <row r="1083">
          <cell r="A1083" t="str">
            <v>ETECMTJL$730</v>
          </cell>
          <cell r="B1083">
            <v>0</v>
          </cell>
          <cell r="C1083">
            <v>195027</v>
          </cell>
          <cell r="D1083">
            <v>195027</v>
          </cell>
          <cell r="E1083">
            <v>0</v>
          </cell>
          <cell r="F1083" t="str">
            <v>12/07/2006</v>
          </cell>
          <cell r="G1083">
            <v>0</v>
          </cell>
          <cell r="H1083">
            <v>0</v>
          </cell>
          <cell r="I1083">
            <v>0</v>
          </cell>
          <cell r="J1083">
            <v>0</v>
          </cell>
          <cell r="K1083">
            <v>0</v>
          </cell>
        </row>
        <row r="1084">
          <cell r="A1084" t="str">
            <v>ETECMTJL$731</v>
          </cell>
          <cell r="B1084">
            <v>0</v>
          </cell>
          <cell r="C1084">
            <v>22689</v>
          </cell>
          <cell r="D1084">
            <v>22689</v>
          </cell>
          <cell r="E1084">
            <v>0</v>
          </cell>
          <cell r="F1084" t="str">
            <v>10/01/2005</v>
          </cell>
          <cell r="G1084">
            <v>0</v>
          </cell>
          <cell r="H1084">
            <v>0</v>
          </cell>
          <cell r="I1084">
            <v>0</v>
          </cell>
          <cell r="J1084">
            <v>0</v>
          </cell>
          <cell r="K1084">
            <v>0</v>
          </cell>
        </row>
        <row r="1085">
          <cell r="A1085" t="str">
            <v>ETECMTJL$732</v>
          </cell>
          <cell r="B1085">
            <v>0</v>
          </cell>
          <cell r="C1085">
            <v>12825</v>
          </cell>
          <cell r="D1085">
            <v>12825</v>
          </cell>
          <cell r="E1085">
            <v>0</v>
          </cell>
          <cell r="F1085" t="str">
            <v>17/01/2006</v>
          </cell>
          <cell r="G1085">
            <v>0</v>
          </cell>
          <cell r="H1085">
            <v>0</v>
          </cell>
          <cell r="I1085">
            <v>0</v>
          </cell>
          <cell r="J1085">
            <v>0</v>
          </cell>
          <cell r="K1085">
            <v>0</v>
          </cell>
        </row>
        <row r="1086">
          <cell r="A1086" t="str">
            <v>ETECMTJL$733</v>
          </cell>
          <cell r="B1086">
            <v>0</v>
          </cell>
          <cell r="C1086">
            <v>30000</v>
          </cell>
          <cell r="D1086">
            <v>30000</v>
          </cell>
          <cell r="E1086">
            <v>0</v>
          </cell>
          <cell r="F1086" t="str">
            <v>13/07/2006</v>
          </cell>
          <cell r="G1086">
            <v>0</v>
          </cell>
          <cell r="H1086">
            <v>0</v>
          </cell>
          <cell r="I1086">
            <v>0</v>
          </cell>
          <cell r="J1086">
            <v>0</v>
          </cell>
          <cell r="K1086">
            <v>0</v>
          </cell>
        </row>
        <row r="1087">
          <cell r="A1087" t="str">
            <v>ETECMTJL$734</v>
          </cell>
          <cell r="B1087">
            <v>0</v>
          </cell>
          <cell r="C1087">
            <v>9441</v>
          </cell>
          <cell r="D1087">
            <v>9441</v>
          </cell>
          <cell r="E1087">
            <v>0</v>
          </cell>
          <cell r="F1087" t="str">
            <v>13/07/2006</v>
          </cell>
          <cell r="G1087">
            <v>0</v>
          </cell>
          <cell r="H1087">
            <v>0</v>
          </cell>
          <cell r="I1087">
            <v>0</v>
          </cell>
          <cell r="J1087">
            <v>0</v>
          </cell>
          <cell r="K1087">
            <v>0</v>
          </cell>
        </row>
        <row r="1088">
          <cell r="A1088" t="str">
            <v>ETECMTJL$735</v>
          </cell>
          <cell r="B1088">
            <v>0</v>
          </cell>
          <cell r="C1088">
            <v>15800</v>
          </cell>
          <cell r="D1088">
            <v>15800</v>
          </cell>
          <cell r="E1088">
            <v>0</v>
          </cell>
          <cell r="F1088" t="str">
            <v>17/07/2006</v>
          </cell>
          <cell r="G1088">
            <v>0</v>
          </cell>
          <cell r="H1088">
            <v>0</v>
          </cell>
          <cell r="I1088">
            <v>0</v>
          </cell>
          <cell r="J1088">
            <v>0</v>
          </cell>
          <cell r="K1088">
            <v>0</v>
          </cell>
        </row>
        <row r="1089">
          <cell r="A1089" t="str">
            <v>ETECMTJL$736</v>
          </cell>
          <cell r="B1089">
            <v>0</v>
          </cell>
          <cell r="C1089">
            <v>40000</v>
          </cell>
          <cell r="D1089">
            <v>40000</v>
          </cell>
          <cell r="E1089">
            <v>0</v>
          </cell>
          <cell r="F1089" t="str">
            <v>18/07/2006</v>
          </cell>
          <cell r="G1089">
            <v>0</v>
          </cell>
          <cell r="H1089">
            <v>0</v>
          </cell>
          <cell r="I1089">
            <v>0</v>
          </cell>
          <cell r="J1089">
            <v>0</v>
          </cell>
          <cell r="K1089">
            <v>0</v>
          </cell>
        </row>
        <row r="1090">
          <cell r="A1090" t="str">
            <v>ETECMTJL$737</v>
          </cell>
          <cell r="B1090">
            <v>0</v>
          </cell>
          <cell r="C1090">
            <v>11000</v>
          </cell>
          <cell r="D1090">
            <v>11000</v>
          </cell>
          <cell r="E1090">
            <v>0</v>
          </cell>
          <cell r="F1090" t="str">
            <v>19/07/2006</v>
          </cell>
          <cell r="G1090">
            <v>0</v>
          </cell>
          <cell r="H1090">
            <v>0</v>
          </cell>
          <cell r="I1090">
            <v>0</v>
          </cell>
          <cell r="J1090">
            <v>0</v>
          </cell>
          <cell r="K1090">
            <v>0</v>
          </cell>
        </row>
        <row r="1091">
          <cell r="A1091" t="str">
            <v>ETECMTJL$738</v>
          </cell>
          <cell r="B1091">
            <v>0</v>
          </cell>
          <cell r="C1091">
            <v>17000</v>
          </cell>
          <cell r="D1091">
            <v>17000</v>
          </cell>
          <cell r="E1091">
            <v>0</v>
          </cell>
          <cell r="F1091" t="str">
            <v>19/07/2006</v>
          </cell>
          <cell r="G1091">
            <v>0</v>
          </cell>
          <cell r="H1091">
            <v>0</v>
          </cell>
          <cell r="I1091">
            <v>0</v>
          </cell>
          <cell r="J1091">
            <v>0</v>
          </cell>
          <cell r="K1091">
            <v>0</v>
          </cell>
        </row>
        <row r="1092">
          <cell r="A1092" t="str">
            <v>ETECMTJL$739</v>
          </cell>
          <cell r="B1092">
            <v>0</v>
          </cell>
          <cell r="C1092">
            <v>13000</v>
          </cell>
          <cell r="D1092">
            <v>13000</v>
          </cell>
          <cell r="E1092">
            <v>0</v>
          </cell>
          <cell r="F1092" t="str">
            <v>19/07/2006</v>
          </cell>
          <cell r="G1092">
            <v>0</v>
          </cell>
          <cell r="H1092">
            <v>0</v>
          </cell>
          <cell r="I1092">
            <v>0</v>
          </cell>
          <cell r="J1092">
            <v>0</v>
          </cell>
          <cell r="K1092">
            <v>0</v>
          </cell>
        </row>
        <row r="1093">
          <cell r="A1093" t="str">
            <v>ETECMTJL$740</v>
          </cell>
          <cell r="B1093">
            <v>0</v>
          </cell>
          <cell r="C1093">
            <v>28000</v>
          </cell>
          <cell r="D1093">
            <v>28000</v>
          </cell>
          <cell r="E1093">
            <v>0</v>
          </cell>
          <cell r="F1093" t="str">
            <v>19/07/2006</v>
          </cell>
          <cell r="G1093">
            <v>0</v>
          </cell>
          <cell r="H1093">
            <v>0</v>
          </cell>
          <cell r="I1093">
            <v>0</v>
          </cell>
          <cell r="J1093">
            <v>0</v>
          </cell>
          <cell r="K1093">
            <v>0</v>
          </cell>
        </row>
        <row r="1094">
          <cell r="A1094" t="str">
            <v>ETECMTJL$741</v>
          </cell>
          <cell r="B1094">
            <v>0</v>
          </cell>
          <cell r="C1094">
            <v>6199</v>
          </cell>
          <cell r="D1094">
            <v>6199</v>
          </cell>
          <cell r="E1094">
            <v>0</v>
          </cell>
          <cell r="F1094" t="str">
            <v>20/07/2006</v>
          </cell>
          <cell r="G1094">
            <v>0</v>
          </cell>
          <cell r="H1094">
            <v>0</v>
          </cell>
          <cell r="I1094">
            <v>0</v>
          </cell>
          <cell r="J1094">
            <v>0</v>
          </cell>
          <cell r="K1094">
            <v>0</v>
          </cell>
        </row>
        <row r="1095">
          <cell r="A1095" t="str">
            <v>ETECMTJL$742</v>
          </cell>
          <cell r="B1095">
            <v>0</v>
          </cell>
          <cell r="C1095">
            <v>10000</v>
          </cell>
          <cell r="D1095">
            <v>10000</v>
          </cell>
          <cell r="E1095">
            <v>0</v>
          </cell>
          <cell r="F1095" t="str">
            <v>20/07/2006</v>
          </cell>
          <cell r="G1095">
            <v>0</v>
          </cell>
          <cell r="H1095">
            <v>0</v>
          </cell>
          <cell r="I1095">
            <v>0</v>
          </cell>
          <cell r="J1095">
            <v>0</v>
          </cell>
          <cell r="K1095">
            <v>0</v>
          </cell>
        </row>
        <row r="1096">
          <cell r="A1096" t="str">
            <v>ETECMTJL$743</v>
          </cell>
          <cell r="B1096">
            <v>0</v>
          </cell>
          <cell r="C1096">
            <v>12975</v>
          </cell>
          <cell r="D1096">
            <v>12975</v>
          </cell>
          <cell r="E1096">
            <v>0</v>
          </cell>
          <cell r="F1096" t="str">
            <v>20/07/2006</v>
          </cell>
          <cell r="G1096">
            <v>0</v>
          </cell>
          <cell r="H1096">
            <v>0</v>
          </cell>
          <cell r="I1096">
            <v>0</v>
          </cell>
          <cell r="J1096">
            <v>0</v>
          </cell>
          <cell r="K1096">
            <v>0</v>
          </cell>
        </row>
        <row r="1097">
          <cell r="A1097" t="str">
            <v>ETECMTJL$744</v>
          </cell>
          <cell r="B1097">
            <v>0</v>
          </cell>
          <cell r="C1097">
            <v>10000</v>
          </cell>
          <cell r="D1097">
            <v>10000</v>
          </cell>
          <cell r="E1097">
            <v>0</v>
          </cell>
          <cell r="F1097" t="str">
            <v>20/07/2006</v>
          </cell>
          <cell r="G1097">
            <v>0</v>
          </cell>
          <cell r="H1097">
            <v>0</v>
          </cell>
          <cell r="I1097">
            <v>0</v>
          </cell>
          <cell r="J1097">
            <v>0</v>
          </cell>
          <cell r="K1097">
            <v>0</v>
          </cell>
        </row>
        <row r="1098">
          <cell r="A1098" t="str">
            <v>ETECMTJL$745</v>
          </cell>
          <cell r="B1098">
            <v>0</v>
          </cell>
          <cell r="C1098">
            <v>10000</v>
          </cell>
          <cell r="D1098">
            <v>10000</v>
          </cell>
          <cell r="E1098">
            <v>0</v>
          </cell>
          <cell r="F1098" t="str">
            <v>24/07/2006</v>
          </cell>
          <cell r="G1098">
            <v>0</v>
          </cell>
          <cell r="H1098">
            <v>0</v>
          </cell>
          <cell r="I1098">
            <v>0</v>
          </cell>
          <cell r="J1098">
            <v>0</v>
          </cell>
          <cell r="K1098">
            <v>0</v>
          </cell>
        </row>
        <row r="1099">
          <cell r="A1099" t="str">
            <v>ETECMTJL$746</v>
          </cell>
          <cell r="B1099">
            <v>0</v>
          </cell>
          <cell r="C1099">
            <v>10306</v>
          </cell>
          <cell r="D1099">
            <v>10306</v>
          </cell>
          <cell r="E1099">
            <v>0</v>
          </cell>
          <cell r="F1099" t="str">
            <v>25/07/2006</v>
          </cell>
          <cell r="G1099">
            <v>0</v>
          </cell>
          <cell r="H1099">
            <v>0</v>
          </cell>
          <cell r="I1099">
            <v>0</v>
          </cell>
          <cell r="J1099">
            <v>0</v>
          </cell>
          <cell r="K1099">
            <v>0</v>
          </cell>
        </row>
        <row r="1100">
          <cell r="A1100" t="str">
            <v>ETECMTJL$747</v>
          </cell>
          <cell r="B1100">
            <v>0</v>
          </cell>
          <cell r="C1100">
            <v>6900</v>
          </cell>
          <cell r="D1100">
            <v>6900</v>
          </cell>
          <cell r="E1100">
            <v>0</v>
          </cell>
          <cell r="F1100" t="str">
            <v>25/07/2006</v>
          </cell>
          <cell r="G1100">
            <v>0</v>
          </cell>
          <cell r="H1100">
            <v>0</v>
          </cell>
          <cell r="I1100">
            <v>0</v>
          </cell>
          <cell r="J1100">
            <v>0</v>
          </cell>
          <cell r="K1100">
            <v>0</v>
          </cell>
        </row>
        <row r="1101">
          <cell r="A1101" t="str">
            <v>ETECMTJL$748</v>
          </cell>
          <cell r="B1101">
            <v>0</v>
          </cell>
          <cell r="C1101">
            <v>139000</v>
          </cell>
          <cell r="D1101">
            <v>139000</v>
          </cell>
          <cell r="E1101">
            <v>0</v>
          </cell>
          <cell r="F1101" t="str">
            <v>25/07/2006</v>
          </cell>
          <cell r="G1101">
            <v>0</v>
          </cell>
          <cell r="H1101">
            <v>0</v>
          </cell>
          <cell r="I1101">
            <v>0</v>
          </cell>
          <cell r="J1101">
            <v>0</v>
          </cell>
          <cell r="K1101">
            <v>0</v>
          </cell>
        </row>
        <row r="1102">
          <cell r="A1102" t="str">
            <v>ETECMTJL$749</v>
          </cell>
          <cell r="B1102">
            <v>0</v>
          </cell>
          <cell r="C1102">
            <v>9000</v>
          </cell>
          <cell r="D1102">
            <v>9000</v>
          </cell>
          <cell r="E1102">
            <v>0</v>
          </cell>
          <cell r="F1102" t="str">
            <v>25/07/2006</v>
          </cell>
          <cell r="G1102">
            <v>0</v>
          </cell>
          <cell r="H1102">
            <v>0</v>
          </cell>
          <cell r="I1102">
            <v>0</v>
          </cell>
          <cell r="J1102">
            <v>0</v>
          </cell>
          <cell r="K1102">
            <v>0</v>
          </cell>
        </row>
        <row r="1103">
          <cell r="A1103" t="str">
            <v>ETECMTJL$750</v>
          </cell>
          <cell r="B1103">
            <v>0</v>
          </cell>
          <cell r="C1103">
            <v>8500</v>
          </cell>
          <cell r="D1103">
            <v>8500</v>
          </cell>
          <cell r="E1103">
            <v>0</v>
          </cell>
          <cell r="F1103" t="str">
            <v>25/07/2006</v>
          </cell>
          <cell r="G1103">
            <v>0</v>
          </cell>
          <cell r="H1103">
            <v>0</v>
          </cell>
          <cell r="I1103">
            <v>0</v>
          </cell>
          <cell r="J1103">
            <v>0</v>
          </cell>
          <cell r="K1103">
            <v>0</v>
          </cell>
        </row>
        <row r="1104">
          <cell r="A1104" t="str">
            <v>ETECMTJL$751</v>
          </cell>
          <cell r="B1104">
            <v>0</v>
          </cell>
          <cell r="C1104">
            <v>23000</v>
          </cell>
          <cell r="D1104">
            <v>23000</v>
          </cell>
          <cell r="E1104">
            <v>0</v>
          </cell>
          <cell r="F1104" t="str">
            <v>26/07/2006</v>
          </cell>
          <cell r="G1104">
            <v>0</v>
          </cell>
          <cell r="H1104">
            <v>0</v>
          </cell>
          <cell r="I1104">
            <v>0</v>
          </cell>
          <cell r="J1104">
            <v>0</v>
          </cell>
          <cell r="K1104">
            <v>0</v>
          </cell>
        </row>
        <row r="1105">
          <cell r="A1105" t="str">
            <v>ETECMTJL$752</v>
          </cell>
          <cell r="B1105">
            <v>0</v>
          </cell>
          <cell r="C1105">
            <v>96000</v>
          </cell>
          <cell r="D1105">
            <v>96000</v>
          </cell>
          <cell r="E1105">
            <v>0</v>
          </cell>
          <cell r="F1105" t="str">
            <v>26/07/2006</v>
          </cell>
          <cell r="G1105">
            <v>0</v>
          </cell>
          <cell r="H1105">
            <v>0</v>
          </cell>
          <cell r="I1105">
            <v>0</v>
          </cell>
          <cell r="J1105">
            <v>0</v>
          </cell>
          <cell r="K1105">
            <v>0</v>
          </cell>
        </row>
        <row r="1106">
          <cell r="A1106" t="str">
            <v>ETECMTJL$753</v>
          </cell>
          <cell r="B1106">
            <v>0</v>
          </cell>
          <cell r="C1106">
            <v>9600</v>
          </cell>
          <cell r="D1106">
            <v>9600</v>
          </cell>
          <cell r="E1106">
            <v>0</v>
          </cell>
          <cell r="F1106" t="str">
            <v>02/08/2006</v>
          </cell>
          <cell r="G1106">
            <v>0</v>
          </cell>
          <cell r="H1106">
            <v>0</v>
          </cell>
          <cell r="I1106">
            <v>0</v>
          </cell>
          <cell r="J1106">
            <v>0</v>
          </cell>
          <cell r="K1106">
            <v>0</v>
          </cell>
        </row>
        <row r="1107">
          <cell r="A1107" t="str">
            <v>ETECMTJL$754</v>
          </cell>
          <cell r="B1107">
            <v>0</v>
          </cell>
          <cell r="C1107">
            <v>50000</v>
          </cell>
          <cell r="D1107">
            <v>50000</v>
          </cell>
          <cell r="E1107">
            <v>0</v>
          </cell>
          <cell r="F1107" t="str">
            <v>02/08/2006</v>
          </cell>
          <cell r="G1107">
            <v>0</v>
          </cell>
          <cell r="H1107">
            <v>0</v>
          </cell>
          <cell r="I1107">
            <v>0</v>
          </cell>
          <cell r="J1107">
            <v>0</v>
          </cell>
          <cell r="K1107">
            <v>0</v>
          </cell>
        </row>
        <row r="1108">
          <cell r="A1108" t="str">
            <v>ETECMTJL$755</v>
          </cell>
          <cell r="B1108">
            <v>0</v>
          </cell>
          <cell r="C1108">
            <v>10000</v>
          </cell>
          <cell r="D1108">
            <v>10000</v>
          </cell>
          <cell r="E1108">
            <v>0</v>
          </cell>
          <cell r="F1108" t="str">
            <v>02/08/2006</v>
          </cell>
          <cell r="G1108">
            <v>0</v>
          </cell>
          <cell r="H1108">
            <v>0</v>
          </cell>
          <cell r="I1108">
            <v>0</v>
          </cell>
          <cell r="J1108">
            <v>0</v>
          </cell>
          <cell r="K1108">
            <v>0</v>
          </cell>
        </row>
        <row r="1109">
          <cell r="A1109" t="str">
            <v>ETECMTJL$756</v>
          </cell>
          <cell r="B1109">
            <v>0</v>
          </cell>
          <cell r="C1109">
            <v>18000</v>
          </cell>
          <cell r="D1109">
            <v>18000</v>
          </cell>
          <cell r="E1109">
            <v>0</v>
          </cell>
          <cell r="F1109" t="str">
            <v>02/08/2006</v>
          </cell>
          <cell r="G1109">
            <v>0</v>
          </cell>
          <cell r="H1109">
            <v>0</v>
          </cell>
          <cell r="I1109">
            <v>0</v>
          </cell>
          <cell r="J1109">
            <v>0</v>
          </cell>
          <cell r="K1109">
            <v>0</v>
          </cell>
        </row>
        <row r="1110">
          <cell r="A1110" t="str">
            <v>ETECMTJL$757</v>
          </cell>
          <cell r="B1110">
            <v>0</v>
          </cell>
          <cell r="C1110">
            <v>98000</v>
          </cell>
          <cell r="D1110">
            <v>98000</v>
          </cell>
          <cell r="E1110">
            <v>0</v>
          </cell>
          <cell r="F1110" t="str">
            <v>04/08/2006</v>
          </cell>
          <cell r="G1110">
            <v>0</v>
          </cell>
          <cell r="H1110">
            <v>0</v>
          </cell>
          <cell r="I1110">
            <v>0</v>
          </cell>
          <cell r="J1110">
            <v>0</v>
          </cell>
          <cell r="K1110">
            <v>0</v>
          </cell>
        </row>
        <row r="1111">
          <cell r="A1111" t="str">
            <v>ETECMTJL$758</v>
          </cell>
          <cell r="B1111">
            <v>0</v>
          </cell>
          <cell r="C1111">
            <v>130000</v>
          </cell>
          <cell r="D1111">
            <v>130000</v>
          </cell>
          <cell r="E1111">
            <v>0</v>
          </cell>
          <cell r="F1111" t="str">
            <v>08/08/2006</v>
          </cell>
          <cell r="G1111">
            <v>0</v>
          </cell>
          <cell r="H1111">
            <v>0</v>
          </cell>
          <cell r="I1111">
            <v>0</v>
          </cell>
          <cell r="J1111">
            <v>0</v>
          </cell>
          <cell r="K1111">
            <v>0</v>
          </cell>
        </row>
        <row r="1112">
          <cell r="A1112" t="str">
            <v>ETECMTJL$759</v>
          </cell>
          <cell r="B1112">
            <v>0</v>
          </cell>
          <cell r="C1112">
            <v>34000</v>
          </cell>
          <cell r="D1112">
            <v>34000</v>
          </cell>
          <cell r="E1112">
            <v>0</v>
          </cell>
          <cell r="F1112" t="str">
            <v>28/10/2005</v>
          </cell>
          <cell r="G1112">
            <v>0</v>
          </cell>
          <cell r="H1112">
            <v>0</v>
          </cell>
          <cell r="I1112">
            <v>0</v>
          </cell>
          <cell r="J1112">
            <v>0</v>
          </cell>
          <cell r="K1112">
            <v>0</v>
          </cell>
        </row>
        <row r="1113">
          <cell r="A1113" t="str">
            <v>ETECMTJL$760</v>
          </cell>
          <cell r="B1113">
            <v>0</v>
          </cell>
          <cell r="C1113">
            <v>11000</v>
          </cell>
          <cell r="D1113">
            <v>11000</v>
          </cell>
          <cell r="E1113">
            <v>0</v>
          </cell>
          <cell r="F1113" t="str">
            <v>14/11/2003</v>
          </cell>
          <cell r="G1113">
            <v>0</v>
          </cell>
          <cell r="H1113">
            <v>0</v>
          </cell>
          <cell r="I1113">
            <v>0</v>
          </cell>
          <cell r="J1113">
            <v>0</v>
          </cell>
          <cell r="K1113">
            <v>0</v>
          </cell>
        </row>
        <row r="1114">
          <cell r="A1114" t="str">
            <v>ETECMTJL$761</v>
          </cell>
          <cell r="B1114">
            <v>0</v>
          </cell>
          <cell r="C1114">
            <v>20300</v>
          </cell>
          <cell r="D1114">
            <v>20300</v>
          </cell>
          <cell r="E1114">
            <v>0</v>
          </cell>
          <cell r="F1114" t="str">
            <v>11/08/2006</v>
          </cell>
          <cell r="G1114">
            <v>0</v>
          </cell>
          <cell r="H1114">
            <v>0</v>
          </cell>
          <cell r="I1114">
            <v>0</v>
          </cell>
          <cell r="J1114">
            <v>0</v>
          </cell>
          <cell r="K1114">
            <v>0</v>
          </cell>
        </row>
        <row r="1115">
          <cell r="A1115" t="str">
            <v>ETECMTJL$762</v>
          </cell>
          <cell r="B1115">
            <v>0</v>
          </cell>
          <cell r="C1115">
            <v>10000</v>
          </cell>
          <cell r="D1115">
            <v>10000</v>
          </cell>
          <cell r="E1115">
            <v>0</v>
          </cell>
          <cell r="F1115" t="str">
            <v>11/08/2006</v>
          </cell>
          <cell r="G1115">
            <v>0</v>
          </cell>
          <cell r="H1115">
            <v>0</v>
          </cell>
          <cell r="I1115">
            <v>0</v>
          </cell>
          <cell r="J1115">
            <v>0</v>
          </cell>
          <cell r="K1115">
            <v>0</v>
          </cell>
        </row>
        <row r="1116">
          <cell r="A1116" t="str">
            <v>ETECMTJL$763</v>
          </cell>
          <cell r="B1116">
            <v>0</v>
          </cell>
          <cell r="C1116">
            <v>8000</v>
          </cell>
          <cell r="D1116">
            <v>8000</v>
          </cell>
          <cell r="E1116">
            <v>0</v>
          </cell>
          <cell r="F1116" t="str">
            <v>11/08/2006</v>
          </cell>
          <cell r="G1116">
            <v>0</v>
          </cell>
          <cell r="H1116">
            <v>0</v>
          </cell>
          <cell r="I1116">
            <v>0</v>
          </cell>
          <cell r="J1116">
            <v>0</v>
          </cell>
          <cell r="K1116">
            <v>0</v>
          </cell>
        </row>
        <row r="1117">
          <cell r="A1117" t="str">
            <v>ETECMTJL$764</v>
          </cell>
          <cell r="B1117">
            <v>0</v>
          </cell>
          <cell r="C1117">
            <v>10000</v>
          </cell>
          <cell r="D1117">
            <v>10000</v>
          </cell>
          <cell r="E1117">
            <v>0</v>
          </cell>
          <cell r="F1117" t="str">
            <v>14/08/2006</v>
          </cell>
          <cell r="G1117">
            <v>0</v>
          </cell>
          <cell r="H1117">
            <v>0</v>
          </cell>
          <cell r="I1117">
            <v>0</v>
          </cell>
          <cell r="J1117">
            <v>0</v>
          </cell>
          <cell r="K1117">
            <v>0</v>
          </cell>
        </row>
        <row r="1118">
          <cell r="A1118" t="str">
            <v>ETECMTJL$765</v>
          </cell>
          <cell r="B1118">
            <v>0</v>
          </cell>
          <cell r="C1118">
            <v>30000</v>
          </cell>
          <cell r="D1118">
            <v>30000</v>
          </cell>
          <cell r="E1118">
            <v>0</v>
          </cell>
          <cell r="F1118" t="str">
            <v>24/08/2006</v>
          </cell>
          <cell r="G1118">
            <v>0</v>
          </cell>
          <cell r="H1118">
            <v>0</v>
          </cell>
          <cell r="I1118">
            <v>0</v>
          </cell>
          <cell r="J1118">
            <v>0</v>
          </cell>
          <cell r="K1118">
            <v>0</v>
          </cell>
        </row>
        <row r="1119">
          <cell r="A1119" t="str">
            <v>ETECMTJL$766</v>
          </cell>
          <cell r="B1119">
            <v>0</v>
          </cell>
          <cell r="C1119">
            <v>13000</v>
          </cell>
          <cell r="D1119">
            <v>13000</v>
          </cell>
          <cell r="E1119">
            <v>0</v>
          </cell>
          <cell r="F1119" t="str">
            <v>24/08/2006</v>
          </cell>
          <cell r="G1119">
            <v>0</v>
          </cell>
          <cell r="H1119">
            <v>0</v>
          </cell>
          <cell r="I1119">
            <v>0</v>
          </cell>
          <cell r="J1119">
            <v>0</v>
          </cell>
          <cell r="K1119">
            <v>0</v>
          </cell>
        </row>
        <row r="1120">
          <cell r="A1120" t="str">
            <v>ETECMTJL$767</v>
          </cell>
          <cell r="B1120">
            <v>0</v>
          </cell>
          <cell r="C1120">
            <v>22600</v>
          </cell>
          <cell r="D1120">
            <v>22600</v>
          </cell>
          <cell r="E1120">
            <v>0</v>
          </cell>
          <cell r="F1120" t="str">
            <v>28/08/2006</v>
          </cell>
          <cell r="G1120">
            <v>0</v>
          </cell>
          <cell r="H1120">
            <v>0</v>
          </cell>
          <cell r="I1120">
            <v>0</v>
          </cell>
          <cell r="J1120">
            <v>0</v>
          </cell>
          <cell r="K1120">
            <v>0</v>
          </cell>
        </row>
        <row r="1121">
          <cell r="A1121" t="str">
            <v>ETECMTJL$768</v>
          </cell>
          <cell r="B1121">
            <v>0</v>
          </cell>
          <cell r="C1121">
            <v>33600</v>
          </cell>
          <cell r="D1121">
            <v>33600</v>
          </cell>
          <cell r="E1121">
            <v>0</v>
          </cell>
          <cell r="F1121" t="str">
            <v>28/08/2006</v>
          </cell>
          <cell r="G1121">
            <v>0</v>
          </cell>
          <cell r="H1121">
            <v>0</v>
          </cell>
          <cell r="I1121">
            <v>0</v>
          </cell>
          <cell r="J1121">
            <v>0</v>
          </cell>
          <cell r="K1121">
            <v>0</v>
          </cell>
        </row>
        <row r="1122">
          <cell r="A1122" t="str">
            <v>ETECMTJL$769</v>
          </cell>
          <cell r="B1122">
            <v>0</v>
          </cell>
          <cell r="C1122">
            <v>10000</v>
          </cell>
          <cell r="D1122">
            <v>10000</v>
          </cell>
          <cell r="E1122">
            <v>0</v>
          </cell>
          <cell r="F1122" t="str">
            <v>04/09/2006</v>
          </cell>
          <cell r="G1122">
            <v>0</v>
          </cell>
          <cell r="H1122">
            <v>0</v>
          </cell>
          <cell r="I1122">
            <v>0</v>
          </cell>
          <cell r="J1122">
            <v>0</v>
          </cell>
          <cell r="K1122">
            <v>0</v>
          </cell>
        </row>
        <row r="1123">
          <cell r="A1123" t="str">
            <v>ETECMTJL$770</v>
          </cell>
          <cell r="B1123">
            <v>0</v>
          </cell>
          <cell r="C1123">
            <v>50000</v>
          </cell>
          <cell r="D1123">
            <v>50000</v>
          </cell>
          <cell r="E1123">
            <v>0</v>
          </cell>
          <cell r="F1123" t="str">
            <v>04/09/2006</v>
          </cell>
          <cell r="G1123">
            <v>0</v>
          </cell>
          <cell r="H1123">
            <v>0</v>
          </cell>
          <cell r="I1123">
            <v>0</v>
          </cell>
          <cell r="J1123">
            <v>0</v>
          </cell>
          <cell r="K1123">
            <v>0</v>
          </cell>
        </row>
        <row r="1124">
          <cell r="A1124" t="str">
            <v>ETECMTJL$771</v>
          </cell>
          <cell r="B1124">
            <v>0</v>
          </cell>
          <cell r="C1124">
            <v>19289</v>
          </cell>
          <cell r="D1124">
            <v>19289</v>
          </cell>
          <cell r="E1124">
            <v>0</v>
          </cell>
          <cell r="F1124" t="str">
            <v>04/09/2006</v>
          </cell>
          <cell r="G1124">
            <v>0</v>
          </cell>
          <cell r="H1124">
            <v>0</v>
          </cell>
          <cell r="I1124">
            <v>0</v>
          </cell>
          <cell r="J1124">
            <v>0</v>
          </cell>
          <cell r="K1124">
            <v>0</v>
          </cell>
        </row>
        <row r="1125">
          <cell r="A1125" t="str">
            <v>ETECMTJL$772</v>
          </cell>
          <cell r="B1125">
            <v>0</v>
          </cell>
          <cell r="C1125">
            <v>37000</v>
          </cell>
          <cell r="D1125">
            <v>37000</v>
          </cell>
          <cell r="E1125">
            <v>0</v>
          </cell>
          <cell r="F1125" t="str">
            <v>05/09/2006</v>
          </cell>
          <cell r="G1125">
            <v>0</v>
          </cell>
          <cell r="H1125">
            <v>0</v>
          </cell>
          <cell r="I1125">
            <v>0</v>
          </cell>
          <cell r="J1125">
            <v>0</v>
          </cell>
          <cell r="K1125">
            <v>0</v>
          </cell>
        </row>
        <row r="1126">
          <cell r="A1126" t="str">
            <v>ETECMTJL$773</v>
          </cell>
          <cell r="B1126">
            <v>0</v>
          </cell>
          <cell r="C1126">
            <v>13500</v>
          </cell>
          <cell r="D1126">
            <v>13500</v>
          </cell>
          <cell r="E1126">
            <v>0</v>
          </cell>
          <cell r="F1126" t="str">
            <v>11/09/2006</v>
          </cell>
          <cell r="G1126">
            <v>0</v>
          </cell>
          <cell r="H1126">
            <v>0</v>
          </cell>
          <cell r="I1126">
            <v>0</v>
          </cell>
          <cell r="J1126">
            <v>0</v>
          </cell>
          <cell r="K1126">
            <v>0</v>
          </cell>
        </row>
        <row r="1127">
          <cell r="A1127" t="str">
            <v>ETECMTJL$774</v>
          </cell>
          <cell r="B1127">
            <v>0</v>
          </cell>
          <cell r="C1127">
            <v>42000</v>
          </cell>
          <cell r="D1127">
            <v>42000</v>
          </cell>
          <cell r="E1127">
            <v>0</v>
          </cell>
          <cell r="F1127" t="str">
            <v>11/09/2006</v>
          </cell>
          <cell r="G1127">
            <v>0</v>
          </cell>
          <cell r="H1127">
            <v>0</v>
          </cell>
          <cell r="I1127">
            <v>0</v>
          </cell>
          <cell r="J1127">
            <v>0</v>
          </cell>
          <cell r="K1127">
            <v>0</v>
          </cell>
        </row>
        <row r="1128">
          <cell r="A1128" t="str">
            <v>ETECMTJL$775</v>
          </cell>
          <cell r="B1128">
            <v>0</v>
          </cell>
          <cell r="C1128">
            <v>15000</v>
          </cell>
          <cell r="D1128">
            <v>15000</v>
          </cell>
          <cell r="E1128">
            <v>0</v>
          </cell>
          <cell r="F1128" t="str">
            <v>07/09/2006</v>
          </cell>
          <cell r="G1128">
            <v>0</v>
          </cell>
          <cell r="H1128">
            <v>0</v>
          </cell>
          <cell r="I1128">
            <v>0</v>
          </cell>
          <cell r="J1128">
            <v>0</v>
          </cell>
          <cell r="K1128">
            <v>0</v>
          </cell>
        </row>
        <row r="1129">
          <cell r="A1129" t="str">
            <v>ETECMTJL$776</v>
          </cell>
          <cell r="B1129">
            <v>0</v>
          </cell>
          <cell r="C1129">
            <v>60000</v>
          </cell>
          <cell r="D1129">
            <v>60000</v>
          </cell>
          <cell r="E1129">
            <v>0</v>
          </cell>
          <cell r="F1129" t="str">
            <v>12/09/2006</v>
          </cell>
          <cell r="G1129">
            <v>0</v>
          </cell>
          <cell r="H1129">
            <v>0</v>
          </cell>
          <cell r="I1129">
            <v>0</v>
          </cell>
          <cell r="J1129">
            <v>0</v>
          </cell>
          <cell r="K1129">
            <v>0</v>
          </cell>
        </row>
        <row r="1130">
          <cell r="A1130" t="str">
            <v>ETECMTJL$777</v>
          </cell>
          <cell r="B1130">
            <v>0</v>
          </cell>
          <cell r="C1130">
            <v>12000</v>
          </cell>
          <cell r="D1130">
            <v>12000</v>
          </cell>
          <cell r="E1130">
            <v>0</v>
          </cell>
          <cell r="F1130" t="str">
            <v>12/09/2006</v>
          </cell>
          <cell r="G1130">
            <v>0</v>
          </cell>
          <cell r="H1130">
            <v>0</v>
          </cell>
          <cell r="I1130">
            <v>0</v>
          </cell>
          <cell r="J1130">
            <v>0</v>
          </cell>
          <cell r="K1130">
            <v>0</v>
          </cell>
        </row>
        <row r="1131">
          <cell r="A1131" t="str">
            <v>ETECMTJL$778</v>
          </cell>
          <cell r="B1131">
            <v>0</v>
          </cell>
          <cell r="C1131">
            <v>24000</v>
          </cell>
          <cell r="D1131">
            <v>24000</v>
          </cell>
          <cell r="E1131">
            <v>0</v>
          </cell>
          <cell r="F1131" t="str">
            <v>30/12/2004</v>
          </cell>
          <cell r="G1131">
            <v>0</v>
          </cell>
          <cell r="H1131">
            <v>0</v>
          </cell>
          <cell r="I1131">
            <v>0</v>
          </cell>
          <cell r="J1131">
            <v>0</v>
          </cell>
          <cell r="K1131">
            <v>0</v>
          </cell>
        </row>
        <row r="1132">
          <cell r="A1132" t="str">
            <v>ETECMTJL$779</v>
          </cell>
          <cell r="B1132">
            <v>0</v>
          </cell>
          <cell r="C1132">
            <v>56000</v>
          </cell>
          <cell r="D1132">
            <v>56000</v>
          </cell>
          <cell r="E1132">
            <v>0</v>
          </cell>
          <cell r="F1132" t="str">
            <v>21/09/2006</v>
          </cell>
          <cell r="G1132">
            <v>0</v>
          </cell>
          <cell r="H1132">
            <v>0</v>
          </cell>
          <cell r="I1132">
            <v>0</v>
          </cell>
          <cell r="J1132">
            <v>0</v>
          </cell>
          <cell r="K1132">
            <v>0</v>
          </cell>
        </row>
        <row r="1133">
          <cell r="A1133" t="str">
            <v>ETECMTJL$780</v>
          </cell>
          <cell r="B1133">
            <v>0</v>
          </cell>
          <cell r="C1133">
            <v>22000</v>
          </cell>
          <cell r="D1133">
            <v>22000</v>
          </cell>
          <cell r="E1133">
            <v>0</v>
          </cell>
          <cell r="F1133" t="str">
            <v>21/09/2006</v>
          </cell>
          <cell r="G1133">
            <v>0</v>
          </cell>
          <cell r="H1133">
            <v>0</v>
          </cell>
          <cell r="I1133">
            <v>0</v>
          </cell>
          <cell r="J1133">
            <v>0</v>
          </cell>
          <cell r="K1133">
            <v>0</v>
          </cell>
        </row>
        <row r="1134">
          <cell r="A1134" t="str">
            <v>ETECMTJL$781</v>
          </cell>
          <cell r="B1134">
            <v>0</v>
          </cell>
          <cell r="C1134">
            <v>50000</v>
          </cell>
          <cell r="D1134">
            <v>50000</v>
          </cell>
          <cell r="E1134">
            <v>0</v>
          </cell>
          <cell r="F1134" t="str">
            <v>22/09/2006</v>
          </cell>
          <cell r="G1134">
            <v>0</v>
          </cell>
          <cell r="H1134">
            <v>0</v>
          </cell>
          <cell r="I1134">
            <v>0</v>
          </cell>
          <cell r="J1134">
            <v>0</v>
          </cell>
          <cell r="K1134">
            <v>0</v>
          </cell>
        </row>
        <row r="1135">
          <cell r="A1135" t="str">
            <v>ETECMTJL$782</v>
          </cell>
          <cell r="B1135">
            <v>0</v>
          </cell>
          <cell r="C1135">
            <v>42000</v>
          </cell>
          <cell r="D1135">
            <v>42000</v>
          </cell>
          <cell r="E1135">
            <v>0</v>
          </cell>
          <cell r="F1135" t="str">
            <v>22/09/2006</v>
          </cell>
          <cell r="G1135">
            <v>0</v>
          </cell>
          <cell r="H1135">
            <v>0</v>
          </cell>
          <cell r="I1135">
            <v>0</v>
          </cell>
          <cell r="J1135">
            <v>0</v>
          </cell>
          <cell r="K1135">
            <v>0</v>
          </cell>
        </row>
        <row r="1136">
          <cell r="A1136" t="str">
            <v>ETECMTJL$783</v>
          </cell>
          <cell r="B1136">
            <v>0</v>
          </cell>
          <cell r="C1136">
            <v>26000</v>
          </cell>
          <cell r="D1136">
            <v>26000</v>
          </cell>
          <cell r="E1136">
            <v>0</v>
          </cell>
          <cell r="F1136" t="str">
            <v>27/09/2006</v>
          </cell>
          <cell r="G1136">
            <v>0</v>
          </cell>
          <cell r="H1136">
            <v>0</v>
          </cell>
          <cell r="I1136">
            <v>0</v>
          </cell>
          <cell r="J1136">
            <v>0</v>
          </cell>
          <cell r="K1136">
            <v>0</v>
          </cell>
        </row>
        <row r="1137">
          <cell r="A1137" t="str">
            <v>ETECMTJL$784</v>
          </cell>
          <cell r="B1137">
            <v>0</v>
          </cell>
          <cell r="C1137">
            <v>91000</v>
          </cell>
          <cell r="D1137">
            <v>91000</v>
          </cell>
          <cell r="E1137">
            <v>0</v>
          </cell>
          <cell r="F1137" t="str">
            <v>07/07/2005</v>
          </cell>
          <cell r="G1137">
            <v>0</v>
          </cell>
          <cell r="H1137">
            <v>0</v>
          </cell>
          <cell r="I1137">
            <v>0</v>
          </cell>
          <cell r="J1137">
            <v>0</v>
          </cell>
          <cell r="K1137">
            <v>0</v>
          </cell>
        </row>
        <row r="1138">
          <cell r="A1138" t="str">
            <v>ETECMTJL$785</v>
          </cell>
          <cell r="B1138">
            <v>0</v>
          </cell>
          <cell r="C1138">
            <v>20000</v>
          </cell>
          <cell r="D1138">
            <v>20000</v>
          </cell>
          <cell r="E1138">
            <v>0</v>
          </cell>
          <cell r="F1138" t="str">
            <v>02/10/2006</v>
          </cell>
          <cell r="G1138">
            <v>0</v>
          </cell>
          <cell r="H1138">
            <v>0</v>
          </cell>
          <cell r="I1138">
            <v>0</v>
          </cell>
          <cell r="J1138">
            <v>0</v>
          </cell>
          <cell r="K1138">
            <v>0</v>
          </cell>
        </row>
        <row r="1139">
          <cell r="A1139" t="str">
            <v>ETECMTJL$786</v>
          </cell>
          <cell r="B1139">
            <v>0</v>
          </cell>
          <cell r="C1139">
            <v>15000</v>
          </cell>
          <cell r="D1139">
            <v>15000</v>
          </cell>
          <cell r="E1139">
            <v>0</v>
          </cell>
          <cell r="F1139" t="str">
            <v>03/10/2006</v>
          </cell>
          <cell r="G1139">
            <v>0</v>
          </cell>
          <cell r="H1139">
            <v>0</v>
          </cell>
          <cell r="I1139">
            <v>0</v>
          </cell>
          <cell r="J1139">
            <v>0</v>
          </cell>
          <cell r="K1139">
            <v>0</v>
          </cell>
        </row>
        <row r="1140">
          <cell r="A1140" t="str">
            <v>ETECMTJL$787</v>
          </cell>
          <cell r="B1140">
            <v>0</v>
          </cell>
          <cell r="C1140">
            <v>8000</v>
          </cell>
          <cell r="D1140">
            <v>8000</v>
          </cell>
          <cell r="E1140">
            <v>0</v>
          </cell>
          <cell r="F1140" t="str">
            <v>03/10/2006</v>
          </cell>
          <cell r="G1140">
            <v>0</v>
          </cell>
          <cell r="H1140">
            <v>0</v>
          </cell>
          <cell r="I1140">
            <v>0</v>
          </cell>
          <cell r="J1140">
            <v>0</v>
          </cell>
          <cell r="K1140">
            <v>0</v>
          </cell>
        </row>
        <row r="1141">
          <cell r="A1141" t="str">
            <v>ETECMTJL$788</v>
          </cell>
          <cell r="B1141">
            <v>0</v>
          </cell>
          <cell r="C1141">
            <v>21000</v>
          </cell>
          <cell r="D1141">
            <v>21000</v>
          </cell>
          <cell r="E1141">
            <v>0</v>
          </cell>
          <cell r="F1141" t="str">
            <v>05/10/2006</v>
          </cell>
          <cell r="G1141">
            <v>0</v>
          </cell>
          <cell r="H1141">
            <v>0</v>
          </cell>
          <cell r="I1141">
            <v>0</v>
          </cell>
          <cell r="J1141">
            <v>0</v>
          </cell>
          <cell r="K1141">
            <v>0</v>
          </cell>
        </row>
        <row r="1142">
          <cell r="A1142" t="str">
            <v>ETECMTJL$789</v>
          </cell>
          <cell r="B1142">
            <v>0</v>
          </cell>
          <cell r="C1142">
            <v>33000</v>
          </cell>
          <cell r="D1142">
            <v>33000</v>
          </cell>
          <cell r="E1142">
            <v>0</v>
          </cell>
          <cell r="F1142" t="str">
            <v>05/10/2006</v>
          </cell>
          <cell r="G1142">
            <v>0</v>
          </cell>
          <cell r="H1142">
            <v>0</v>
          </cell>
          <cell r="I1142">
            <v>0</v>
          </cell>
          <cell r="J1142">
            <v>0</v>
          </cell>
          <cell r="K1142">
            <v>0</v>
          </cell>
        </row>
        <row r="1143">
          <cell r="A1143" t="str">
            <v>ETECMTJL$790</v>
          </cell>
          <cell r="B1143">
            <v>0</v>
          </cell>
          <cell r="C1143">
            <v>28000</v>
          </cell>
          <cell r="D1143">
            <v>28000</v>
          </cell>
          <cell r="E1143">
            <v>0</v>
          </cell>
          <cell r="F1143" t="str">
            <v>16/01/2004</v>
          </cell>
          <cell r="G1143">
            <v>0</v>
          </cell>
          <cell r="H1143">
            <v>0</v>
          </cell>
          <cell r="I1143">
            <v>0</v>
          </cell>
          <cell r="J1143">
            <v>0</v>
          </cell>
          <cell r="K1143">
            <v>0</v>
          </cell>
        </row>
        <row r="1144">
          <cell r="A1144" t="str">
            <v>ETECMTJL$791</v>
          </cell>
          <cell r="B1144">
            <v>0</v>
          </cell>
          <cell r="C1144">
            <v>36006</v>
          </cell>
          <cell r="D1144">
            <v>36006</v>
          </cell>
          <cell r="E1144">
            <v>0</v>
          </cell>
          <cell r="F1144" t="str">
            <v>14/11/2003</v>
          </cell>
          <cell r="G1144">
            <v>0</v>
          </cell>
          <cell r="H1144">
            <v>0</v>
          </cell>
          <cell r="I1144">
            <v>0</v>
          </cell>
          <cell r="J1144">
            <v>0</v>
          </cell>
          <cell r="K1144">
            <v>0</v>
          </cell>
        </row>
        <row r="1145">
          <cell r="A1145" t="str">
            <v>ETECMTJL$792</v>
          </cell>
          <cell r="B1145">
            <v>0</v>
          </cell>
          <cell r="C1145">
            <v>30000</v>
          </cell>
          <cell r="D1145">
            <v>30000</v>
          </cell>
          <cell r="E1145">
            <v>0</v>
          </cell>
          <cell r="F1145" t="str">
            <v>07/04/2004</v>
          </cell>
          <cell r="G1145">
            <v>0</v>
          </cell>
          <cell r="H1145">
            <v>0</v>
          </cell>
          <cell r="I1145">
            <v>0</v>
          </cell>
          <cell r="J1145">
            <v>0</v>
          </cell>
          <cell r="K1145">
            <v>0</v>
          </cell>
        </row>
        <row r="1146">
          <cell r="A1146" t="str">
            <v>ETECMTJL$793</v>
          </cell>
          <cell r="B1146">
            <v>0</v>
          </cell>
          <cell r="C1146">
            <v>10000</v>
          </cell>
          <cell r="D1146">
            <v>10000</v>
          </cell>
          <cell r="E1146">
            <v>0</v>
          </cell>
          <cell r="F1146" t="str">
            <v>03/10/2006</v>
          </cell>
          <cell r="G1146">
            <v>0</v>
          </cell>
          <cell r="H1146">
            <v>0</v>
          </cell>
          <cell r="I1146">
            <v>0</v>
          </cell>
          <cell r="J1146">
            <v>0</v>
          </cell>
          <cell r="K1146">
            <v>0</v>
          </cell>
        </row>
        <row r="1147">
          <cell r="A1147" t="str">
            <v>ETECMTJL$794</v>
          </cell>
          <cell r="B1147">
            <v>0</v>
          </cell>
          <cell r="C1147">
            <v>45000</v>
          </cell>
          <cell r="D1147">
            <v>45000</v>
          </cell>
          <cell r="E1147">
            <v>0</v>
          </cell>
          <cell r="F1147" t="str">
            <v>03/10/2006</v>
          </cell>
          <cell r="G1147">
            <v>0</v>
          </cell>
          <cell r="H1147">
            <v>0</v>
          </cell>
          <cell r="I1147">
            <v>0</v>
          </cell>
          <cell r="J1147">
            <v>0</v>
          </cell>
          <cell r="K1147">
            <v>0</v>
          </cell>
        </row>
        <row r="1148">
          <cell r="A1148" t="str">
            <v>ETECMTJL$795</v>
          </cell>
          <cell r="B1148">
            <v>0</v>
          </cell>
          <cell r="C1148">
            <v>45000</v>
          </cell>
          <cell r="D1148">
            <v>45000</v>
          </cell>
          <cell r="E1148">
            <v>0</v>
          </cell>
          <cell r="F1148" t="str">
            <v>05/10/2006</v>
          </cell>
          <cell r="G1148">
            <v>0</v>
          </cell>
          <cell r="H1148">
            <v>0</v>
          </cell>
          <cell r="I1148">
            <v>0</v>
          </cell>
          <cell r="J1148">
            <v>0</v>
          </cell>
          <cell r="K1148">
            <v>0</v>
          </cell>
        </row>
        <row r="1149">
          <cell r="A1149" t="str">
            <v>ETECMTJL$796</v>
          </cell>
          <cell r="B1149">
            <v>0</v>
          </cell>
          <cell r="C1149">
            <v>279700</v>
          </cell>
          <cell r="D1149">
            <v>279700</v>
          </cell>
          <cell r="E1149">
            <v>0</v>
          </cell>
          <cell r="F1149" t="str">
            <v>30/10/2006</v>
          </cell>
          <cell r="G1149">
            <v>0</v>
          </cell>
          <cell r="H1149">
            <v>0</v>
          </cell>
          <cell r="I1149">
            <v>0</v>
          </cell>
          <cell r="J1149">
            <v>0</v>
          </cell>
          <cell r="K1149">
            <v>0</v>
          </cell>
        </row>
        <row r="1150">
          <cell r="A1150" t="str">
            <v>ETECMTJL$797</v>
          </cell>
          <cell r="B1150">
            <v>0</v>
          </cell>
          <cell r="C1150">
            <v>20000</v>
          </cell>
          <cell r="D1150">
            <v>20000</v>
          </cell>
          <cell r="E1150">
            <v>0</v>
          </cell>
          <cell r="F1150" t="str">
            <v>30/10/2006</v>
          </cell>
          <cell r="G1150">
            <v>0</v>
          </cell>
          <cell r="H1150">
            <v>0</v>
          </cell>
          <cell r="I1150">
            <v>0</v>
          </cell>
          <cell r="J1150">
            <v>0</v>
          </cell>
          <cell r="K1150">
            <v>0</v>
          </cell>
        </row>
        <row r="1151">
          <cell r="A1151" t="str">
            <v>ETECMTJL$798</v>
          </cell>
          <cell r="B1151">
            <v>0</v>
          </cell>
          <cell r="C1151">
            <v>26254</v>
          </cell>
          <cell r="D1151">
            <v>26254</v>
          </cell>
          <cell r="E1151">
            <v>0</v>
          </cell>
          <cell r="F1151" t="str">
            <v>30/10/2006</v>
          </cell>
          <cell r="G1151">
            <v>0</v>
          </cell>
          <cell r="H1151">
            <v>0</v>
          </cell>
          <cell r="I1151">
            <v>0</v>
          </cell>
          <cell r="J1151">
            <v>0</v>
          </cell>
          <cell r="K1151">
            <v>0</v>
          </cell>
        </row>
        <row r="1152">
          <cell r="A1152" t="str">
            <v>ETECMTJL$799</v>
          </cell>
          <cell r="B1152">
            <v>0</v>
          </cell>
          <cell r="C1152">
            <v>20000</v>
          </cell>
          <cell r="D1152">
            <v>20000</v>
          </cell>
          <cell r="E1152">
            <v>0</v>
          </cell>
          <cell r="F1152" t="str">
            <v>31/10/2006</v>
          </cell>
          <cell r="G1152">
            <v>0</v>
          </cell>
          <cell r="H1152">
            <v>0</v>
          </cell>
          <cell r="I1152">
            <v>0</v>
          </cell>
          <cell r="J1152">
            <v>0</v>
          </cell>
          <cell r="K1152">
            <v>0</v>
          </cell>
        </row>
        <row r="1153">
          <cell r="A1153" t="str">
            <v>ETECMTJL$800</v>
          </cell>
          <cell r="B1153">
            <v>0</v>
          </cell>
          <cell r="C1153">
            <v>26000</v>
          </cell>
          <cell r="D1153">
            <v>26000</v>
          </cell>
          <cell r="E1153">
            <v>0</v>
          </cell>
          <cell r="F1153" t="str">
            <v>31/10/2006</v>
          </cell>
          <cell r="G1153">
            <v>0</v>
          </cell>
          <cell r="H1153">
            <v>0</v>
          </cell>
          <cell r="I1153">
            <v>0</v>
          </cell>
          <cell r="J1153">
            <v>0</v>
          </cell>
          <cell r="K1153">
            <v>0</v>
          </cell>
        </row>
        <row r="1154">
          <cell r="A1154" t="str">
            <v>ETECMTJL$801</v>
          </cell>
          <cell r="B1154">
            <v>0</v>
          </cell>
          <cell r="C1154">
            <v>32000</v>
          </cell>
          <cell r="D1154">
            <v>32000</v>
          </cell>
          <cell r="E1154">
            <v>0</v>
          </cell>
          <cell r="F1154" t="str">
            <v>31/10/2006</v>
          </cell>
          <cell r="G1154">
            <v>0</v>
          </cell>
          <cell r="H1154">
            <v>0</v>
          </cell>
          <cell r="I1154">
            <v>0</v>
          </cell>
          <cell r="J1154">
            <v>0</v>
          </cell>
          <cell r="K1154">
            <v>0</v>
          </cell>
        </row>
        <row r="1155">
          <cell r="A1155" t="str">
            <v>ETECMTJL$802</v>
          </cell>
          <cell r="B1155">
            <v>0</v>
          </cell>
          <cell r="C1155">
            <v>9900</v>
          </cell>
          <cell r="D1155">
            <v>9900</v>
          </cell>
          <cell r="E1155">
            <v>0</v>
          </cell>
          <cell r="F1155" t="str">
            <v>31/10/2006</v>
          </cell>
          <cell r="G1155">
            <v>0</v>
          </cell>
          <cell r="H1155">
            <v>0</v>
          </cell>
          <cell r="I1155">
            <v>0</v>
          </cell>
          <cell r="J1155">
            <v>0</v>
          </cell>
          <cell r="K1155">
            <v>0</v>
          </cell>
        </row>
        <row r="1156">
          <cell r="A1156" t="str">
            <v>ETECMTJL$803</v>
          </cell>
          <cell r="B1156">
            <v>0</v>
          </cell>
          <cell r="C1156">
            <v>6000</v>
          </cell>
          <cell r="D1156">
            <v>6000</v>
          </cell>
          <cell r="E1156">
            <v>0</v>
          </cell>
          <cell r="F1156" t="str">
            <v>03/11/2006</v>
          </cell>
          <cell r="G1156">
            <v>0</v>
          </cell>
          <cell r="H1156">
            <v>0</v>
          </cell>
          <cell r="I1156">
            <v>0</v>
          </cell>
          <cell r="J1156">
            <v>0</v>
          </cell>
          <cell r="K1156">
            <v>0</v>
          </cell>
        </row>
        <row r="1157">
          <cell r="A1157" t="str">
            <v>ETECMTJL$804</v>
          </cell>
          <cell r="B1157">
            <v>0</v>
          </cell>
          <cell r="C1157">
            <v>80000</v>
          </cell>
          <cell r="D1157">
            <v>80000</v>
          </cell>
          <cell r="E1157">
            <v>0</v>
          </cell>
          <cell r="F1157" t="str">
            <v>03/11/2006</v>
          </cell>
          <cell r="G1157">
            <v>0</v>
          </cell>
          <cell r="H1157">
            <v>0</v>
          </cell>
          <cell r="I1157">
            <v>0</v>
          </cell>
          <cell r="J1157">
            <v>0</v>
          </cell>
          <cell r="K1157">
            <v>0</v>
          </cell>
        </row>
        <row r="1158">
          <cell r="A1158" t="str">
            <v>ETECMTJL$805</v>
          </cell>
          <cell r="B1158">
            <v>0</v>
          </cell>
          <cell r="C1158">
            <v>28000</v>
          </cell>
          <cell r="D1158">
            <v>28000</v>
          </cell>
          <cell r="E1158">
            <v>0</v>
          </cell>
          <cell r="F1158" t="str">
            <v>03/11/2006</v>
          </cell>
          <cell r="G1158">
            <v>0</v>
          </cell>
          <cell r="H1158">
            <v>0</v>
          </cell>
          <cell r="I1158">
            <v>0</v>
          </cell>
          <cell r="J1158">
            <v>0</v>
          </cell>
          <cell r="K1158">
            <v>0</v>
          </cell>
        </row>
        <row r="1159">
          <cell r="A1159" t="str">
            <v>ETECMTJL$806</v>
          </cell>
          <cell r="B1159">
            <v>0</v>
          </cell>
          <cell r="C1159">
            <v>12000</v>
          </cell>
          <cell r="D1159">
            <v>12000</v>
          </cell>
          <cell r="E1159">
            <v>0</v>
          </cell>
          <cell r="F1159" t="str">
            <v>03/11/2006</v>
          </cell>
          <cell r="G1159">
            <v>0</v>
          </cell>
          <cell r="H1159">
            <v>0</v>
          </cell>
          <cell r="I1159">
            <v>0</v>
          </cell>
          <cell r="J1159">
            <v>0</v>
          </cell>
          <cell r="K1159">
            <v>0</v>
          </cell>
        </row>
        <row r="1160">
          <cell r="A1160" t="str">
            <v>ETECMTJL$807</v>
          </cell>
          <cell r="B1160">
            <v>0</v>
          </cell>
          <cell r="C1160">
            <v>231000</v>
          </cell>
          <cell r="D1160">
            <v>231000</v>
          </cell>
          <cell r="E1160">
            <v>0</v>
          </cell>
          <cell r="F1160" t="str">
            <v>03/11/2006</v>
          </cell>
          <cell r="G1160">
            <v>0</v>
          </cell>
          <cell r="H1160">
            <v>0</v>
          </cell>
          <cell r="I1160">
            <v>0</v>
          </cell>
          <cell r="J1160">
            <v>0</v>
          </cell>
          <cell r="K1160">
            <v>0</v>
          </cell>
        </row>
        <row r="1161">
          <cell r="A1161" t="str">
            <v>ETECMTJL$808</v>
          </cell>
          <cell r="B1161">
            <v>0</v>
          </cell>
          <cell r="C1161">
            <v>30000</v>
          </cell>
          <cell r="D1161">
            <v>30000</v>
          </cell>
          <cell r="E1161">
            <v>0</v>
          </cell>
          <cell r="F1161" t="str">
            <v>03/11/2006</v>
          </cell>
          <cell r="G1161">
            <v>0</v>
          </cell>
          <cell r="H1161">
            <v>0</v>
          </cell>
          <cell r="I1161">
            <v>0</v>
          </cell>
          <cell r="J1161">
            <v>0</v>
          </cell>
          <cell r="K1161">
            <v>0</v>
          </cell>
        </row>
        <row r="1162">
          <cell r="A1162" t="str">
            <v>ETECMTJL$809</v>
          </cell>
          <cell r="B1162">
            <v>0</v>
          </cell>
          <cell r="C1162">
            <v>65000</v>
          </cell>
          <cell r="D1162">
            <v>65000</v>
          </cell>
          <cell r="E1162">
            <v>0</v>
          </cell>
          <cell r="F1162" t="str">
            <v>06/11/2006</v>
          </cell>
          <cell r="G1162">
            <v>0</v>
          </cell>
          <cell r="H1162">
            <v>0</v>
          </cell>
          <cell r="I1162">
            <v>0</v>
          </cell>
          <cell r="J1162">
            <v>0</v>
          </cell>
          <cell r="K1162">
            <v>0</v>
          </cell>
        </row>
        <row r="1163">
          <cell r="A1163" t="str">
            <v>ETECMTJL$810</v>
          </cell>
          <cell r="B1163">
            <v>0</v>
          </cell>
          <cell r="C1163">
            <v>70000</v>
          </cell>
          <cell r="D1163">
            <v>70000</v>
          </cell>
          <cell r="E1163">
            <v>0</v>
          </cell>
          <cell r="F1163" t="str">
            <v>06/11/2006</v>
          </cell>
          <cell r="G1163">
            <v>0</v>
          </cell>
          <cell r="H1163">
            <v>0</v>
          </cell>
          <cell r="I1163">
            <v>0</v>
          </cell>
          <cell r="J1163">
            <v>0</v>
          </cell>
          <cell r="K1163">
            <v>0</v>
          </cell>
        </row>
        <row r="1164">
          <cell r="A1164" t="str">
            <v>ETECMTJL$811</v>
          </cell>
          <cell r="B1164">
            <v>0</v>
          </cell>
          <cell r="C1164">
            <v>26000</v>
          </cell>
          <cell r="D1164">
            <v>26000</v>
          </cell>
          <cell r="E1164">
            <v>0</v>
          </cell>
          <cell r="F1164" t="str">
            <v>06/11/2006</v>
          </cell>
          <cell r="G1164">
            <v>0</v>
          </cell>
          <cell r="H1164">
            <v>0</v>
          </cell>
          <cell r="I1164">
            <v>0</v>
          </cell>
          <cell r="J1164">
            <v>0</v>
          </cell>
          <cell r="K1164">
            <v>0</v>
          </cell>
        </row>
        <row r="1165">
          <cell r="A1165" t="str">
            <v>ETECMTJL$812</v>
          </cell>
          <cell r="B1165">
            <v>0</v>
          </cell>
          <cell r="C1165">
            <v>100000</v>
          </cell>
          <cell r="D1165">
            <v>100000</v>
          </cell>
          <cell r="E1165">
            <v>0</v>
          </cell>
          <cell r="F1165" t="str">
            <v>07/11/2006</v>
          </cell>
          <cell r="G1165">
            <v>0</v>
          </cell>
          <cell r="H1165">
            <v>0</v>
          </cell>
          <cell r="I1165">
            <v>0</v>
          </cell>
          <cell r="J1165">
            <v>0</v>
          </cell>
          <cell r="K1165">
            <v>0</v>
          </cell>
        </row>
        <row r="1166">
          <cell r="A1166" t="str">
            <v>ETECMTJL$813</v>
          </cell>
          <cell r="B1166">
            <v>0</v>
          </cell>
          <cell r="C1166">
            <v>40000</v>
          </cell>
          <cell r="D1166">
            <v>40000</v>
          </cell>
          <cell r="E1166">
            <v>0</v>
          </cell>
          <cell r="F1166" t="str">
            <v>07/11/2006</v>
          </cell>
          <cell r="G1166">
            <v>0</v>
          </cell>
          <cell r="H1166">
            <v>0</v>
          </cell>
          <cell r="I1166">
            <v>0</v>
          </cell>
          <cell r="J1166">
            <v>0</v>
          </cell>
          <cell r="K1166">
            <v>0</v>
          </cell>
        </row>
        <row r="1167">
          <cell r="A1167" t="str">
            <v>ETECMTJL$814</v>
          </cell>
          <cell r="B1167">
            <v>0</v>
          </cell>
          <cell r="C1167">
            <v>60000</v>
          </cell>
          <cell r="D1167">
            <v>60000</v>
          </cell>
          <cell r="E1167">
            <v>0</v>
          </cell>
          <cell r="F1167" t="str">
            <v>10/11/2006</v>
          </cell>
          <cell r="G1167">
            <v>0</v>
          </cell>
          <cell r="H1167">
            <v>0</v>
          </cell>
          <cell r="I1167">
            <v>0</v>
          </cell>
          <cell r="J1167">
            <v>0</v>
          </cell>
          <cell r="K1167">
            <v>0</v>
          </cell>
        </row>
        <row r="1168">
          <cell r="A1168" t="str">
            <v>ETECMTJL$815</v>
          </cell>
          <cell r="B1168">
            <v>0</v>
          </cell>
          <cell r="C1168">
            <v>13000</v>
          </cell>
          <cell r="D1168">
            <v>13000</v>
          </cell>
          <cell r="E1168">
            <v>0</v>
          </cell>
          <cell r="F1168" t="str">
            <v>10/11/2006</v>
          </cell>
          <cell r="G1168">
            <v>0</v>
          </cell>
          <cell r="H1168">
            <v>0</v>
          </cell>
          <cell r="I1168">
            <v>0</v>
          </cell>
          <cell r="J1168">
            <v>0</v>
          </cell>
          <cell r="K1168">
            <v>0</v>
          </cell>
        </row>
        <row r="1169">
          <cell r="A1169" t="str">
            <v>ETECMTJL$816</v>
          </cell>
          <cell r="B1169">
            <v>0</v>
          </cell>
          <cell r="C1169">
            <v>8000</v>
          </cell>
          <cell r="D1169">
            <v>8000</v>
          </cell>
          <cell r="E1169">
            <v>0</v>
          </cell>
          <cell r="F1169" t="str">
            <v>10/11/2006</v>
          </cell>
          <cell r="G1169">
            <v>0</v>
          </cell>
          <cell r="H1169">
            <v>0</v>
          </cell>
          <cell r="I1169">
            <v>0</v>
          </cell>
          <cell r="J1169">
            <v>0</v>
          </cell>
          <cell r="K1169">
            <v>0</v>
          </cell>
        </row>
        <row r="1170">
          <cell r="A1170" t="str">
            <v>ETECMTJL$817</v>
          </cell>
          <cell r="B1170">
            <v>0</v>
          </cell>
          <cell r="C1170">
            <v>20000</v>
          </cell>
          <cell r="D1170">
            <v>20000</v>
          </cell>
          <cell r="E1170">
            <v>0</v>
          </cell>
          <cell r="F1170" t="str">
            <v>15/11/2006</v>
          </cell>
          <cell r="G1170">
            <v>0</v>
          </cell>
          <cell r="H1170">
            <v>0</v>
          </cell>
          <cell r="I1170">
            <v>0</v>
          </cell>
          <cell r="J1170">
            <v>0</v>
          </cell>
          <cell r="K1170">
            <v>0</v>
          </cell>
        </row>
        <row r="1171">
          <cell r="A1171" t="str">
            <v>ETECMTJL$818</v>
          </cell>
          <cell r="B1171">
            <v>0</v>
          </cell>
          <cell r="C1171">
            <v>40000</v>
          </cell>
          <cell r="D1171">
            <v>40000</v>
          </cell>
          <cell r="E1171">
            <v>0</v>
          </cell>
          <cell r="F1171" t="str">
            <v>15/11/2006</v>
          </cell>
          <cell r="G1171">
            <v>0</v>
          </cell>
          <cell r="H1171">
            <v>0</v>
          </cell>
          <cell r="I1171">
            <v>0</v>
          </cell>
          <cell r="J1171">
            <v>0</v>
          </cell>
          <cell r="K1171">
            <v>0</v>
          </cell>
        </row>
        <row r="1172">
          <cell r="A1172" t="str">
            <v>ETECMTJL$819</v>
          </cell>
          <cell r="B1172">
            <v>0</v>
          </cell>
          <cell r="C1172">
            <v>13900</v>
          </cell>
          <cell r="D1172">
            <v>13900</v>
          </cell>
          <cell r="E1172">
            <v>0</v>
          </cell>
          <cell r="F1172" t="str">
            <v>18/01/2006</v>
          </cell>
          <cell r="G1172">
            <v>0</v>
          </cell>
          <cell r="H1172">
            <v>0</v>
          </cell>
          <cell r="I1172">
            <v>0</v>
          </cell>
          <cell r="J1172">
            <v>0</v>
          </cell>
          <cell r="K1172">
            <v>0</v>
          </cell>
        </row>
        <row r="1173">
          <cell r="A1173" t="str">
            <v>ETECMTJL$820</v>
          </cell>
          <cell r="B1173">
            <v>0</v>
          </cell>
          <cell r="C1173">
            <v>48150</v>
          </cell>
          <cell r="D1173">
            <v>48150</v>
          </cell>
          <cell r="E1173">
            <v>0</v>
          </cell>
          <cell r="F1173" t="str">
            <v>21/11/2006</v>
          </cell>
          <cell r="G1173">
            <v>0</v>
          </cell>
          <cell r="H1173">
            <v>0</v>
          </cell>
          <cell r="I1173">
            <v>0</v>
          </cell>
          <cell r="J1173">
            <v>0</v>
          </cell>
          <cell r="K1173">
            <v>0</v>
          </cell>
        </row>
        <row r="1174">
          <cell r="A1174" t="str">
            <v>ETECMTJL$821</v>
          </cell>
          <cell r="B1174">
            <v>0</v>
          </cell>
          <cell r="C1174">
            <v>10000</v>
          </cell>
          <cell r="D1174">
            <v>10000</v>
          </cell>
          <cell r="E1174">
            <v>0</v>
          </cell>
          <cell r="F1174" t="str">
            <v>21/11/2006</v>
          </cell>
          <cell r="G1174">
            <v>0</v>
          </cell>
          <cell r="H1174">
            <v>0</v>
          </cell>
          <cell r="I1174">
            <v>0</v>
          </cell>
          <cell r="J1174">
            <v>0</v>
          </cell>
          <cell r="K1174">
            <v>0</v>
          </cell>
        </row>
        <row r="1175">
          <cell r="A1175" t="str">
            <v>ETECMTJL$822</v>
          </cell>
          <cell r="B1175">
            <v>0</v>
          </cell>
          <cell r="C1175">
            <v>16000</v>
          </cell>
          <cell r="D1175">
            <v>16000</v>
          </cell>
          <cell r="E1175">
            <v>0</v>
          </cell>
          <cell r="F1175" t="str">
            <v>21/11/2006</v>
          </cell>
          <cell r="G1175">
            <v>0</v>
          </cell>
          <cell r="H1175">
            <v>0</v>
          </cell>
          <cell r="I1175">
            <v>0</v>
          </cell>
          <cell r="J1175">
            <v>0</v>
          </cell>
          <cell r="K1175">
            <v>0</v>
          </cell>
        </row>
        <row r="1176">
          <cell r="A1176" t="str">
            <v>ETECMTJL$823</v>
          </cell>
          <cell r="B1176">
            <v>0</v>
          </cell>
          <cell r="C1176">
            <v>115000</v>
          </cell>
          <cell r="D1176">
            <v>115000</v>
          </cell>
          <cell r="E1176">
            <v>0</v>
          </cell>
          <cell r="F1176" t="str">
            <v>23/11/2006</v>
          </cell>
          <cell r="G1176">
            <v>0</v>
          </cell>
          <cell r="H1176">
            <v>0</v>
          </cell>
          <cell r="I1176">
            <v>0</v>
          </cell>
          <cell r="J1176">
            <v>0</v>
          </cell>
          <cell r="K1176">
            <v>0</v>
          </cell>
        </row>
        <row r="1177">
          <cell r="A1177" t="str">
            <v>ETECMTJL$824</v>
          </cell>
          <cell r="B1177">
            <v>0</v>
          </cell>
          <cell r="C1177">
            <v>22000</v>
          </cell>
          <cell r="D1177">
            <v>22000</v>
          </cell>
          <cell r="E1177">
            <v>0</v>
          </cell>
          <cell r="F1177" t="str">
            <v>30/05/2006</v>
          </cell>
          <cell r="G1177">
            <v>0</v>
          </cell>
          <cell r="H1177">
            <v>0</v>
          </cell>
          <cell r="I1177">
            <v>0</v>
          </cell>
          <cell r="J1177">
            <v>0</v>
          </cell>
          <cell r="K1177">
            <v>0</v>
          </cell>
        </row>
        <row r="1178">
          <cell r="A1178" t="str">
            <v>ETECMTJL$825</v>
          </cell>
          <cell r="B1178">
            <v>0</v>
          </cell>
          <cell r="C1178">
            <v>52000</v>
          </cell>
          <cell r="D1178">
            <v>52000</v>
          </cell>
          <cell r="E1178">
            <v>0</v>
          </cell>
          <cell r="F1178" t="str">
            <v>29/11/2006</v>
          </cell>
          <cell r="G1178">
            <v>0</v>
          </cell>
          <cell r="H1178">
            <v>0</v>
          </cell>
          <cell r="I1178">
            <v>0</v>
          </cell>
          <cell r="J1178">
            <v>0</v>
          </cell>
          <cell r="K1178">
            <v>0</v>
          </cell>
        </row>
        <row r="1179">
          <cell r="A1179" t="str">
            <v>ETECMTJL$826</v>
          </cell>
          <cell r="B1179">
            <v>0</v>
          </cell>
          <cell r="C1179">
            <v>69188</v>
          </cell>
          <cell r="D1179">
            <v>69188</v>
          </cell>
          <cell r="E1179">
            <v>0</v>
          </cell>
          <cell r="F1179" t="str">
            <v>30/11/2006</v>
          </cell>
          <cell r="G1179">
            <v>0</v>
          </cell>
          <cell r="H1179">
            <v>0</v>
          </cell>
          <cell r="I1179">
            <v>0</v>
          </cell>
          <cell r="J1179">
            <v>0</v>
          </cell>
          <cell r="K1179">
            <v>0</v>
          </cell>
        </row>
        <row r="1180">
          <cell r="A1180" t="str">
            <v>ETECMTJL$827</v>
          </cell>
          <cell r="B1180">
            <v>0</v>
          </cell>
          <cell r="C1180">
            <v>96000</v>
          </cell>
          <cell r="D1180">
            <v>96000</v>
          </cell>
          <cell r="E1180">
            <v>0</v>
          </cell>
          <cell r="F1180" t="str">
            <v>06/12/2006</v>
          </cell>
          <cell r="G1180">
            <v>0</v>
          </cell>
          <cell r="H1180">
            <v>0</v>
          </cell>
          <cell r="I1180">
            <v>0</v>
          </cell>
          <cell r="J1180">
            <v>0</v>
          </cell>
          <cell r="K1180">
            <v>0</v>
          </cell>
        </row>
        <row r="1181">
          <cell r="A1181" t="str">
            <v>ETECMTJL$828</v>
          </cell>
          <cell r="B1181">
            <v>0</v>
          </cell>
          <cell r="C1181">
            <v>70000</v>
          </cell>
          <cell r="D1181">
            <v>70000</v>
          </cell>
          <cell r="E1181">
            <v>0</v>
          </cell>
          <cell r="F1181" t="str">
            <v>06/12/2006</v>
          </cell>
          <cell r="G1181">
            <v>0</v>
          </cell>
          <cell r="H1181">
            <v>0</v>
          </cell>
          <cell r="I1181">
            <v>0</v>
          </cell>
          <cell r="J1181">
            <v>0</v>
          </cell>
          <cell r="K1181">
            <v>0</v>
          </cell>
        </row>
        <row r="1182">
          <cell r="A1182" t="str">
            <v>ETECMTJL$829</v>
          </cell>
          <cell r="B1182">
            <v>0</v>
          </cell>
          <cell r="C1182">
            <v>64000</v>
          </cell>
          <cell r="D1182">
            <v>64000</v>
          </cell>
          <cell r="E1182">
            <v>0</v>
          </cell>
          <cell r="F1182" t="str">
            <v>06/12/2006</v>
          </cell>
          <cell r="G1182">
            <v>0</v>
          </cell>
          <cell r="H1182">
            <v>0</v>
          </cell>
          <cell r="I1182">
            <v>0</v>
          </cell>
          <cell r="J1182">
            <v>0</v>
          </cell>
          <cell r="K1182">
            <v>0</v>
          </cell>
        </row>
        <row r="1183">
          <cell r="A1183" t="str">
            <v>ETECMTJL$830</v>
          </cell>
          <cell r="B1183">
            <v>0</v>
          </cell>
          <cell r="C1183">
            <v>50000</v>
          </cell>
          <cell r="D1183">
            <v>50000</v>
          </cell>
          <cell r="E1183">
            <v>0</v>
          </cell>
          <cell r="F1183" t="str">
            <v>04/12/2006</v>
          </cell>
          <cell r="G1183">
            <v>0</v>
          </cell>
          <cell r="H1183">
            <v>0</v>
          </cell>
          <cell r="I1183">
            <v>0</v>
          </cell>
          <cell r="J1183">
            <v>0</v>
          </cell>
          <cell r="K1183">
            <v>0</v>
          </cell>
        </row>
        <row r="1184">
          <cell r="A1184" t="str">
            <v>ETECMTJL$831</v>
          </cell>
          <cell r="B1184">
            <v>0</v>
          </cell>
          <cell r="C1184">
            <v>28000</v>
          </cell>
          <cell r="D1184">
            <v>28000</v>
          </cell>
          <cell r="E1184">
            <v>0</v>
          </cell>
          <cell r="F1184" t="str">
            <v>12/12/2006</v>
          </cell>
          <cell r="G1184">
            <v>0</v>
          </cell>
          <cell r="H1184">
            <v>0</v>
          </cell>
          <cell r="I1184">
            <v>0</v>
          </cell>
          <cell r="J1184">
            <v>0</v>
          </cell>
          <cell r="K1184">
            <v>0</v>
          </cell>
        </row>
        <row r="1185">
          <cell r="A1185" t="str">
            <v>ETECMTJL$832</v>
          </cell>
          <cell r="B1185">
            <v>0</v>
          </cell>
          <cell r="C1185">
            <v>16000</v>
          </cell>
          <cell r="D1185">
            <v>16000</v>
          </cell>
          <cell r="E1185">
            <v>0</v>
          </cell>
          <cell r="F1185" t="str">
            <v>13/12/2006</v>
          </cell>
          <cell r="G1185">
            <v>0</v>
          </cell>
          <cell r="H1185">
            <v>0</v>
          </cell>
          <cell r="I1185">
            <v>0</v>
          </cell>
          <cell r="J1185">
            <v>0</v>
          </cell>
          <cell r="K1185">
            <v>0</v>
          </cell>
        </row>
        <row r="1186">
          <cell r="A1186" t="str">
            <v>ETECMTJL$833</v>
          </cell>
          <cell r="B1186">
            <v>0</v>
          </cell>
          <cell r="C1186">
            <v>21700</v>
          </cell>
          <cell r="D1186">
            <v>21700</v>
          </cell>
          <cell r="E1186">
            <v>0</v>
          </cell>
          <cell r="F1186" t="str">
            <v>13/12/2006</v>
          </cell>
          <cell r="G1186">
            <v>0</v>
          </cell>
          <cell r="H1186">
            <v>0</v>
          </cell>
          <cell r="I1186">
            <v>0</v>
          </cell>
          <cell r="J1186">
            <v>0</v>
          </cell>
          <cell r="K1186">
            <v>0</v>
          </cell>
        </row>
        <row r="1187">
          <cell r="A1187" t="str">
            <v>ETECMTJL$834</v>
          </cell>
          <cell r="B1187">
            <v>0</v>
          </cell>
          <cell r="C1187">
            <v>120000</v>
          </cell>
          <cell r="D1187">
            <v>120000</v>
          </cell>
          <cell r="E1187">
            <v>0</v>
          </cell>
          <cell r="F1187" t="str">
            <v>13/12/2006</v>
          </cell>
          <cell r="G1187">
            <v>0</v>
          </cell>
          <cell r="H1187">
            <v>0</v>
          </cell>
          <cell r="I1187">
            <v>0</v>
          </cell>
          <cell r="J1187">
            <v>0</v>
          </cell>
          <cell r="K1187">
            <v>0</v>
          </cell>
        </row>
        <row r="1188">
          <cell r="A1188" t="str">
            <v>ETECMTJL$835</v>
          </cell>
          <cell r="B1188">
            <v>0</v>
          </cell>
          <cell r="C1188">
            <v>15000</v>
          </cell>
          <cell r="D1188">
            <v>15000</v>
          </cell>
          <cell r="E1188">
            <v>0</v>
          </cell>
          <cell r="F1188" t="str">
            <v>13/12/2006</v>
          </cell>
          <cell r="G1188">
            <v>0</v>
          </cell>
          <cell r="H1188">
            <v>0</v>
          </cell>
          <cell r="I1188">
            <v>0</v>
          </cell>
          <cell r="J1188">
            <v>0</v>
          </cell>
          <cell r="K1188">
            <v>0</v>
          </cell>
        </row>
        <row r="1189">
          <cell r="A1189" t="str">
            <v>ETECMTJL$836</v>
          </cell>
          <cell r="B1189">
            <v>0</v>
          </cell>
          <cell r="C1189">
            <v>25000</v>
          </cell>
          <cell r="D1189">
            <v>25000</v>
          </cell>
          <cell r="E1189">
            <v>0</v>
          </cell>
          <cell r="F1189" t="str">
            <v>14/12/2006</v>
          </cell>
          <cell r="G1189">
            <v>0</v>
          </cell>
          <cell r="H1189">
            <v>0</v>
          </cell>
          <cell r="I1189">
            <v>0</v>
          </cell>
          <cell r="J1189">
            <v>0</v>
          </cell>
          <cell r="K1189">
            <v>0</v>
          </cell>
        </row>
        <row r="1190">
          <cell r="A1190" t="str">
            <v>ETECMTJL$837</v>
          </cell>
          <cell r="B1190">
            <v>0</v>
          </cell>
          <cell r="C1190">
            <v>22000</v>
          </cell>
          <cell r="D1190">
            <v>22000</v>
          </cell>
          <cell r="E1190">
            <v>0</v>
          </cell>
          <cell r="F1190" t="str">
            <v>14/12/2006</v>
          </cell>
          <cell r="G1190">
            <v>0</v>
          </cell>
          <cell r="H1190">
            <v>0</v>
          </cell>
          <cell r="I1190">
            <v>0</v>
          </cell>
          <cell r="J1190">
            <v>0</v>
          </cell>
          <cell r="K1190">
            <v>0</v>
          </cell>
        </row>
        <row r="1191">
          <cell r="A1191" t="str">
            <v>ETECMTJL$838</v>
          </cell>
          <cell r="B1191">
            <v>0</v>
          </cell>
          <cell r="C1191">
            <v>22100</v>
          </cell>
          <cell r="D1191">
            <v>22100</v>
          </cell>
          <cell r="E1191">
            <v>0</v>
          </cell>
          <cell r="F1191" t="str">
            <v>14/12/2006</v>
          </cell>
          <cell r="G1191">
            <v>0</v>
          </cell>
          <cell r="H1191">
            <v>0</v>
          </cell>
          <cell r="I1191">
            <v>0</v>
          </cell>
          <cell r="J1191">
            <v>0</v>
          </cell>
          <cell r="K1191">
            <v>0</v>
          </cell>
        </row>
        <row r="1192">
          <cell r="A1192" t="str">
            <v>ETECMTJL$839</v>
          </cell>
          <cell r="B1192">
            <v>0</v>
          </cell>
          <cell r="C1192">
            <v>140000</v>
          </cell>
          <cell r="D1192">
            <v>140000</v>
          </cell>
          <cell r="E1192">
            <v>0</v>
          </cell>
          <cell r="F1192" t="str">
            <v>14/12/2006</v>
          </cell>
          <cell r="G1192">
            <v>0</v>
          </cell>
          <cell r="H1192">
            <v>0</v>
          </cell>
          <cell r="I1192">
            <v>0</v>
          </cell>
          <cell r="J1192">
            <v>0</v>
          </cell>
          <cell r="K1192">
            <v>0</v>
          </cell>
        </row>
        <row r="1193">
          <cell r="A1193" t="str">
            <v>ETECMTJL$840</v>
          </cell>
          <cell r="B1193">
            <v>0</v>
          </cell>
          <cell r="C1193">
            <v>30600</v>
          </cell>
          <cell r="D1193">
            <v>30600</v>
          </cell>
          <cell r="E1193">
            <v>0</v>
          </cell>
          <cell r="F1193" t="str">
            <v>23/01/2006</v>
          </cell>
          <cell r="G1193">
            <v>0</v>
          </cell>
          <cell r="H1193">
            <v>0</v>
          </cell>
          <cell r="I1193">
            <v>0</v>
          </cell>
          <cell r="J1193">
            <v>0</v>
          </cell>
          <cell r="K1193">
            <v>0</v>
          </cell>
        </row>
        <row r="1194">
          <cell r="A1194" t="str">
            <v>ETECMTJL$841</v>
          </cell>
          <cell r="B1194">
            <v>0</v>
          </cell>
          <cell r="C1194">
            <v>30000</v>
          </cell>
          <cell r="D1194">
            <v>30000</v>
          </cell>
          <cell r="E1194">
            <v>0</v>
          </cell>
          <cell r="F1194" t="str">
            <v>20/12/2006</v>
          </cell>
          <cell r="G1194">
            <v>0</v>
          </cell>
          <cell r="H1194">
            <v>0</v>
          </cell>
          <cell r="I1194">
            <v>0</v>
          </cell>
          <cell r="J1194">
            <v>0</v>
          </cell>
          <cell r="K1194">
            <v>0</v>
          </cell>
        </row>
        <row r="1195">
          <cell r="A1195" t="str">
            <v>ETECMTJL$842</v>
          </cell>
          <cell r="B1195">
            <v>0</v>
          </cell>
          <cell r="C1195">
            <v>31100</v>
          </cell>
          <cell r="D1195">
            <v>31100</v>
          </cell>
          <cell r="E1195">
            <v>0</v>
          </cell>
          <cell r="F1195" t="str">
            <v>20/12/2006</v>
          </cell>
          <cell r="G1195">
            <v>0</v>
          </cell>
          <cell r="H1195">
            <v>0</v>
          </cell>
          <cell r="I1195">
            <v>0</v>
          </cell>
          <cell r="J1195">
            <v>0</v>
          </cell>
          <cell r="K1195">
            <v>0</v>
          </cell>
        </row>
        <row r="1196">
          <cell r="A1196" t="str">
            <v>ETECMTJL$843</v>
          </cell>
          <cell r="B1196">
            <v>0</v>
          </cell>
          <cell r="C1196">
            <v>344440</v>
          </cell>
          <cell r="D1196">
            <v>344440</v>
          </cell>
          <cell r="E1196">
            <v>0</v>
          </cell>
          <cell r="F1196" t="str">
            <v>20/12/2006</v>
          </cell>
          <cell r="G1196">
            <v>0</v>
          </cell>
          <cell r="H1196">
            <v>0</v>
          </cell>
          <cell r="I1196">
            <v>0</v>
          </cell>
          <cell r="J1196">
            <v>0</v>
          </cell>
          <cell r="K1196">
            <v>0</v>
          </cell>
        </row>
        <row r="1197">
          <cell r="A1197" t="str">
            <v>ETECMTJL$844</v>
          </cell>
          <cell r="B1197">
            <v>0</v>
          </cell>
          <cell r="C1197">
            <v>11648</v>
          </cell>
          <cell r="D1197">
            <v>11648</v>
          </cell>
          <cell r="E1197">
            <v>0</v>
          </cell>
          <cell r="F1197" t="str">
            <v>26/12/2006</v>
          </cell>
          <cell r="G1197">
            <v>0</v>
          </cell>
          <cell r="H1197">
            <v>0</v>
          </cell>
          <cell r="I1197">
            <v>0</v>
          </cell>
          <cell r="J1197">
            <v>0</v>
          </cell>
          <cell r="K1197">
            <v>0</v>
          </cell>
        </row>
        <row r="1198">
          <cell r="A1198" t="str">
            <v>ETECMTJL$845</v>
          </cell>
          <cell r="B1198">
            <v>0</v>
          </cell>
          <cell r="C1198">
            <v>28000</v>
          </cell>
          <cell r="D1198">
            <v>28000</v>
          </cell>
          <cell r="E1198">
            <v>0</v>
          </cell>
          <cell r="F1198" t="str">
            <v>26/12/2006</v>
          </cell>
          <cell r="G1198">
            <v>0</v>
          </cell>
          <cell r="H1198">
            <v>0</v>
          </cell>
          <cell r="I1198">
            <v>0</v>
          </cell>
          <cell r="J1198">
            <v>0</v>
          </cell>
          <cell r="K1198">
            <v>0</v>
          </cell>
        </row>
        <row r="1199">
          <cell r="A1199" t="str">
            <v>ETECMTJL$846</v>
          </cell>
          <cell r="B1199">
            <v>0</v>
          </cell>
          <cell r="C1199">
            <v>12000</v>
          </cell>
          <cell r="D1199">
            <v>12000</v>
          </cell>
          <cell r="E1199">
            <v>0</v>
          </cell>
          <cell r="F1199" t="str">
            <v>26/12/2006</v>
          </cell>
          <cell r="G1199">
            <v>0</v>
          </cell>
          <cell r="H1199">
            <v>0</v>
          </cell>
          <cell r="I1199">
            <v>0</v>
          </cell>
          <cell r="J1199">
            <v>0</v>
          </cell>
          <cell r="K1199">
            <v>0</v>
          </cell>
        </row>
        <row r="1200">
          <cell r="A1200" t="str">
            <v>ETECMTJL$847</v>
          </cell>
          <cell r="B1200">
            <v>0</v>
          </cell>
          <cell r="C1200">
            <v>13000</v>
          </cell>
          <cell r="D1200">
            <v>13000</v>
          </cell>
          <cell r="E1200">
            <v>0</v>
          </cell>
          <cell r="F1200" t="str">
            <v>26/12/2006</v>
          </cell>
          <cell r="G1200">
            <v>0</v>
          </cell>
          <cell r="H1200">
            <v>0</v>
          </cell>
          <cell r="I1200">
            <v>0</v>
          </cell>
          <cell r="J1200">
            <v>0</v>
          </cell>
          <cell r="K1200">
            <v>0</v>
          </cell>
        </row>
        <row r="1201">
          <cell r="A1201" t="str">
            <v>ETECMTJL$848</v>
          </cell>
          <cell r="B1201">
            <v>0</v>
          </cell>
          <cell r="C1201">
            <v>39882</v>
          </cell>
          <cell r="D1201">
            <v>39882</v>
          </cell>
          <cell r="E1201">
            <v>0</v>
          </cell>
          <cell r="F1201" t="str">
            <v>26/12/2006</v>
          </cell>
          <cell r="G1201">
            <v>0</v>
          </cell>
          <cell r="H1201">
            <v>0</v>
          </cell>
          <cell r="I1201">
            <v>0</v>
          </cell>
          <cell r="J1201">
            <v>0</v>
          </cell>
          <cell r="K1201">
            <v>0</v>
          </cell>
        </row>
        <row r="1202">
          <cell r="A1202" t="str">
            <v>ETECMTJL$849</v>
          </cell>
          <cell r="B1202">
            <v>0</v>
          </cell>
          <cell r="C1202">
            <v>22000</v>
          </cell>
          <cell r="D1202">
            <v>22000</v>
          </cell>
          <cell r="E1202">
            <v>0</v>
          </cell>
          <cell r="F1202" t="str">
            <v>26/12/2006</v>
          </cell>
          <cell r="G1202">
            <v>0</v>
          </cell>
          <cell r="H1202">
            <v>0</v>
          </cell>
          <cell r="I1202">
            <v>0</v>
          </cell>
          <cell r="J1202">
            <v>0</v>
          </cell>
          <cell r="K1202">
            <v>0</v>
          </cell>
        </row>
        <row r="1203">
          <cell r="A1203" t="str">
            <v>ETECMTJL$850</v>
          </cell>
          <cell r="B1203">
            <v>0</v>
          </cell>
          <cell r="C1203">
            <v>28000</v>
          </cell>
          <cell r="D1203">
            <v>28000</v>
          </cell>
          <cell r="E1203">
            <v>0</v>
          </cell>
          <cell r="F1203" t="str">
            <v>26/12/2006</v>
          </cell>
          <cell r="G1203">
            <v>0</v>
          </cell>
          <cell r="H1203">
            <v>0</v>
          </cell>
          <cell r="I1203">
            <v>0</v>
          </cell>
          <cell r="J1203">
            <v>0</v>
          </cell>
          <cell r="K1203">
            <v>0</v>
          </cell>
        </row>
        <row r="1204">
          <cell r="A1204" t="str">
            <v>ETECMTJL$851</v>
          </cell>
          <cell r="B1204">
            <v>0</v>
          </cell>
          <cell r="C1204">
            <v>120807</v>
          </cell>
          <cell r="D1204">
            <v>120807</v>
          </cell>
          <cell r="E1204">
            <v>0</v>
          </cell>
          <cell r="F1204" t="str">
            <v>05/01/2007</v>
          </cell>
          <cell r="G1204">
            <v>0</v>
          </cell>
          <cell r="H1204">
            <v>0</v>
          </cell>
          <cell r="I1204">
            <v>0</v>
          </cell>
          <cell r="J1204">
            <v>0</v>
          </cell>
          <cell r="K1204">
            <v>0</v>
          </cell>
        </row>
        <row r="1205">
          <cell r="A1205" t="str">
            <v>ETECMTJL$852</v>
          </cell>
          <cell r="B1205">
            <v>0</v>
          </cell>
          <cell r="C1205">
            <v>56000</v>
          </cell>
          <cell r="D1205">
            <v>56000</v>
          </cell>
          <cell r="E1205">
            <v>0</v>
          </cell>
          <cell r="F1205" t="str">
            <v>05/01/2007</v>
          </cell>
          <cell r="G1205">
            <v>0</v>
          </cell>
          <cell r="H1205">
            <v>0</v>
          </cell>
          <cell r="I1205">
            <v>0</v>
          </cell>
          <cell r="J1205">
            <v>0</v>
          </cell>
          <cell r="K1205">
            <v>0</v>
          </cell>
        </row>
        <row r="1206">
          <cell r="A1206" t="str">
            <v>ETECMTJL$853</v>
          </cell>
          <cell r="B1206">
            <v>0</v>
          </cell>
          <cell r="C1206">
            <v>28060</v>
          </cell>
          <cell r="D1206">
            <v>28060</v>
          </cell>
          <cell r="E1206">
            <v>0</v>
          </cell>
          <cell r="F1206" t="str">
            <v>08/01/2007</v>
          </cell>
          <cell r="G1206">
            <v>0</v>
          </cell>
          <cell r="H1206">
            <v>0</v>
          </cell>
          <cell r="I1206">
            <v>0</v>
          </cell>
          <cell r="J1206">
            <v>0</v>
          </cell>
          <cell r="K1206">
            <v>0</v>
          </cell>
        </row>
        <row r="1207">
          <cell r="A1207" t="str">
            <v>ETECMTJL$854</v>
          </cell>
          <cell r="B1207">
            <v>0</v>
          </cell>
          <cell r="C1207">
            <v>70000</v>
          </cell>
          <cell r="D1207">
            <v>70000</v>
          </cell>
          <cell r="E1207">
            <v>0</v>
          </cell>
          <cell r="F1207" t="str">
            <v>08/01/2007</v>
          </cell>
          <cell r="G1207">
            <v>0</v>
          </cell>
          <cell r="H1207">
            <v>0</v>
          </cell>
          <cell r="I1207">
            <v>0</v>
          </cell>
          <cell r="J1207">
            <v>0</v>
          </cell>
          <cell r="K1207">
            <v>0</v>
          </cell>
        </row>
        <row r="1208">
          <cell r="A1208" t="str">
            <v>ETECMTJL$855</v>
          </cell>
          <cell r="B1208">
            <v>0</v>
          </cell>
          <cell r="C1208">
            <v>17325</v>
          </cell>
          <cell r="D1208">
            <v>17325</v>
          </cell>
          <cell r="E1208">
            <v>0</v>
          </cell>
          <cell r="F1208" t="str">
            <v>08/01/2007</v>
          </cell>
          <cell r="G1208">
            <v>0</v>
          </cell>
          <cell r="H1208">
            <v>0</v>
          </cell>
          <cell r="I1208">
            <v>0</v>
          </cell>
          <cell r="J1208">
            <v>0</v>
          </cell>
          <cell r="K1208">
            <v>0</v>
          </cell>
        </row>
        <row r="1209">
          <cell r="A1209" t="str">
            <v>ETECMTJL$856</v>
          </cell>
          <cell r="B1209">
            <v>0</v>
          </cell>
          <cell r="C1209">
            <v>12000</v>
          </cell>
          <cell r="D1209">
            <v>12000</v>
          </cell>
          <cell r="E1209">
            <v>0</v>
          </cell>
          <cell r="F1209" t="str">
            <v>09/01/2007</v>
          </cell>
          <cell r="G1209">
            <v>0</v>
          </cell>
          <cell r="H1209">
            <v>0</v>
          </cell>
          <cell r="I1209">
            <v>0</v>
          </cell>
          <cell r="J1209">
            <v>0</v>
          </cell>
          <cell r="K1209">
            <v>0</v>
          </cell>
        </row>
        <row r="1210">
          <cell r="A1210" t="str">
            <v>ETECMTJL$857</v>
          </cell>
          <cell r="B1210">
            <v>0</v>
          </cell>
          <cell r="C1210">
            <v>60000</v>
          </cell>
          <cell r="D1210">
            <v>60000</v>
          </cell>
          <cell r="E1210">
            <v>0</v>
          </cell>
          <cell r="F1210" t="str">
            <v>09/01/2007</v>
          </cell>
          <cell r="G1210">
            <v>0</v>
          </cell>
          <cell r="H1210">
            <v>0</v>
          </cell>
          <cell r="I1210">
            <v>0</v>
          </cell>
          <cell r="J1210">
            <v>0</v>
          </cell>
          <cell r="K1210">
            <v>0</v>
          </cell>
        </row>
        <row r="1211">
          <cell r="A1211" t="str">
            <v>ETECMTJL$858</v>
          </cell>
          <cell r="B1211">
            <v>0</v>
          </cell>
          <cell r="C1211">
            <v>59000</v>
          </cell>
          <cell r="D1211">
            <v>0</v>
          </cell>
          <cell r="E1211">
            <v>59000</v>
          </cell>
          <cell r="F1211" t="str">
            <v>10/01/2007</v>
          </cell>
          <cell r="G1211">
            <v>0</v>
          </cell>
          <cell r="H1211">
            <v>0</v>
          </cell>
          <cell r="I1211">
            <v>0</v>
          </cell>
          <cell r="J1211">
            <v>59000</v>
          </cell>
          <cell r="K1211">
            <v>0</v>
          </cell>
        </row>
        <row r="1212">
          <cell r="A1212" t="str">
            <v>ETECMTJL$859</v>
          </cell>
          <cell r="B1212">
            <v>0</v>
          </cell>
          <cell r="C1212">
            <v>90000</v>
          </cell>
          <cell r="D1212">
            <v>0</v>
          </cell>
          <cell r="E1212">
            <v>90000</v>
          </cell>
          <cell r="F1212" t="str">
            <v>10/01/2007</v>
          </cell>
          <cell r="G1212">
            <v>0</v>
          </cell>
          <cell r="H1212">
            <v>0</v>
          </cell>
          <cell r="I1212">
            <v>0</v>
          </cell>
          <cell r="J1212">
            <v>90000</v>
          </cell>
          <cell r="K1212">
            <v>0</v>
          </cell>
        </row>
        <row r="1213">
          <cell r="A1213" t="str">
            <v>ETECMTJL$860</v>
          </cell>
          <cell r="B1213">
            <v>0</v>
          </cell>
          <cell r="C1213">
            <v>20000</v>
          </cell>
          <cell r="D1213">
            <v>0</v>
          </cell>
          <cell r="E1213">
            <v>20000</v>
          </cell>
          <cell r="F1213" t="str">
            <v>10/01/2007</v>
          </cell>
          <cell r="G1213">
            <v>0</v>
          </cell>
          <cell r="H1213">
            <v>0</v>
          </cell>
          <cell r="I1213">
            <v>0</v>
          </cell>
          <cell r="J1213">
            <v>20000</v>
          </cell>
          <cell r="K1213">
            <v>0</v>
          </cell>
        </row>
        <row r="1214">
          <cell r="A1214" t="str">
            <v>ETECMTJL$861</v>
          </cell>
          <cell r="B1214">
            <v>0</v>
          </cell>
          <cell r="C1214">
            <v>25000</v>
          </cell>
          <cell r="D1214">
            <v>25000</v>
          </cell>
          <cell r="E1214">
            <v>0</v>
          </cell>
          <cell r="F1214" t="str">
            <v>18/01/2007</v>
          </cell>
          <cell r="G1214">
            <v>0</v>
          </cell>
          <cell r="H1214">
            <v>0</v>
          </cell>
          <cell r="I1214">
            <v>0</v>
          </cell>
          <cell r="J1214">
            <v>0</v>
          </cell>
          <cell r="K1214">
            <v>0</v>
          </cell>
        </row>
        <row r="1215">
          <cell r="A1215" t="str">
            <v>ETECMTJL$862</v>
          </cell>
          <cell r="B1215">
            <v>0</v>
          </cell>
          <cell r="C1215">
            <v>28800</v>
          </cell>
          <cell r="D1215">
            <v>0</v>
          </cell>
          <cell r="E1215">
            <v>28800</v>
          </cell>
          <cell r="F1215" t="str">
            <v>24/01/2007</v>
          </cell>
          <cell r="G1215">
            <v>0</v>
          </cell>
          <cell r="H1215">
            <v>0</v>
          </cell>
          <cell r="I1215">
            <v>0</v>
          </cell>
          <cell r="J1215">
            <v>28800</v>
          </cell>
          <cell r="K1215">
            <v>0</v>
          </cell>
        </row>
        <row r="1216">
          <cell r="A1216" t="str">
            <v>ETECMTJL$863</v>
          </cell>
          <cell r="B1216">
            <v>0</v>
          </cell>
          <cell r="C1216">
            <v>35000</v>
          </cell>
          <cell r="D1216">
            <v>0</v>
          </cell>
          <cell r="E1216">
            <v>35000</v>
          </cell>
          <cell r="F1216" t="str">
            <v>25/01/2007</v>
          </cell>
          <cell r="G1216">
            <v>0</v>
          </cell>
          <cell r="H1216">
            <v>0</v>
          </cell>
          <cell r="I1216">
            <v>0</v>
          </cell>
          <cell r="J1216">
            <v>35000</v>
          </cell>
          <cell r="K1216">
            <v>0</v>
          </cell>
        </row>
        <row r="1217">
          <cell r="A1217" t="str">
            <v>ETECMTJL$864</v>
          </cell>
          <cell r="B1217">
            <v>0</v>
          </cell>
          <cell r="C1217">
            <v>18000</v>
          </cell>
          <cell r="D1217">
            <v>0</v>
          </cell>
          <cell r="E1217">
            <v>18000</v>
          </cell>
          <cell r="F1217" t="str">
            <v>25/01/2007</v>
          </cell>
          <cell r="G1217">
            <v>0</v>
          </cell>
          <cell r="H1217">
            <v>0</v>
          </cell>
          <cell r="I1217">
            <v>0</v>
          </cell>
          <cell r="J1217">
            <v>18000</v>
          </cell>
          <cell r="K1217">
            <v>0</v>
          </cell>
        </row>
        <row r="1218">
          <cell r="A1218" t="str">
            <v>ETECMTJL$865</v>
          </cell>
          <cell r="B1218">
            <v>0</v>
          </cell>
          <cell r="C1218">
            <v>35000</v>
          </cell>
          <cell r="D1218">
            <v>0</v>
          </cell>
          <cell r="E1218">
            <v>35000</v>
          </cell>
          <cell r="F1218" t="str">
            <v>25/01/2007</v>
          </cell>
          <cell r="G1218">
            <v>0</v>
          </cell>
          <cell r="H1218">
            <v>0</v>
          </cell>
          <cell r="I1218">
            <v>0</v>
          </cell>
          <cell r="J1218">
            <v>35000</v>
          </cell>
          <cell r="K1218">
            <v>0</v>
          </cell>
        </row>
        <row r="1219">
          <cell r="A1219" t="str">
            <v>ETECMTJL$866</v>
          </cell>
          <cell r="B1219">
            <v>0</v>
          </cell>
          <cell r="C1219">
            <v>45000</v>
          </cell>
          <cell r="D1219">
            <v>0</v>
          </cell>
          <cell r="E1219">
            <v>45000</v>
          </cell>
          <cell r="F1219" t="str">
            <v>01/02/2007</v>
          </cell>
          <cell r="G1219">
            <v>0</v>
          </cell>
          <cell r="H1219">
            <v>0</v>
          </cell>
          <cell r="I1219">
            <v>0</v>
          </cell>
          <cell r="J1219">
            <v>45000</v>
          </cell>
          <cell r="K1219">
            <v>0</v>
          </cell>
        </row>
        <row r="1220">
          <cell r="A1220" t="str">
            <v>ETECMTJL$867</v>
          </cell>
          <cell r="B1220">
            <v>0</v>
          </cell>
          <cell r="C1220">
            <v>16000</v>
          </cell>
          <cell r="D1220">
            <v>0</v>
          </cell>
          <cell r="E1220">
            <v>16000</v>
          </cell>
          <cell r="F1220" t="str">
            <v>01/02/2007</v>
          </cell>
          <cell r="G1220">
            <v>0</v>
          </cell>
          <cell r="H1220">
            <v>0</v>
          </cell>
          <cell r="I1220">
            <v>0</v>
          </cell>
          <cell r="J1220">
            <v>16000</v>
          </cell>
          <cell r="K1220">
            <v>0</v>
          </cell>
        </row>
        <row r="1221">
          <cell r="A1221" t="str">
            <v>ETECMTJL$868</v>
          </cell>
          <cell r="B1221">
            <v>0</v>
          </cell>
          <cell r="C1221">
            <v>30000</v>
          </cell>
          <cell r="D1221">
            <v>0</v>
          </cell>
          <cell r="E1221">
            <v>30000</v>
          </cell>
          <cell r="F1221" t="str">
            <v>31/01/2007</v>
          </cell>
          <cell r="G1221">
            <v>0</v>
          </cell>
          <cell r="H1221">
            <v>0</v>
          </cell>
          <cell r="I1221">
            <v>0</v>
          </cell>
          <cell r="J1221">
            <v>30000</v>
          </cell>
          <cell r="K1221">
            <v>0</v>
          </cell>
        </row>
        <row r="1222">
          <cell r="A1222" t="str">
            <v>ETECMTJL$869</v>
          </cell>
          <cell r="B1222">
            <v>0</v>
          </cell>
          <cell r="C1222">
            <v>20000</v>
          </cell>
          <cell r="D1222">
            <v>0</v>
          </cell>
          <cell r="E1222">
            <v>20000</v>
          </cell>
          <cell r="F1222" t="str">
            <v>31/01/2007</v>
          </cell>
          <cell r="G1222">
            <v>0</v>
          </cell>
          <cell r="H1222">
            <v>0</v>
          </cell>
          <cell r="I1222">
            <v>0</v>
          </cell>
          <cell r="J1222">
            <v>20000</v>
          </cell>
          <cell r="K1222">
            <v>0</v>
          </cell>
        </row>
        <row r="1223">
          <cell r="A1223" t="str">
            <v>ETECMTJL$870</v>
          </cell>
          <cell r="B1223">
            <v>0</v>
          </cell>
          <cell r="C1223">
            <v>20000</v>
          </cell>
          <cell r="D1223">
            <v>20000</v>
          </cell>
          <cell r="E1223">
            <v>0</v>
          </cell>
          <cell r="F1223" t="str">
            <v>31/01/2007</v>
          </cell>
          <cell r="G1223">
            <v>0</v>
          </cell>
          <cell r="H1223">
            <v>0</v>
          </cell>
          <cell r="I1223">
            <v>0</v>
          </cell>
          <cell r="J1223">
            <v>0</v>
          </cell>
          <cell r="K1223">
            <v>0</v>
          </cell>
        </row>
        <row r="1224">
          <cell r="A1224" t="str">
            <v>ETECMTJL$871</v>
          </cell>
          <cell r="B1224">
            <v>0</v>
          </cell>
          <cell r="C1224">
            <v>22633</v>
          </cell>
          <cell r="D1224">
            <v>22633</v>
          </cell>
          <cell r="E1224">
            <v>0</v>
          </cell>
          <cell r="F1224" t="str">
            <v>31/01/2007</v>
          </cell>
          <cell r="G1224">
            <v>0</v>
          </cell>
          <cell r="H1224">
            <v>0</v>
          </cell>
          <cell r="I1224">
            <v>0</v>
          </cell>
          <cell r="J1224">
            <v>0</v>
          </cell>
          <cell r="K1224">
            <v>0</v>
          </cell>
        </row>
        <row r="1225">
          <cell r="A1225" t="str">
            <v>ETECMTJL$872</v>
          </cell>
          <cell r="B1225">
            <v>0</v>
          </cell>
          <cell r="C1225">
            <v>15000</v>
          </cell>
          <cell r="D1225">
            <v>15000</v>
          </cell>
          <cell r="E1225">
            <v>0</v>
          </cell>
          <cell r="F1225" t="str">
            <v>30/01/2007</v>
          </cell>
          <cell r="G1225">
            <v>0</v>
          </cell>
          <cell r="H1225">
            <v>0</v>
          </cell>
          <cell r="I1225">
            <v>0</v>
          </cell>
          <cell r="J1225">
            <v>0</v>
          </cell>
          <cell r="K1225">
            <v>0</v>
          </cell>
        </row>
        <row r="1226">
          <cell r="A1226" t="str">
            <v>ETECMTJL$873</v>
          </cell>
          <cell r="B1226">
            <v>0</v>
          </cell>
          <cell r="C1226">
            <v>9000</v>
          </cell>
          <cell r="D1226">
            <v>0</v>
          </cell>
          <cell r="E1226">
            <v>9000</v>
          </cell>
          <cell r="F1226" t="str">
            <v>05/02/2007</v>
          </cell>
          <cell r="G1226">
            <v>0</v>
          </cell>
          <cell r="H1226">
            <v>0</v>
          </cell>
          <cell r="I1226">
            <v>0</v>
          </cell>
          <cell r="J1226">
            <v>9000</v>
          </cell>
          <cell r="K1226">
            <v>0</v>
          </cell>
        </row>
        <row r="1227">
          <cell r="A1227" t="str">
            <v>ETECMTJL$874</v>
          </cell>
          <cell r="B1227">
            <v>0</v>
          </cell>
          <cell r="C1227">
            <v>815034</v>
          </cell>
          <cell r="D1227">
            <v>0</v>
          </cell>
          <cell r="E1227">
            <v>815034</v>
          </cell>
          <cell r="F1227" t="str">
            <v>05/02/2007</v>
          </cell>
          <cell r="G1227">
            <v>0</v>
          </cell>
          <cell r="H1227">
            <v>0</v>
          </cell>
          <cell r="I1227">
            <v>0</v>
          </cell>
          <cell r="J1227">
            <v>815034</v>
          </cell>
          <cell r="K1227">
            <v>0</v>
          </cell>
        </row>
        <row r="1228">
          <cell r="A1228" t="str">
            <v>ETECMTJL$875</v>
          </cell>
          <cell r="B1228">
            <v>0</v>
          </cell>
          <cell r="C1228">
            <v>2268771</v>
          </cell>
          <cell r="D1228">
            <v>0</v>
          </cell>
          <cell r="E1228">
            <v>2268771</v>
          </cell>
          <cell r="F1228" t="str">
            <v>05/02/2007</v>
          </cell>
          <cell r="G1228">
            <v>0</v>
          </cell>
          <cell r="H1228">
            <v>0</v>
          </cell>
          <cell r="I1228">
            <v>0</v>
          </cell>
          <cell r="J1228">
            <v>2268771</v>
          </cell>
          <cell r="K1228">
            <v>0</v>
          </cell>
        </row>
        <row r="1229">
          <cell r="A1229" t="str">
            <v>ETECMTJL$876</v>
          </cell>
          <cell r="B1229">
            <v>0</v>
          </cell>
          <cell r="C1229">
            <v>71000</v>
          </cell>
          <cell r="D1229">
            <v>0</v>
          </cell>
          <cell r="E1229">
            <v>71000</v>
          </cell>
          <cell r="F1229" t="str">
            <v>07/02/2007</v>
          </cell>
          <cell r="G1229">
            <v>0</v>
          </cell>
          <cell r="H1229">
            <v>0</v>
          </cell>
          <cell r="I1229">
            <v>0</v>
          </cell>
          <cell r="J1229">
            <v>71000</v>
          </cell>
          <cell r="K1229">
            <v>0</v>
          </cell>
        </row>
        <row r="1230">
          <cell r="A1230" t="str">
            <v>ETECMTJL$877</v>
          </cell>
          <cell r="B1230">
            <v>0</v>
          </cell>
          <cell r="C1230">
            <v>240063.01</v>
          </cell>
          <cell r="D1230">
            <v>0</v>
          </cell>
          <cell r="E1230">
            <v>240063.01</v>
          </cell>
          <cell r="F1230" t="str">
            <v>07/02/2007</v>
          </cell>
          <cell r="G1230">
            <v>0</v>
          </cell>
          <cell r="H1230">
            <v>0</v>
          </cell>
          <cell r="I1230">
            <v>0</v>
          </cell>
          <cell r="J1230">
            <v>240063.01</v>
          </cell>
          <cell r="K1230">
            <v>0</v>
          </cell>
        </row>
        <row r="1231">
          <cell r="A1231" t="str">
            <v>ETECMTJL$878</v>
          </cell>
          <cell r="B1231">
            <v>0</v>
          </cell>
          <cell r="C1231">
            <v>528110.65</v>
          </cell>
          <cell r="D1231">
            <v>0</v>
          </cell>
          <cell r="E1231">
            <v>528110.65</v>
          </cell>
          <cell r="F1231" t="str">
            <v>07/02/2007</v>
          </cell>
          <cell r="G1231">
            <v>0</v>
          </cell>
          <cell r="H1231">
            <v>0</v>
          </cell>
          <cell r="I1231">
            <v>0</v>
          </cell>
          <cell r="J1231">
            <v>528110.65</v>
          </cell>
          <cell r="K1231">
            <v>0</v>
          </cell>
        </row>
        <row r="1232">
          <cell r="A1232" t="str">
            <v>ETECMTJL$879</v>
          </cell>
          <cell r="B1232">
            <v>0</v>
          </cell>
          <cell r="C1232">
            <v>1223720.23</v>
          </cell>
          <cell r="D1232">
            <v>0</v>
          </cell>
          <cell r="E1232">
            <v>1223720.23</v>
          </cell>
          <cell r="F1232" t="str">
            <v>07/02/2007</v>
          </cell>
          <cell r="G1232">
            <v>0</v>
          </cell>
          <cell r="H1232">
            <v>0</v>
          </cell>
          <cell r="I1232">
            <v>0</v>
          </cell>
          <cell r="J1232">
            <v>1223720.23</v>
          </cell>
          <cell r="K1232">
            <v>0</v>
          </cell>
        </row>
        <row r="1233">
          <cell r="A1233" t="str">
            <v>ETECMTJLS1</v>
          </cell>
          <cell r="B1233">
            <v>0</v>
          </cell>
          <cell r="C1233">
            <v>8010000</v>
          </cell>
          <cell r="D1233">
            <v>8010000</v>
          </cell>
          <cell r="E1233">
            <v>0</v>
          </cell>
          <cell r="F1233" t="str">
            <v>21/12/2006</v>
          </cell>
          <cell r="G1233">
            <v>0</v>
          </cell>
          <cell r="H1233">
            <v>0</v>
          </cell>
          <cell r="I1233">
            <v>0</v>
          </cell>
          <cell r="J1233">
            <v>0</v>
          </cell>
          <cell r="K1233">
            <v>0</v>
          </cell>
        </row>
        <row r="1234">
          <cell r="A1234" t="str">
            <v>ETECMTJLS2</v>
          </cell>
          <cell r="B1234">
            <v>0</v>
          </cell>
          <cell r="C1234">
            <v>3000000</v>
          </cell>
          <cell r="D1234">
            <v>3000000</v>
          </cell>
          <cell r="E1234">
            <v>0</v>
          </cell>
          <cell r="F1234" t="str">
            <v>23/11/2006</v>
          </cell>
          <cell r="G1234">
            <v>0</v>
          </cell>
          <cell r="H1234">
            <v>0</v>
          </cell>
          <cell r="I1234">
            <v>0</v>
          </cell>
          <cell r="J1234">
            <v>0</v>
          </cell>
          <cell r="K1234">
            <v>0</v>
          </cell>
        </row>
        <row r="1235">
          <cell r="A1235" t="str">
            <v>ETECMTJLS3</v>
          </cell>
          <cell r="B1235">
            <v>0</v>
          </cell>
          <cell r="C1235">
            <v>2000000</v>
          </cell>
          <cell r="D1235">
            <v>2000000</v>
          </cell>
          <cell r="E1235">
            <v>0</v>
          </cell>
          <cell r="F1235" t="str">
            <v>16/12/2005</v>
          </cell>
          <cell r="G1235">
            <v>0</v>
          </cell>
          <cell r="H1235">
            <v>0</v>
          </cell>
          <cell r="I1235">
            <v>0</v>
          </cell>
          <cell r="J1235">
            <v>0</v>
          </cell>
          <cell r="K1235">
            <v>0</v>
          </cell>
        </row>
        <row r="1236">
          <cell r="A1236" t="str">
            <v>ETECMTJLS4</v>
          </cell>
          <cell r="B1236">
            <v>0</v>
          </cell>
          <cell r="C1236">
            <v>5572800</v>
          </cell>
          <cell r="D1236">
            <v>5572800</v>
          </cell>
          <cell r="E1236">
            <v>0</v>
          </cell>
          <cell r="F1236" t="str">
            <v>21/12/2006</v>
          </cell>
          <cell r="G1236">
            <v>0</v>
          </cell>
          <cell r="H1236">
            <v>0</v>
          </cell>
          <cell r="I1236">
            <v>0</v>
          </cell>
          <cell r="J1236">
            <v>0</v>
          </cell>
          <cell r="K1236">
            <v>0</v>
          </cell>
        </row>
        <row r="1237">
          <cell r="A1237" t="str">
            <v>ETECMTJLS5</v>
          </cell>
          <cell r="B1237">
            <v>0</v>
          </cell>
          <cell r="C1237">
            <v>275000</v>
          </cell>
          <cell r="D1237">
            <v>275000</v>
          </cell>
          <cell r="E1237">
            <v>0</v>
          </cell>
          <cell r="F1237" t="str">
            <v>03/12/2003</v>
          </cell>
          <cell r="G1237">
            <v>0</v>
          </cell>
          <cell r="H1237">
            <v>0</v>
          </cell>
          <cell r="I1237">
            <v>0</v>
          </cell>
          <cell r="J1237">
            <v>0</v>
          </cell>
          <cell r="K1237">
            <v>0</v>
          </cell>
        </row>
        <row r="1238">
          <cell r="A1238" t="str">
            <v>ETECMTJLS6</v>
          </cell>
          <cell r="B1238">
            <v>0</v>
          </cell>
          <cell r="C1238">
            <v>1000000</v>
          </cell>
          <cell r="D1238">
            <v>1000000</v>
          </cell>
          <cell r="E1238">
            <v>0</v>
          </cell>
          <cell r="F1238" t="str">
            <v>18/12/2003</v>
          </cell>
          <cell r="G1238">
            <v>0</v>
          </cell>
          <cell r="H1238">
            <v>0</v>
          </cell>
          <cell r="I1238">
            <v>0</v>
          </cell>
          <cell r="J1238">
            <v>0</v>
          </cell>
          <cell r="K1238">
            <v>0</v>
          </cell>
        </row>
        <row r="1239">
          <cell r="A1239" t="str">
            <v>ETECMTJLS7</v>
          </cell>
          <cell r="B1239">
            <v>0</v>
          </cell>
          <cell r="C1239">
            <v>5000000</v>
          </cell>
          <cell r="D1239">
            <v>5000000</v>
          </cell>
          <cell r="E1239">
            <v>0</v>
          </cell>
          <cell r="F1239" t="str">
            <v>29/04/2004</v>
          </cell>
          <cell r="G1239">
            <v>0</v>
          </cell>
          <cell r="H1239">
            <v>0</v>
          </cell>
          <cell r="I1239">
            <v>0</v>
          </cell>
          <cell r="J1239">
            <v>0</v>
          </cell>
          <cell r="K1239">
            <v>0</v>
          </cell>
        </row>
        <row r="1240">
          <cell r="A1240" t="str">
            <v>ETECMTJLS8</v>
          </cell>
          <cell r="B1240">
            <v>0</v>
          </cell>
          <cell r="C1240">
            <v>160000</v>
          </cell>
          <cell r="D1240">
            <v>160000</v>
          </cell>
          <cell r="E1240">
            <v>0</v>
          </cell>
          <cell r="F1240" t="str">
            <v>06/09/2004</v>
          </cell>
          <cell r="G1240">
            <v>0</v>
          </cell>
          <cell r="H1240">
            <v>0</v>
          </cell>
          <cell r="I1240">
            <v>0</v>
          </cell>
          <cell r="J1240">
            <v>0</v>
          </cell>
          <cell r="K1240">
            <v>0</v>
          </cell>
        </row>
        <row r="1241">
          <cell r="A1241" t="str">
            <v>ETECMTJLS9</v>
          </cell>
          <cell r="B1241">
            <v>0</v>
          </cell>
          <cell r="C1241">
            <v>50000</v>
          </cell>
          <cell r="D1241">
            <v>50000</v>
          </cell>
          <cell r="E1241">
            <v>0</v>
          </cell>
          <cell r="F1241" t="str">
            <v>09/12/2004</v>
          </cell>
          <cell r="G1241">
            <v>0</v>
          </cell>
          <cell r="H1241">
            <v>0</v>
          </cell>
          <cell r="I1241">
            <v>0</v>
          </cell>
          <cell r="J1241">
            <v>0</v>
          </cell>
          <cell r="K1241">
            <v>0</v>
          </cell>
        </row>
        <row r="1242">
          <cell r="A1242" t="str">
            <v>ETECMTJLS10</v>
          </cell>
          <cell r="B1242">
            <v>0</v>
          </cell>
          <cell r="C1242">
            <v>48308.21</v>
          </cell>
          <cell r="D1242">
            <v>48308.21</v>
          </cell>
          <cell r="E1242">
            <v>0</v>
          </cell>
          <cell r="F1242" t="str">
            <v>05/07/2005</v>
          </cell>
          <cell r="G1242">
            <v>0</v>
          </cell>
          <cell r="H1242">
            <v>0</v>
          </cell>
          <cell r="I1242">
            <v>0</v>
          </cell>
          <cell r="J1242">
            <v>0</v>
          </cell>
          <cell r="K1242">
            <v>0</v>
          </cell>
        </row>
        <row r="1243">
          <cell r="A1243" t="str">
            <v>ETECMTJLS11</v>
          </cell>
          <cell r="B1243">
            <v>0</v>
          </cell>
          <cell r="C1243">
            <v>35000</v>
          </cell>
          <cell r="D1243">
            <v>35000</v>
          </cell>
          <cell r="E1243">
            <v>0</v>
          </cell>
          <cell r="F1243" t="str">
            <v>12/10/2005</v>
          </cell>
          <cell r="G1243">
            <v>0</v>
          </cell>
          <cell r="H1243">
            <v>0</v>
          </cell>
          <cell r="I1243">
            <v>0</v>
          </cell>
          <cell r="J1243">
            <v>0</v>
          </cell>
          <cell r="K1243">
            <v>0</v>
          </cell>
        </row>
        <row r="1244">
          <cell r="A1244" t="str">
            <v>ETECMTJLS12</v>
          </cell>
          <cell r="B1244">
            <v>0</v>
          </cell>
          <cell r="C1244">
            <v>19000</v>
          </cell>
          <cell r="D1244">
            <v>19000</v>
          </cell>
          <cell r="E1244">
            <v>0</v>
          </cell>
          <cell r="F1244" t="str">
            <v>27/12/2005</v>
          </cell>
          <cell r="G1244">
            <v>0</v>
          </cell>
          <cell r="H1244">
            <v>0</v>
          </cell>
          <cell r="I1244">
            <v>0</v>
          </cell>
          <cell r="J1244">
            <v>0</v>
          </cell>
          <cell r="K1244">
            <v>0</v>
          </cell>
        </row>
        <row r="1245">
          <cell r="A1245" t="str">
            <v>ETECMTJLS13</v>
          </cell>
          <cell r="B1245">
            <v>0</v>
          </cell>
          <cell r="C1245">
            <v>50000</v>
          </cell>
          <cell r="D1245">
            <v>50000</v>
          </cell>
          <cell r="E1245">
            <v>0</v>
          </cell>
          <cell r="F1245" t="str">
            <v>31/03/2006</v>
          </cell>
          <cell r="G1245">
            <v>0</v>
          </cell>
          <cell r="H1245">
            <v>0</v>
          </cell>
          <cell r="I1245">
            <v>0</v>
          </cell>
          <cell r="J1245">
            <v>0</v>
          </cell>
          <cell r="K1245">
            <v>0</v>
          </cell>
        </row>
        <row r="1246">
          <cell r="A1246" t="str">
            <v>ETECMTJLS14</v>
          </cell>
          <cell r="B1246">
            <v>0</v>
          </cell>
          <cell r="C1246">
            <v>5600</v>
          </cell>
          <cell r="D1246">
            <v>5600</v>
          </cell>
          <cell r="E1246">
            <v>0</v>
          </cell>
          <cell r="F1246" t="str">
            <v>03/05/2006</v>
          </cell>
          <cell r="G1246">
            <v>0</v>
          </cell>
          <cell r="H1246">
            <v>0</v>
          </cell>
          <cell r="I1246">
            <v>0</v>
          </cell>
          <cell r="J1246">
            <v>0</v>
          </cell>
          <cell r="K1246">
            <v>0</v>
          </cell>
        </row>
        <row r="1247">
          <cell r="A1247" t="str">
            <v>ETECMTJLS15</v>
          </cell>
          <cell r="B1247">
            <v>0</v>
          </cell>
          <cell r="C1247">
            <v>6000</v>
          </cell>
          <cell r="D1247">
            <v>6000</v>
          </cell>
          <cell r="E1247">
            <v>0</v>
          </cell>
          <cell r="F1247" t="str">
            <v>24/05/2006</v>
          </cell>
          <cell r="G1247">
            <v>0</v>
          </cell>
          <cell r="H1247">
            <v>0</v>
          </cell>
          <cell r="I1247">
            <v>0</v>
          </cell>
          <cell r="J1247">
            <v>0</v>
          </cell>
          <cell r="K1247">
            <v>0</v>
          </cell>
        </row>
        <row r="1248">
          <cell r="A1248" t="str">
            <v>ETECMTJLS16</v>
          </cell>
          <cell r="B1248">
            <v>0</v>
          </cell>
          <cell r="C1248">
            <v>30000</v>
          </cell>
          <cell r="D1248">
            <v>30000</v>
          </cell>
          <cell r="E1248">
            <v>0</v>
          </cell>
          <cell r="F1248" t="str">
            <v>04/07/2006</v>
          </cell>
          <cell r="G1248">
            <v>0</v>
          </cell>
          <cell r="H1248">
            <v>0</v>
          </cell>
          <cell r="I1248">
            <v>0</v>
          </cell>
          <cell r="J1248">
            <v>0</v>
          </cell>
          <cell r="K1248">
            <v>0</v>
          </cell>
        </row>
        <row r="1249">
          <cell r="A1249" t="str">
            <v>ETECMTJLS17</v>
          </cell>
          <cell r="B1249">
            <v>0</v>
          </cell>
          <cell r="C1249">
            <v>60000</v>
          </cell>
          <cell r="D1249">
            <v>60000</v>
          </cell>
          <cell r="E1249">
            <v>0</v>
          </cell>
          <cell r="F1249" t="str">
            <v>07/07/2006</v>
          </cell>
          <cell r="G1249">
            <v>0</v>
          </cell>
          <cell r="H1249">
            <v>0</v>
          </cell>
          <cell r="I1249">
            <v>0</v>
          </cell>
          <cell r="J1249">
            <v>0</v>
          </cell>
          <cell r="K1249">
            <v>0</v>
          </cell>
        </row>
        <row r="1250">
          <cell r="A1250" t="str">
            <v>ETECMTJLS18</v>
          </cell>
          <cell r="B1250">
            <v>0</v>
          </cell>
          <cell r="C1250">
            <v>25000</v>
          </cell>
          <cell r="D1250">
            <v>25000</v>
          </cell>
          <cell r="E1250">
            <v>0</v>
          </cell>
          <cell r="F1250" t="str">
            <v>20/07/2006</v>
          </cell>
          <cell r="G1250">
            <v>0</v>
          </cell>
          <cell r="H1250">
            <v>0</v>
          </cell>
          <cell r="I1250">
            <v>0</v>
          </cell>
          <cell r="J1250">
            <v>0</v>
          </cell>
          <cell r="K1250">
            <v>0</v>
          </cell>
        </row>
        <row r="1251">
          <cell r="A1251" t="str">
            <v>ETECMTJLS19</v>
          </cell>
          <cell r="B1251">
            <v>0</v>
          </cell>
          <cell r="C1251">
            <v>143000</v>
          </cell>
          <cell r="D1251">
            <v>143000</v>
          </cell>
          <cell r="E1251">
            <v>0</v>
          </cell>
          <cell r="F1251" t="str">
            <v>25/07/2006</v>
          </cell>
          <cell r="G1251">
            <v>0</v>
          </cell>
          <cell r="H1251">
            <v>0</v>
          </cell>
          <cell r="I1251">
            <v>0</v>
          </cell>
          <cell r="J1251">
            <v>0</v>
          </cell>
          <cell r="K1251">
            <v>0</v>
          </cell>
        </row>
        <row r="1252">
          <cell r="A1252" t="str">
            <v>ETECMTJLS20</v>
          </cell>
          <cell r="B1252">
            <v>0</v>
          </cell>
          <cell r="C1252">
            <v>1000000</v>
          </cell>
          <cell r="D1252">
            <v>1000000</v>
          </cell>
          <cell r="E1252">
            <v>0</v>
          </cell>
          <cell r="F1252" t="str">
            <v>29/09/2006</v>
          </cell>
          <cell r="G1252">
            <v>0</v>
          </cell>
          <cell r="H1252">
            <v>0</v>
          </cell>
          <cell r="I1252">
            <v>0</v>
          </cell>
          <cell r="J1252">
            <v>0</v>
          </cell>
          <cell r="K1252">
            <v>0</v>
          </cell>
        </row>
        <row r="1253">
          <cell r="A1253" t="str">
            <v>ETECMTJLS21</v>
          </cell>
          <cell r="B1253">
            <v>0</v>
          </cell>
          <cell r="C1253">
            <v>2000000</v>
          </cell>
          <cell r="D1253">
            <v>2000000</v>
          </cell>
          <cell r="E1253">
            <v>0</v>
          </cell>
          <cell r="F1253" t="str">
            <v>29/09/2006</v>
          </cell>
          <cell r="G1253">
            <v>0</v>
          </cell>
          <cell r="H1253">
            <v>0</v>
          </cell>
          <cell r="I1253">
            <v>0</v>
          </cell>
          <cell r="J1253">
            <v>0</v>
          </cell>
          <cell r="K1253">
            <v>0</v>
          </cell>
        </row>
        <row r="1254">
          <cell r="A1254" t="str">
            <v>ETECMTJLS22</v>
          </cell>
          <cell r="B1254">
            <v>0</v>
          </cell>
          <cell r="C1254">
            <v>230000</v>
          </cell>
          <cell r="D1254">
            <v>230000</v>
          </cell>
          <cell r="E1254">
            <v>0</v>
          </cell>
          <cell r="F1254" t="str">
            <v>29/09/2006</v>
          </cell>
          <cell r="G1254">
            <v>0</v>
          </cell>
          <cell r="H1254">
            <v>0</v>
          </cell>
          <cell r="I1254">
            <v>0</v>
          </cell>
          <cell r="J1254">
            <v>0</v>
          </cell>
          <cell r="K1254">
            <v>0</v>
          </cell>
        </row>
        <row r="1255">
          <cell r="A1255" t="str">
            <v>ETECMTJLS23</v>
          </cell>
          <cell r="B1255">
            <v>0</v>
          </cell>
          <cell r="C1255">
            <v>250000</v>
          </cell>
          <cell r="D1255">
            <v>250000</v>
          </cell>
          <cell r="E1255">
            <v>0</v>
          </cell>
          <cell r="F1255" t="str">
            <v>11/10/2006</v>
          </cell>
          <cell r="G1255">
            <v>0</v>
          </cell>
          <cell r="H1255">
            <v>0</v>
          </cell>
          <cell r="I1255">
            <v>0</v>
          </cell>
          <cell r="J1255">
            <v>0</v>
          </cell>
          <cell r="K1255">
            <v>0</v>
          </cell>
        </row>
        <row r="1256">
          <cell r="A1256" t="str">
            <v>ETECMTJLS24</v>
          </cell>
          <cell r="B1256">
            <v>0</v>
          </cell>
          <cell r="C1256">
            <v>3000000</v>
          </cell>
          <cell r="D1256">
            <v>3000000</v>
          </cell>
          <cell r="E1256">
            <v>0</v>
          </cell>
          <cell r="F1256" t="str">
            <v>11/10/2006</v>
          </cell>
          <cell r="G1256">
            <v>0</v>
          </cell>
          <cell r="H1256">
            <v>0</v>
          </cell>
          <cell r="I1256">
            <v>0</v>
          </cell>
          <cell r="J1256">
            <v>0</v>
          </cell>
          <cell r="K1256">
            <v>0</v>
          </cell>
        </row>
        <row r="1257">
          <cell r="A1257" t="str">
            <v>ETECMTJLS25</v>
          </cell>
          <cell r="B1257">
            <v>0</v>
          </cell>
          <cell r="C1257">
            <v>3000000</v>
          </cell>
          <cell r="D1257">
            <v>3000000</v>
          </cell>
          <cell r="E1257">
            <v>0</v>
          </cell>
          <cell r="F1257" t="str">
            <v>27/10/2006</v>
          </cell>
          <cell r="G1257">
            <v>0</v>
          </cell>
          <cell r="H1257">
            <v>0</v>
          </cell>
          <cell r="I1257">
            <v>0</v>
          </cell>
          <cell r="J1257">
            <v>0</v>
          </cell>
          <cell r="K1257">
            <v>0</v>
          </cell>
        </row>
        <row r="1258">
          <cell r="A1258" t="str">
            <v>ETECMTJLS26</v>
          </cell>
          <cell r="B1258">
            <v>0</v>
          </cell>
          <cell r="C1258">
            <v>2000000</v>
          </cell>
          <cell r="D1258">
            <v>2000000</v>
          </cell>
          <cell r="E1258">
            <v>0</v>
          </cell>
          <cell r="F1258" t="str">
            <v>17/11/2006</v>
          </cell>
          <cell r="G1258">
            <v>0</v>
          </cell>
          <cell r="H1258">
            <v>0</v>
          </cell>
          <cell r="I1258">
            <v>0</v>
          </cell>
          <cell r="J1258">
            <v>0</v>
          </cell>
          <cell r="K1258">
            <v>0</v>
          </cell>
        </row>
        <row r="1259">
          <cell r="A1259" t="str">
            <v>ETECMTJLS27</v>
          </cell>
          <cell r="B1259">
            <v>0</v>
          </cell>
          <cell r="C1259">
            <v>120000</v>
          </cell>
          <cell r="D1259">
            <v>120000</v>
          </cell>
          <cell r="E1259">
            <v>0</v>
          </cell>
          <cell r="F1259" t="str">
            <v>28/11/2006</v>
          </cell>
          <cell r="G1259">
            <v>0</v>
          </cell>
          <cell r="H1259">
            <v>0</v>
          </cell>
          <cell r="I1259">
            <v>0</v>
          </cell>
          <cell r="J1259">
            <v>0</v>
          </cell>
          <cell r="K1259">
            <v>0</v>
          </cell>
        </row>
        <row r="1260">
          <cell r="A1260" t="str">
            <v>ETECMTJLS28</v>
          </cell>
          <cell r="B1260">
            <v>0</v>
          </cell>
          <cell r="C1260">
            <v>70000</v>
          </cell>
          <cell r="D1260">
            <v>70000</v>
          </cell>
          <cell r="E1260">
            <v>0</v>
          </cell>
          <cell r="F1260" t="str">
            <v>30/11/2006</v>
          </cell>
          <cell r="G1260">
            <v>0</v>
          </cell>
          <cell r="H1260">
            <v>0</v>
          </cell>
          <cell r="I1260">
            <v>0</v>
          </cell>
          <cell r="J1260">
            <v>0</v>
          </cell>
          <cell r="K1260">
            <v>0</v>
          </cell>
        </row>
        <row r="1261">
          <cell r="A1261" t="str">
            <v>ETECMTJLS29</v>
          </cell>
          <cell r="B1261">
            <v>0</v>
          </cell>
          <cell r="C1261">
            <v>60000</v>
          </cell>
          <cell r="D1261">
            <v>60000</v>
          </cell>
          <cell r="E1261">
            <v>0</v>
          </cell>
          <cell r="F1261" t="str">
            <v>03/11/2006</v>
          </cell>
          <cell r="G1261">
            <v>0</v>
          </cell>
          <cell r="H1261">
            <v>0</v>
          </cell>
          <cell r="I1261">
            <v>0</v>
          </cell>
          <cell r="J1261">
            <v>0</v>
          </cell>
          <cell r="K1261">
            <v>0</v>
          </cell>
        </row>
        <row r="1262">
          <cell r="A1262" t="str">
            <v>ETECMTJLS30</v>
          </cell>
          <cell r="B1262">
            <v>0</v>
          </cell>
          <cell r="C1262">
            <v>120000</v>
          </cell>
          <cell r="D1262">
            <v>120000</v>
          </cell>
          <cell r="E1262">
            <v>0</v>
          </cell>
          <cell r="F1262" t="str">
            <v>17/11/2006</v>
          </cell>
          <cell r="G1262">
            <v>0</v>
          </cell>
          <cell r="H1262">
            <v>0</v>
          </cell>
          <cell r="I1262">
            <v>0</v>
          </cell>
          <cell r="J1262">
            <v>0</v>
          </cell>
          <cell r="K1262">
            <v>0</v>
          </cell>
        </row>
        <row r="1263">
          <cell r="A1263" t="str">
            <v>ETECMTJLS31</v>
          </cell>
          <cell r="B1263">
            <v>0</v>
          </cell>
          <cell r="C1263">
            <v>82000</v>
          </cell>
          <cell r="D1263">
            <v>82000</v>
          </cell>
          <cell r="E1263">
            <v>0</v>
          </cell>
          <cell r="F1263" t="str">
            <v>07/03/2007</v>
          </cell>
          <cell r="G1263">
            <v>0</v>
          </cell>
          <cell r="H1263">
            <v>0</v>
          </cell>
          <cell r="I1263">
            <v>0</v>
          </cell>
          <cell r="J1263">
            <v>0</v>
          </cell>
          <cell r="K1263">
            <v>0</v>
          </cell>
        </row>
        <row r="1264">
          <cell r="A1264" t="str">
            <v>ETECMTJLS32</v>
          </cell>
          <cell r="B1264">
            <v>0</v>
          </cell>
          <cell r="C1264">
            <v>80000</v>
          </cell>
          <cell r="D1264">
            <v>80000</v>
          </cell>
          <cell r="E1264">
            <v>0</v>
          </cell>
          <cell r="F1264" t="str">
            <v>08/03/2007</v>
          </cell>
          <cell r="G1264">
            <v>0</v>
          </cell>
          <cell r="H1264">
            <v>0</v>
          </cell>
          <cell r="I1264">
            <v>0</v>
          </cell>
          <cell r="J1264">
            <v>0</v>
          </cell>
          <cell r="K1264">
            <v>0</v>
          </cell>
        </row>
        <row r="1265">
          <cell r="A1265" t="str">
            <v>ETECMTJLS33</v>
          </cell>
          <cell r="B1265">
            <v>0</v>
          </cell>
          <cell r="C1265">
            <v>80000</v>
          </cell>
          <cell r="D1265">
            <v>80000</v>
          </cell>
          <cell r="E1265">
            <v>0</v>
          </cell>
          <cell r="F1265" t="str">
            <v>03/04/2007</v>
          </cell>
          <cell r="G1265">
            <v>0</v>
          </cell>
          <cell r="H1265">
            <v>0</v>
          </cell>
          <cell r="I1265">
            <v>0</v>
          </cell>
          <cell r="J1265">
            <v>0</v>
          </cell>
          <cell r="K1265">
            <v>0</v>
          </cell>
        </row>
        <row r="1266">
          <cell r="A1266" t="str">
            <v>ETECMPAI0001</v>
          </cell>
          <cell r="B1266">
            <v>0</v>
          </cell>
          <cell r="C1266">
            <v>1232150</v>
          </cell>
          <cell r="D1266">
            <v>1232150</v>
          </cell>
          <cell r="E1266">
            <v>0</v>
          </cell>
          <cell r="F1266">
            <v>35045</v>
          </cell>
          <cell r="G1266">
            <v>0</v>
          </cell>
          <cell r="H1266">
            <v>0</v>
          </cell>
          <cell r="I1266">
            <v>0</v>
          </cell>
          <cell r="J1266">
            <v>0</v>
          </cell>
          <cell r="K1266">
            <v>0</v>
          </cell>
        </row>
        <row r="1267">
          <cell r="A1267" t="str">
            <v>ETECMPAI0002</v>
          </cell>
          <cell r="B1267">
            <v>0</v>
          </cell>
          <cell r="C1267">
            <v>1700000</v>
          </cell>
          <cell r="D1267">
            <v>1700000</v>
          </cell>
          <cell r="E1267">
            <v>0</v>
          </cell>
          <cell r="F1267">
            <v>37937</v>
          </cell>
          <cell r="G1267">
            <v>0</v>
          </cell>
          <cell r="H1267">
            <v>0</v>
          </cell>
          <cell r="I1267">
            <v>0</v>
          </cell>
          <cell r="J1267">
            <v>0</v>
          </cell>
          <cell r="K1267">
            <v>0</v>
          </cell>
        </row>
        <row r="1268">
          <cell r="A1268" t="str">
            <v>ETECMPAI0003</v>
          </cell>
          <cell r="B1268">
            <v>0</v>
          </cell>
          <cell r="C1268">
            <v>750000</v>
          </cell>
          <cell r="D1268">
            <v>750000</v>
          </cell>
          <cell r="E1268">
            <v>0</v>
          </cell>
          <cell r="F1268">
            <v>37298</v>
          </cell>
          <cell r="G1268">
            <v>0</v>
          </cell>
          <cell r="H1268">
            <v>0</v>
          </cell>
          <cell r="I1268">
            <v>0</v>
          </cell>
          <cell r="J1268">
            <v>0</v>
          </cell>
          <cell r="K1268">
            <v>0</v>
          </cell>
        </row>
        <row r="1269">
          <cell r="A1269" t="str">
            <v>ETECMPAI0004</v>
          </cell>
          <cell r="B1269">
            <v>0</v>
          </cell>
          <cell r="C1269">
            <v>100000</v>
          </cell>
          <cell r="D1269">
            <v>100000</v>
          </cell>
          <cell r="E1269">
            <v>0</v>
          </cell>
          <cell r="F1269">
            <v>38804</v>
          </cell>
          <cell r="G1269">
            <v>0</v>
          </cell>
          <cell r="H1269">
            <v>0</v>
          </cell>
          <cell r="I1269">
            <v>0</v>
          </cell>
          <cell r="J1269">
            <v>0</v>
          </cell>
          <cell r="K1269">
            <v>0</v>
          </cell>
        </row>
        <row r="1270">
          <cell r="A1270" t="str">
            <v>ETECMPAI0005</v>
          </cell>
          <cell r="B1270">
            <v>0</v>
          </cell>
          <cell r="C1270">
            <v>50000</v>
          </cell>
          <cell r="D1270">
            <v>50000</v>
          </cell>
          <cell r="E1270">
            <v>0</v>
          </cell>
          <cell r="F1270">
            <v>38232</v>
          </cell>
          <cell r="G1270">
            <v>0</v>
          </cell>
          <cell r="H1270">
            <v>0</v>
          </cell>
          <cell r="I1270">
            <v>0</v>
          </cell>
          <cell r="J1270">
            <v>0</v>
          </cell>
          <cell r="K1270">
            <v>0</v>
          </cell>
        </row>
        <row r="1271">
          <cell r="A1271" t="str">
            <v>ETECMPAI0006</v>
          </cell>
          <cell r="B1271">
            <v>0</v>
          </cell>
          <cell r="C1271">
            <v>500000</v>
          </cell>
          <cell r="D1271">
            <v>500000</v>
          </cell>
          <cell r="E1271">
            <v>0</v>
          </cell>
          <cell r="F1271">
            <v>38089</v>
          </cell>
          <cell r="G1271">
            <v>0</v>
          </cell>
          <cell r="H1271">
            <v>0</v>
          </cell>
          <cell r="I1271">
            <v>0</v>
          </cell>
          <cell r="J1271">
            <v>0</v>
          </cell>
          <cell r="K1271">
            <v>0</v>
          </cell>
        </row>
        <row r="1272">
          <cell r="A1272" t="str">
            <v>ETECMPAI0007</v>
          </cell>
          <cell r="B1272">
            <v>0</v>
          </cell>
          <cell r="C1272">
            <v>1236312</v>
          </cell>
          <cell r="D1272">
            <v>1236312</v>
          </cell>
          <cell r="E1272">
            <v>0</v>
          </cell>
          <cell r="F1272">
            <v>38638</v>
          </cell>
          <cell r="G1272">
            <v>0</v>
          </cell>
          <cell r="H1272">
            <v>0</v>
          </cell>
          <cell r="I1272">
            <v>0</v>
          </cell>
          <cell r="J1272">
            <v>0</v>
          </cell>
          <cell r="K1272">
            <v>0</v>
          </cell>
        </row>
        <row r="1273">
          <cell r="A1273" t="str">
            <v>ETECMPAI0008</v>
          </cell>
          <cell r="B1273">
            <v>0</v>
          </cell>
          <cell r="C1273">
            <v>1500000</v>
          </cell>
          <cell r="D1273">
            <v>1500000</v>
          </cell>
          <cell r="E1273">
            <v>0</v>
          </cell>
          <cell r="F1273">
            <v>39043</v>
          </cell>
          <cell r="G1273">
            <v>0</v>
          </cell>
          <cell r="H1273">
            <v>0</v>
          </cell>
          <cell r="I1273">
            <v>0</v>
          </cell>
          <cell r="J1273">
            <v>0</v>
          </cell>
          <cell r="K1273">
            <v>0</v>
          </cell>
        </row>
        <row r="1274">
          <cell r="A1274" t="str">
            <v>ETECMPAI0009</v>
          </cell>
          <cell r="B1274">
            <v>0</v>
          </cell>
          <cell r="C1274">
            <v>1000000</v>
          </cell>
          <cell r="D1274">
            <v>1000000</v>
          </cell>
          <cell r="E1274">
            <v>0</v>
          </cell>
          <cell r="F1274">
            <v>38763</v>
          </cell>
          <cell r="G1274">
            <v>0</v>
          </cell>
          <cell r="H1274">
            <v>0</v>
          </cell>
          <cell r="I1274">
            <v>0</v>
          </cell>
          <cell r="J1274">
            <v>0</v>
          </cell>
          <cell r="K1274">
            <v>0</v>
          </cell>
        </row>
        <row r="1275">
          <cell r="A1275" t="str">
            <v>ETECMPAI0010</v>
          </cell>
          <cell r="B1275">
            <v>0</v>
          </cell>
          <cell r="C1275">
            <v>2000000</v>
          </cell>
          <cell r="D1275">
            <v>2000000</v>
          </cell>
          <cell r="E1275">
            <v>0</v>
          </cell>
          <cell r="F1275">
            <v>38763</v>
          </cell>
          <cell r="G1275">
            <v>0</v>
          </cell>
          <cell r="H1275">
            <v>0</v>
          </cell>
          <cell r="I1275">
            <v>0</v>
          </cell>
          <cell r="J1275">
            <v>0</v>
          </cell>
          <cell r="K1275">
            <v>0</v>
          </cell>
        </row>
        <row r="1276">
          <cell r="A1276" t="str">
            <v>ETECMPAI0011</v>
          </cell>
          <cell r="B1276">
            <v>0</v>
          </cell>
          <cell r="C1276">
            <v>3000000</v>
          </cell>
          <cell r="D1276">
            <v>3000000</v>
          </cell>
          <cell r="E1276">
            <v>0</v>
          </cell>
          <cell r="F1276">
            <v>38946</v>
          </cell>
          <cell r="G1276">
            <v>0</v>
          </cell>
          <cell r="H1276">
            <v>0</v>
          </cell>
          <cell r="I1276">
            <v>0</v>
          </cell>
          <cell r="J1276">
            <v>0</v>
          </cell>
          <cell r="K1276">
            <v>0</v>
          </cell>
        </row>
        <row r="1277">
          <cell r="A1277" t="str">
            <v>ETECMPAI0012</v>
          </cell>
          <cell r="B1277">
            <v>0</v>
          </cell>
          <cell r="C1277">
            <v>3210000</v>
          </cell>
          <cell r="D1277">
            <v>3210000</v>
          </cell>
          <cell r="E1277">
            <v>0</v>
          </cell>
          <cell r="F1277">
            <v>39066</v>
          </cell>
          <cell r="G1277">
            <v>0</v>
          </cell>
          <cell r="H1277">
            <v>0</v>
          </cell>
          <cell r="I1277">
            <v>0</v>
          </cell>
          <cell r="J1277">
            <v>0</v>
          </cell>
          <cell r="K1277">
            <v>0</v>
          </cell>
        </row>
        <row r="1278">
          <cell r="A1278" t="str">
            <v>ETECMPAI0013</v>
          </cell>
          <cell r="B1278">
            <v>0</v>
          </cell>
          <cell r="C1278">
            <v>1000000</v>
          </cell>
          <cell r="D1278">
            <v>1000000</v>
          </cell>
          <cell r="E1278">
            <v>0</v>
          </cell>
          <cell r="F1278">
            <v>39080</v>
          </cell>
          <cell r="G1278">
            <v>0</v>
          </cell>
          <cell r="H1278">
            <v>0</v>
          </cell>
          <cell r="I1278">
            <v>0</v>
          </cell>
          <cell r="J1278">
            <v>0</v>
          </cell>
          <cell r="K1278">
            <v>0</v>
          </cell>
        </row>
        <row r="1279">
          <cell r="A1279" t="str">
            <v>ETECMPAI0014</v>
          </cell>
          <cell r="B1279">
            <v>0</v>
          </cell>
          <cell r="C1279">
            <v>7000000</v>
          </cell>
          <cell r="D1279">
            <v>7000000</v>
          </cell>
          <cell r="E1279">
            <v>0</v>
          </cell>
          <cell r="F1279">
            <v>38987</v>
          </cell>
          <cell r="G1279">
            <v>0</v>
          </cell>
          <cell r="H1279">
            <v>0</v>
          </cell>
          <cell r="I1279">
            <v>0</v>
          </cell>
          <cell r="J1279">
            <v>0</v>
          </cell>
          <cell r="K1279">
            <v>0</v>
          </cell>
        </row>
        <row r="1280">
          <cell r="A1280" t="str">
            <v>ETECMPAI0015</v>
          </cell>
          <cell r="B1280">
            <v>0</v>
          </cell>
          <cell r="C1280">
            <v>740000</v>
          </cell>
          <cell r="D1280">
            <v>740000</v>
          </cell>
          <cell r="E1280">
            <v>0</v>
          </cell>
          <cell r="F1280">
            <v>37610</v>
          </cell>
          <cell r="G1280">
            <v>0</v>
          </cell>
          <cell r="H1280">
            <v>0</v>
          </cell>
          <cell r="I1280">
            <v>0</v>
          </cell>
          <cell r="J1280">
            <v>0</v>
          </cell>
          <cell r="K1280">
            <v>0</v>
          </cell>
        </row>
        <row r="1281">
          <cell r="A1281" t="str">
            <v>ETECMPAI0016</v>
          </cell>
          <cell r="B1281">
            <v>0</v>
          </cell>
          <cell r="C1281">
            <v>625000</v>
          </cell>
          <cell r="D1281">
            <v>625000</v>
          </cell>
          <cell r="E1281">
            <v>0</v>
          </cell>
          <cell r="F1281">
            <v>38947</v>
          </cell>
          <cell r="G1281">
            <v>0</v>
          </cell>
          <cell r="H1281">
            <v>0</v>
          </cell>
          <cell r="I1281">
            <v>0</v>
          </cell>
          <cell r="J1281">
            <v>0</v>
          </cell>
          <cell r="K1281">
            <v>0</v>
          </cell>
        </row>
        <row r="1282">
          <cell r="A1282" t="str">
            <v>ETECMPAI0017</v>
          </cell>
          <cell r="B1282">
            <v>0</v>
          </cell>
          <cell r="C1282">
            <v>500000</v>
          </cell>
          <cell r="D1282">
            <v>500000</v>
          </cell>
          <cell r="E1282">
            <v>0</v>
          </cell>
          <cell r="F1282">
            <v>39064</v>
          </cell>
          <cell r="G1282">
            <v>0</v>
          </cell>
          <cell r="H1282">
            <v>0</v>
          </cell>
          <cell r="I1282">
            <v>0</v>
          </cell>
          <cell r="J1282">
            <v>0</v>
          </cell>
          <cell r="K1282">
            <v>0</v>
          </cell>
        </row>
        <row r="1283">
          <cell r="A1283" t="str">
            <v>ETECMPAI0018</v>
          </cell>
          <cell r="B1283">
            <v>0</v>
          </cell>
          <cell r="C1283">
            <v>500000</v>
          </cell>
          <cell r="D1283">
            <v>0</v>
          </cell>
          <cell r="E1283">
            <v>500000</v>
          </cell>
          <cell r="F1283">
            <v>39134</v>
          </cell>
          <cell r="G1283">
            <v>500000</v>
          </cell>
          <cell r="H1283">
            <v>0</v>
          </cell>
          <cell r="I1283">
            <v>0</v>
          </cell>
          <cell r="J1283">
            <v>0</v>
          </cell>
          <cell r="K1283">
            <v>0</v>
          </cell>
        </row>
        <row r="1284">
          <cell r="A1284" t="str">
            <v>ETECMPAI0019</v>
          </cell>
          <cell r="B1284">
            <v>0</v>
          </cell>
          <cell r="C1284">
            <v>2000000</v>
          </cell>
          <cell r="D1284">
            <v>0</v>
          </cell>
          <cell r="E1284">
            <v>2000000</v>
          </cell>
          <cell r="G1284">
            <v>0</v>
          </cell>
          <cell r="H1284">
            <v>2000000</v>
          </cell>
          <cell r="I1284">
            <v>0</v>
          </cell>
          <cell r="J1284">
            <v>0</v>
          </cell>
          <cell r="K1284">
            <v>0</v>
          </cell>
        </row>
        <row r="1285">
          <cell r="A1285" t="str">
            <v>ETECMPAI0020</v>
          </cell>
          <cell r="B1285">
            <v>0</v>
          </cell>
          <cell r="C1285">
            <v>3000000</v>
          </cell>
          <cell r="D1285">
            <v>0</v>
          </cell>
          <cell r="E1285">
            <v>3000000</v>
          </cell>
          <cell r="G1285">
            <v>0</v>
          </cell>
          <cell r="H1285">
            <v>3000000</v>
          </cell>
          <cell r="I1285">
            <v>0</v>
          </cell>
          <cell r="J1285">
            <v>0</v>
          </cell>
          <cell r="K1285">
            <v>0</v>
          </cell>
        </row>
        <row r="1286">
          <cell r="A1286" t="str">
            <v>ETECMPAI0021</v>
          </cell>
          <cell r="B1286">
            <v>0</v>
          </cell>
          <cell r="C1286">
            <v>6363000</v>
          </cell>
          <cell r="D1286">
            <v>0</v>
          </cell>
          <cell r="E1286">
            <v>6363000</v>
          </cell>
          <cell r="G1286">
            <v>0</v>
          </cell>
          <cell r="H1286">
            <v>6363000</v>
          </cell>
          <cell r="I1286">
            <v>0</v>
          </cell>
          <cell r="J1286">
            <v>0</v>
          </cell>
          <cell r="K1286">
            <v>0</v>
          </cell>
        </row>
        <row r="1287">
          <cell r="A1287" t="str">
            <v>ETECMPAI0022</v>
          </cell>
          <cell r="B1287">
            <v>0</v>
          </cell>
          <cell r="C1287">
            <v>500000</v>
          </cell>
          <cell r="D1287">
            <v>0</v>
          </cell>
          <cell r="E1287">
            <v>500000</v>
          </cell>
          <cell r="G1287">
            <v>0</v>
          </cell>
          <cell r="H1287">
            <v>0</v>
          </cell>
          <cell r="I1287">
            <v>0</v>
          </cell>
          <cell r="J1287">
            <v>500000</v>
          </cell>
          <cell r="K1287">
            <v>0</v>
          </cell>
        </row>
        <row r="1288">
          <cell r="A1288" t="str">
            <v>ETECMPAI0023</v>
          </cell>
          <cell r="B1288">
            <v>0</v>
          </cell>
          <cell r="C1288">
            <v>3000000</v>
          </cell>
          <cell r="D1288">
            <v>0</v>
          </cell>
          <cell r="E1288">
            <v>3000000</v>
          </cell>
          <cell r="G1288">
            <v>0</v>
          </cell>
          <cell r="H1288">
            <v>0</v>
          </cell>
          <cell r="I1288">
            <v>0</v>
          </cell>
          <cell r="J1288">
            <v>3000000</v>
          </cell>
          <cell r="K1288">
            <v>0</v>
          </cell>
        </row>
        <row r="1289">
          <cell r="A1289" t="str">
            <v>ETECMPAI0024</v>
          </cell>
          <cell r="B1289">
            <v>0</v>
          </cell>
          <cell r="C1289">
            <v>7000000</v>
          </cell>
          <cell r="D1289">
            <v>0</v>
          </cell>
          <cell r="E1289">
            <v>7000000</v>
          </cell>
          <cell r="G1289">
            <v>0</v>
          </cell>
          <cell r="H1289">
            <v>0</v>
          </cell>
          <cell r="I1289">
            <v>0</v>
          </cell>
          <cell r="J1289">
            <v>7000000</v>
          </cell>
          <cell r="K1289">
            <v>0</v>
          </cell>
        </row>
        <row r="1290">
          <cell r="A1290" t="str">
            <v>ETECMPAI0025</v>
          </cell>
          <cell r="B1290">
            <v>0</v>
          </cell>
          <cell r="C1290">
            <v>2350000</v>
          </cell>
          <cell r="D1290">
            <v>0</v>
          </cell>
          <cell r="E1290">
            <v>2350000</v>
          </cell>
          <cell r="F1290">
            <v>39556</v>
          </cell>
          <cell r="G1290">
            <v>0</v>
          </cell>
          <cell r="H1290">
            <v>0</v>
          </cell>
          <cell r="I1290">
            <v>0</v>
          </cell>
          <cell r="J1290">
            <v>0</v>
          </cell>
          <cell r="K1290">
            <v>0</v>
          </cell>
        </row>
        <row r="1291">
          <cell r="A1291" t="str">
            <v>ETECMPAI0026</v>
          </cell>
          <cell r="B1291">
            <v>0</v>
          </cell>
          <cell r="C1291">
            <v>1000000</v>
          </cell>
          <cell r="D1291">
            <v>0</v>
          </cell>
          <cell r="E1291">
            <v>1000000</v>
          </cell>
          <cell r="F1291">
            <v>39682</v>
          </cell>
          <cell r="G1291">
            <v>0</v>
          </cell>
          <cell r="H1291">
            <v>0</v>
          </cell>
          <cell r="I1291">
            <v>0</v>
          </cell>
          <cell r="J1291">
            <v>0</v>
          </cell>
          <cell r="K1291">
            <v>0</v>
          </cell>
        </row>
        <row r="1292">
          <cell r="A1292" t="str">
            <v>ETECMPAI0027</v>
          </cell>
          <cell r="B1292">
            <v>0</v>
          </cell>
          <cell r="C1292">
            <v>1150000</v>
          </cell>
          <cell r="D1292">
            <v>0</v>
          </cell>
          <cell r="E1292">
            <v>1150000</v>
          </cell>
          <cell r="F1292">
            <v>39799</v>
          </cell>
          <cell r="G1292">
            <v>0</v>
          </cell>
          <cell r="H1292">
            <v>0</v>
          </cell>
          <cell r="I1292">
            <v>0</v>
          </cell>
          <cell r="J1292">
            <v>0</v>
          </cell>
          <cell r="K1292">
            <v>0</v>
          </cell>
        </row>
        <row r="1293">
          <cell r="A1293" t="str">
            <v>ETECMPAI0028</v>
          </cell>
          <cell r="B1293">
            <v>0</v>
          </cell>
          <cell r="C1293">
            <v>400000</v>
          </cell>
          <cell r="D1293">
            <v>0</v>
          </cell>
          <cell r="E1293">
            <v>400000</v>
          </cell>
          <cell r="F1293">
            <v>39542</v>
          </cell>
          <cell r="G1293">
            <v>0</v>
          </cell>
          <cell r="H1293">
            <v>0</v>
          </cell>
          <cell r="I1293">
            <v>0</v>
          </cell>
          <cell r="J1293">
            <v>0</v>
          </cell>
          <cell r="K1293">
            <v>0</v>
          </cell>
        </row>
        <row r="1294">
          <cell r="A1294" t="str">
            <v>ETECMPAI0029</v>
          </cell>
          <cell r="B1294">
            <v>0</v>
          </cell>
          <cell r="C1294">
            <v>900000</v>
          </cell>
          <cell r="D1294">
            <v>0</v>
          </cell>
          <cell r="E1294">
            <v>900000</v>
          </cell>
          <cell r="F1294">
            <v>39675</v>
          </cell>
          <cell r="G1294">
            <v>0</v>
          </cell>
          <cell r="H1294">
            <v>0</v>
          </cell>
          <cell r="I1294">
            <v>0</v>
          </cell>
          <cell r="J1294">
            <v>0</v>
          </cell>
          <cell r="K1294">
            <v>0</v>
          </cell>
        </row>
        <row r="1295">
          <cell r="A1295" t="str">
            <v>ETECMPAI0030</v>
          </cell>
          <cell r="B1295">
            <v>0</v>
          </cell>
          <cell r="C1295">
            <v>1078000</v>
          </cell>
          <cell r="D1295">
            <v>0</v>
          </cell>
          <cell r="E1295">
            <v>1078000</v>
          </cell>
          <cell r="F1295">
            <v>39770</v>
          </cell>
          <cell r="G1295">
            <v>0</v>
          </cell>
          <cell r="H1295">
            <v>0</v>
          </cell>
          <cell r="I1295">
            <v>0</v>
          </cell>
          <cell r="J1295">
            <v>0</v>
          </cell>
          <cell r="K1295">
            <v>0</v>
          </cell>
        </row>
        <row r="1296">
          <cell r="A1296" t="str">
            <v>ETECMPAI0031</v>
          </cell>
          <cell r="B1296">
            <v>0</v>
          </cell>
          <cell r="C1296">
            <v>635000</v>
          </cell>
          <cell r="D1296">
            <v>0</v>
          </cell>
          <cell r="E1296">
            <v>635000</v>
          </cell>
          <cell r="F1296">
            <v>39796</v>
          </cell>
          <cell r="G1296">
            <v>0</v>
          </cell>
          <cell r="H1296">
            <v>0</v>
          </cell>
          <cell r="I1296">
            <v>0</v>
          </cell>
          <cell r="J1296">
            <v>0</v>
          </cell>
          <cell r="K1296">
            <v>0</v>
          </cell>
        </row>
        <row r="1297">
          <cell r="A1297" t="str">
            <v>ETECMPAI0032</v>
          </cell>
          <cell r="B1297">
            <v>0</v>
          </cell>
          <cell r="C1297">
            <v>1250000</v>
          </cell>
          <cell r="D1297">
            <v>0</v>
          </cell>
          <cell r="E1297">
            <v>1250000</v>
          </cell>
          <cell r="F1297">
            <v>39805</v>
          </cell>
          <cell r="G1297">
            <v>0</v>
          </cell>
          <cell r="H1297">
            <v>0</v>
          </cell>
          <cell r="I1297">
            <v>0</v>
          </cell>
          <cell r="J1297">
            <v>0</v>
          </cell>
          <cell r="K1297">
            <v>0</v>
          </cell>
        </row>
        <row r="1298">
          <cell r="A1298" t="str">
            <v>ETECMPAI0033</v>
          </cell>
          <cell r="B1298">
            <v>0</v>
          </cell>
          <cell r="C1298">
            <v>4500000</v>
          </cell>
          <cell r="D1298">
            <v>0</v>
          </cell>
          <cell r="E1298">
            <v>4500000</v>
          </cell>
          <cell r="F1298">
            <v>39586</v>
          </cell>
          <cell r="G1298">
            <v>0</v>
          </cell>
          <cell r="H1298">
            <v>0</v>
          </cell>
          <cell r="I1298">
            <v>0</v>
          </cell>
          <cell r="J1298">
            <v>0</v>
          </cell>
          <cell r="K1298">
            <v>0</v>
          </cell>
        </row>
        <row r="1299">
          <cell r="A1299" t="str">
            <v>ETECMPAI0034</v>
          </cell>
          <cell r="B1299">
            <v>0</v>
          </cell>
          <cell r="C1299">
            <v>2400000</v>
          </cell>
          <cell r="D1299">
            <v>0</v>
          </cell>
          <cell r="E1299">
            <v>2400000</v>
          </cell>
          <cell r="F1299">
            <v>39752</v>
          </cell>
          <cell r="G1299">
            <v>0</v>
          </cell>
          <cell r="H1299">
            <v>0</v>
          </cell>
          <cell r="I1299">
            <v>0</v>
          </cell>
          <cell r="J1299">
            <v>0</v>
          </cell>
          <cell r="K1299">
            <v>0</v>
          </cell>
        </row>
        <row r="1300">
          <cell r="A1300" t="str">
            <v>ETECMPAI0035</v>
          </cell>
          <cell r="B1300">
            <v>0</v>
          </cell>
          <cell r="C1300">
            <v>1500000</v>
          </cell>
          <cell r="D1300">
            <v>0</v>
          </cell>
          <cell r="E1300">
            <v>1500000</v>
          </cell>
          <cell r="F1300">
            <v>39562</v>
          </cell>
          <cell r="G1300">
            <v>0</v>
          </cell>
          <cell r="H1300">
            <v>0</v>
          </cell>
          <cell r="I1300">
            <v>0</v>
          </cell>
          <cell r="J1300">
            <v>0</v>
          </cell>
          <cell r="K1300">
            <v>0</v>
          </cell>
        </row>
        <row r="1301">
          <cell r="A1301" t="str">
            <v>ETECMPAI0036</v>
          </cell>
          <cell r="B1301">
            <v>0</v>
          </cell>
          <cell r="C1301">
            <v>1000000</v>
          </cell>
          <cell r="D1301">
            <v>0</v>
          </cell>
          <cell r="E1301">
            <v>1000000</v>
          </cell>
          <cell r="F1301">
            <v>39739</v>
          </cell>
          <cell r="G1301">
            <v>0</v>
          </cell>
          <cell r="H1301">
            <v>0</v>
          </cell>
          <cell r="I1301">
            <v>0</v>
          </cell>
          <cell r="J1301">
            <v>0</v>
          </cell>
          <cell r="K1301">
            <v>0</v>
          </cell>
        </row>
        <row r="1302">
          <cell r="A1302" t="str">
            <v>ETECMPAI0037</v>
          </cell>
          <cell r="B1302">
            <v>0</v>
          </cell>
          <cell r="C1302">
            <v>500000</v>
          </cell>
          <cell r="D1302">
            <v>0</v>
          </cell>
          <cell r="E1302">
            <v>500000</v>
          </cell>
          <cell r="F1302">
            <v>39800</v>
          </cell>
          <cell r="G1302">
            <v>0</v>
          </cell>
          <cell r="H1302">
            <v>0</v>
          </cell>
          <cell r="I1302">
            <v>0</v>
          </cell>
          <cell r="J1302">
            <v>0</v>
          </cell>
          <cell r="K1302">
            <v>0</v>
          </cell>
        </row>
        <row r="1303">
          <cell r="A1303" t="str">
            <v>ETECMPAI0038</v>
          </cell>
          <cell r="B1303">
            <v>0</v>
          </cell>
          <cell r="C1303">
            <v>70600</v>
          </cell>
          <cell r="D1303">
            <v>0</v>
          </cell>
          <cell r="E1303">
            <v>70600</v>
          </cell>
          <cell r="F1303">
            <v>39555</v>
          </cell>
          <cell r="G1303">
            <v>0</v>
          </cell>
          <cell r="H1303">
            <v>0</v>
          </cell>
          <cell r="I1303">
            <v>0</v>
          </cell>
          <cell r="J1303">
            <v>0</v>
          </cell>
          <cell r="K1303">
            <v>0</v>
          </cell>
        </row>
        <row r="1304">
          <cell r="A1304" t="str">
            <v>ETECMPAI0039</v>
          </cell>
          <cell r="B1304">
            <v>0</v>
          </cell>
          <cell r="C1304">
            <v>37000</v>
          </cell>
          <cell r="D1304">
            <v>0</v>
          </cell>
          <cell r="E1304">
            <v>37000</v>
          </cell>
          <cell r="F1304">
            <v>39589</v>
          </cell>
          <cell r="G1304">
            <v>0</v>
          </cell>
          <cell r="H1304">
            <v>0</v>
          </cell>
          <cell r="I1304">
            <v>0</v>
          </cell>
          <cell r="J1304">
            <v>0</v>
          </cell>
          <cell r="K1304">
            <v>0</v>
          </cell>
        </row>
        <row r="1305">
          <cell r="A1305" t="str">
            <v>ETECMPAI0040</v>
          </cell>
          <cell r="B1305">
            <v>0</v>
          </cell>
          <cell r="C1305">
            <v>58000</v>
          </cell>
          <cell r="D1305">
            <v>0</v>
          </cell>
          <cell r="E1305">
            <v>58000</v>
          </cell>
          <cell r="F1305">
            <v>39589</v>
          </cell>
          <cell r="G1305">
            <v>0</v>
          </cell>
          <cell r="H1305">
            <v>0</v>
          </cell>
          <cell r="I1305">
            <v>0</v>
          </cell>
          <cell r="J1305">
            <v>0</v>
          </cell>
          <cell r="K1305">
            <v>0</v>
          </cell>
        </row>
        <row r="1306">
          <cell r="A1306" t="str">
            <v>ETECMPAI0041</v>
          </cell>
          <cell r="B1306">
            <v>0</v>
          </cell>
          <cell r="C1306">
            <v>50000</v>
          </cell>
          <cell r="D1306">
            <v>0</v>
          </cell>
          <cell r="E1306">
            <v>50000</v>
          </cell>
          <cell r="F1306">
            <v>39751</v>
          </cell>
          <cell r="G1306">
            <v>0</v>
          </cell>
          <cell r="H1306">
            <v>0</v>
          </cell>
          <cell r="I1306">
            <v>0</v>
          </cell>
          <cell r="J1306">
            <v>0</v>
          </cell>
          <cell r="K1306">
            <v>0</v>
          </cell>
        </row>
        <row r="1307">
          <cell r="A1307" t="str">
            <v>ETECMPAI0042</v>
          </cell>
          <cell r="B1307">
            <v>0</v>
          </cell>
          <cell r="C1307">
            <v>12448.75</v>
          </cell>
          <cell r="D1307">
            <v>0</v>
          </cell>
          <cell r="E1307">
            <v>12448.75</v>
          </cell>
          <cell r="F1307">
            <v>39541</v>
          </cell>
          <cell r="G1307">
            <v>0</v>
          </cell>
          <cell r="H1307">
            <v>0</v>
          </cell>
          <cell r="I1307">
            <v>0</v>
          </cell>
          <cell r="J1307">
            <v>0</v>
          </cell>
          <cell r="K1307">
            <v>0</v>
          </cell>
        </row>
        <row r="1308">
          <cell r="A1308" t="str">
            <v>ETECMPAI0043</v>
          </cell>
          <cell r="B1308">
            <v>0</v>
          </cell>
          <cell r="C1308">
            <v>7080.98</v>
          </cell>
          <cell r="D1308">
            <v>0</v>
          </cell>
          <cell r="E1308">
            <v>7080.98</v>
          </cell>
          <cell r="F1308">
            <v>39546</v>
          </cell>
          <cell r="G1308">
            <v>0</v>
          </cell>
          <cell r="H1308">
            <v>0</v>
          </cell>
          <cell r="I1308">
            <v>0</v>
          </cell>
          <cell r="J1308">
            <v>0</v>
          </cell>
          <cell r="K1308">
            <v>0</v>
          </cell>
        </row>
        <row r="1309">
          <cell r="A1309" t="str">
            <v>ETECMPAI0044</v>
          </cell>
          <cell r="B1309">
            <v>0</v>
          </cell>
          <cell r="C1309">
            <v>8434.05</v>
          </cell>
          <cell r="D1309">
            <v>0</v>
          </cell>
          <cell r="E1309">
            <v>8434.05</v>
          </cell>
          <cell r="F1309">
            <v>39575</v>
          </cell>
          <cell r="G1309">
            <v>0</v>
          </cell>
          <cell r="H1309">
            <v>0</v>
          </cell>
          <cell r="I1309">
            <v>0</v>
          </cell>
          <cell r="J1309">
            <v>0</v>
          </cell>
          <cell r="K1309">
            <v>0</v>
          </cell>
        </row>
        <row r="1310">
          <cell r="A1310" t="str">
            <v>ETECMPAI0045</v>
          </cell>
          <cell r="B1310">
            <v>0</v>
          </cell>
          <cell r="C1310">
            <v>166.83</v>
          </cell>
          <cell r="D1310">
            <v>0</v>
          </cell>
          <cell r="E1310">
            <v>166.83</v>
          </cell>
          <cell r="F1310">
            <v>39596</v>
          </cell>
          <cell r="G1310">
            <v>0</v>
          </cell>
          <cell r="H1310">
            <v>0</v>
          </cell>
          <cell r="I1310">
            <v>0</v>
          </cell>
          <cell r="J1310">
            <v>0</v>
          </cell>
          <cell r="K1310">
            <v>0</v>
          </cell>
        </row>
        <row r="1311">
          <cell r="A1311" t="str">
            <v>ETECMPAI0046</v>
          </cell>
          <cell r="B1311">
            <v>0</v>
          </cell>
          <cell r="C1311">
            <v>1711.83</v>
          </cell>
          <cell r="D1311">
            <v>0</v>
          </cell>
          <cell r="E1311">
            <v>1711.83</v>
          </cell>
          <cell r="F1311">
            <v>39602</v>
          </cell>
          <cell r="G1311">
            <v>0</v>
          </cell>
          <cell r="H1311">
            <v>0</v>
          </cell>
          <cell r="I1311">
            <v>0</v>
          </cell>
          <cell r="J1311">
            <v>0</v>
          </cell>
          <cell r="K1311">
            <v>0</v>
          </cell>
        </row>
        <row r="1312">
          <cell r="A1312" t="str">
            <v>ETECMPAI0047</v>
          </cell>
          <cell r="B1312">
            <v>0</v>
          </cell>
          <cell r="C1312">
            <v>16022.4</v>
          </cell>
          <cell r="D1312">
            <v>0</v>
          </cell>
          <cell r="E1312">
            <v>16022.4</v>
          </cell>
          <cell r="F1312">
            <v>39602</v>
          </cell>
          <cell r="G1312">
            <v>0</v>
          </cell>
          <cell r="H1312">
            <v>0</v>
          </cell>
          <cell r="I1312">
            <v>0</v>
          </cell>
          <cell r="J1312">
            <v>0</v>
          </cell>
          <cell r="K1312">
            <v>0</v>
          </cell>
        </row>
        <row r="1313">
          <cell r="A1313" t="str">
            <v>ETECMPAI0048</v>
          </cell>
          <cell r="B1313">
            <v>0</v>
          </cell>
          <cell r="C1313">
            <v>753.13</v>
          </cell>
          <cell r="D1313">
            <v>0</v>
          </cell>
          <cell r="E1313">
            <v>753.13</v>
          </cell>
          <cell r="F1313">
            <v>39603</v>
          </cell>
          <cell r="G1313">
            <v>0</v>
          </cell>
          <cell r="H1313">
            <v>0</v>
          </cell>
          <cell r="I1313">
            <v>0</v>
          </cell>
          <cell r="J1313">
            <v>0</v>
          </cell>
          <cell r="K1313">
            <v>0</v>
          </cell>
        </row>
        <row r="1314">
          <cell r="A1314" t="str">
            <v>ETECMPAI0049</v>
          </cell>
          <cell r="B1314">
            <v>0</v>
          </cell>
          <cell r="C1314">
            <v>9047.98</v>
          </cell>
          <cell r="D1314">
            <v>0</v>
          </cell>
          <cell r="E1314">
            <v>9047.98</v>
          </cell>
          <cell r="F1314">
            <v>39611</v>
          </cell>
          <cell r="G1314">
            <v>0</v>
          </cell>
          <cell r="H1314">
            <v>0</v>
          </cell>
          <cell r="I1314">
            <v>0</v>
          </cell>
          <cell r="J1314">
            <v>0</v>
          </cell>
          <cell r="K1314">
            <v>0</v>
          </cell>
        </row>
        <row r="1315">
          <cell r="A1315" t="str">
            <v>ETECMPAI0050</v>
          </cell>
          <cell r="B1315">
            <v>0</v>
          </cell>
          <cell r="C1315">
            <v>514.8</v>
          </cell>
          <cell r="D1315">
            <v>0</v>
          </cell>
          <cell r="E1315">
            <v>514.8</v>
          </cell>
          <cell r="F1315">
            <v>39622</v>
          </cell>
          <cell r="G1315">
            <v>0</v>
          </cell>
          <cell r="H1315">
            <v>0</v>
          </cell>
          <cell r="I1315">
            <v>0</v>
          </cell>
          <cell r="J1315">
            <v>0</v>
          </cell>
          <cell r="K1315">
            <v>0</v>
          </cell>
        </row>
        <row r="1316">
          <cell r="A1316" t="str">
            <v>ETECMPAI0051</v>
          </cell>
          <cell r="B1316">
            <v>0</v>
          </cell>
          <cell r="C1316">
            <v>15228.09</v>
          </cell>
          <cell r="D1316">
            <v>0</v>
          </cell>
          <cell r="E1316">
            <v>15228.09</v>
          </cell>
          <cell r="F1316">
            <v>39624</v>
          </cell>
          <cell r="G1316">
            <v>0</v>
          </cell>
          <cell r="H1316">
            <v>0</v>
          </cell>
          <cell r="I1316">
            <v>0</v>
          </cell>
          <cell r="J1316">
            <v>0</v>
          </cell>
          <cell r="K1316">
            <v>0</v>
          </cell>
        </row>
        <row r="1317">
          <cell r="A1317" t="str">
            <v>ETECMPAI0052</v>
          </cell>
          <cell r="B1317">
            <v>0</v>
          </cell>
          <cell r="C1317">
            <v>13430.46</v>
          </cell>
          <cell r="D1317">
            <v>0</v>
          </cell>
          <cell r="E1317">
            <v>13430.46</v>
          </cell>
          <cell r="F1317">
            <v>39631</v>
          </cell>
          <cell r="G1317">
            <v>0</v>
          </cell>
          <cell r="H1317">
            <v>0</v>
          </cell>
          <cell r="I1317">
            <v>0</v>
          </cell>
          <cell r="J1317">
            <v>0</v>
          </cell>
          <cell r="K1317">
            <v>0</v>
          </cell>
        </row>
        <row r="1318">
          <cell r="A1318" t="str">
            <v>ETECMPAI0053</v>
          </cell>
          <cell r="B1318">
            <v>0</v>
          </cell>
          <cell r="C1318">
            <v>37507.94</v>
          </cell>
          <cell r="D1318">
            <v>0</v>
          </cell>
          <cell r="E1318">
            <v>37507.94</v>
          </cell>
          <cell r="F1318">
            <v>39640</v>
          </cell>
          <cell r="G1318">
            <v>0</v>
          </cell>
          <cell r="H1318">
            <v>0</v>
          </cell>
          <cell r="I1318">
            <v>0</v>
          </cell>
          <cell r="J1318">
            <v>0</v>
          </cell>
          <cell r="K1318">
            <v>0</v>
          </cell>
        </row>
        <row r="1319">
          <cell r="A1319" t="str">
            <v>ETECMPAI0054</v>
          </cell>
          <cell r="B1319">
            <v>0</v>
          </cell>
          <cell r="C1319">
            <v>1480.99</v>
          </cell>
          <cell r="D1319">
            <v>0</v>
          </cell>
          <cell r="E1319">
            <v>1480.99</v>
          </cell>
          <cell r="F1319">
            <v>39661</v>
          </cell>
          <cell r="G1319">
            <v>0</v>
          </cell>
          <cell r="H1319">
            <v>0</v>
          </cell>
          <cell r="I1319">
            <v>0</v>
          </cell>
          <cell r="J1319">
            <v>0</v>
          </cell>
          <cell r="K1319">
            <v>0</v>
          </cell>
        </row>
        <row r="1320">
          <cell r="A1320" t="str">
            <v>ETECMPAI0055</v>
          </cell>
          <cell r="B1320">
            <v>0</v>
          </cell>
          <cell r="C1320">
            <v>1660.3</v>
          </cell>
          <cell r="D1320">
            <v>0</v>
          </cell>
          <cell r="E1320">
            <v>1660.3</v>
          </cell>
          <cell r="F1320">
            <v>39664</v>
          </cell>
          <cell r="G1320">
            <v>0</v>
          </cell>
          <cell r="H1320">
            <v>0</v>
          </cell>
          <cell r="I1320">
            <v>0</v>
          </cell>
          <cell r="J1320">
            <v>0</v>
          </cell>
          <cell r="K1320">
            <v>0</v>
          </cell>
        </row>
        <row r="1321">
          <cell r="A1321" t="str">
            <v>ETECMPAI0056</v>
          </cell>
          <cell r="B1321">
            <v>0</v>
          </cell>
          <cell r="C1321">
            <v>5617.5</v>
          </cell>
          <cell r="D1321">
            <v>0</v>
          </cell>
          <cell r="E1321">
            <v>5617.5</v>
          </cell>
          <cell r="F1321">
            <v>39667</v>
          </cell>
          <cell r="G1321">
            <v>0</v>
          </cell>
          <cell r="H1321">
            <v>0</v>
          </cell>
          <cell r="I1321">
            <v>0</v>
          </cell>
          <cell r="J1321">
            <v>0</v>
          </cell>
          <cell r="K1321">
            <v>0</v>
          </cell>
        </row>
        <row r="1322">
          <cell r="A1322" t="str">
            <v>ETECMPAI0057</v>
          </cell>
          <cell r="B1322">
            <v>0</v>
          </cell>
          <cell r="C1322">
            <v>447.26</v>
          </cell>
          <cell r="D1322">
            <v>0</v>
          </cell>
          <cell r="E1322">
            <v>447.26</v>
          </cell>
          <cell r="F1322">
            <v>39675</v>
          </cell>
          <cell r="G1322">
            <v>0</v>
          </cell>
          <cell r="H1322">
            <v>0</v>
          </cell>
          <cell r="I1322">
            <v>0</v>
          </cell>
          <cell r="J1322">
            <v>0</v>
          </cell>
          <cell r="K1322">
            <v>0</v>
          </cell>
        </row>
        <row r="1323">
          <cell r="A1323" t="str">
            <v>ETECMPAI0058</v>
          </cell>
          <cell r="B1323">
            <v>0</v>
          </cell>
          <cell r="C1323">
            <v>4623.83</v>
          </cell>
          <cell r="D1323">
            <v>0</v>
          </cell>
          <cell r="E1323">
            <v>4623.83</v>
          </cell>
          <cell r="F1323">
            <v>39688</v>
          </cell>
          <cell r="G1323">
            <v>0</v>
          </cell>
          <cell r="H1323">
            <v>0</v>
          </cell>
          <cell r="I1323">
            <v>0</v>
          </cell>
          <cell r="J1323">
            <v>0</v>
          </cell>
          <cell r="K1323">
            <v>0</v>
          </cell>
        </row>
        <row r="1324">
          <cell r="A1324" t="str">
            <v>ETECMPAI0059</v>
          </cell>
          <cell r="B1324">
            <v>0</v>
          </cell>
          <cell r="C1324">
            <v>892.02</v>
          </cell>
          <cell r="D1324">
            <v>0</v>
          </cell>
          <cell r="E1324">
            <v>892.02</v>
          </cell>
          <cell r="F1324">
            <v>39696</v>
          </cell>
          <cell r="G1324">
            <v>0</v>
          </cell>
          <cell r="H1324">
            <v>0</v>
          </cell>
          <cell r="I1324">
            <v>0</v>
          </cell>
          <cell r="J1324">
            <v>0</v>
          </cell>
          <cell r="K1324">
            <v>0</v>
          </cell>
        </row>
        <row r="1325">
          <cell r="A1325" t="str">
            <v>ETECMPAI0060</v>
          </cell>
          <cell r="B1325">
            <v>0</v>
          </cell>
          <cell r="C1325">
            <v>2007.5</v>
          </cell>
          <cell r="D1325">
            <v>0</v>
          </cell>
          <cell r="E1325">
            <v>2007.5</v>
          </cell>
          <cell r="F1325">
            <v>39703</v>
          </cell>
          <cell r="G1325">
            <v>0</v>
          </cell>
          <cell r="H1325">
            <v>0</v>
          </cell>
          <cell r="I1325">
            <v>0</v>
          </cell>
          <cell r="J1325">
            <v>0</v>
          </cell>
          <cell r="K1325">
            <v>0</v>
          </cell>
        </row>
        <row r="1326">
          <cell r="A1326" t="str">
            <v>ETECMPAI0061</v>
          </cell>
          <cell r="B1326">
            <v>0</v>
          </cell>
          <cell r="C1326">
            <v>1335.92</v>
          </cell>
          <cell r="D1326">
            <v>0</v>
          </cell>
          <cell r="E1326">
            <v>1335.92</v>
          </cell>
          <cell r="F1326">
            <v>39709</v>
          </cell>
          <cell r="G1326">
            <v>0</v>
          </cell>
          <cell r="H1326">
            <v>0</v>
          </cell>
          <cell r="I1326">
            <v>0</v>
          </cell>
          <cell r="J1326">
            <v>0</v>
          </cell>
          <cell r="K1326">
            <v>0</v>
          </cell>
        </row>
        <row r="1327">
          <cell r="A1327" t="str">
            <v>ETECMPAI0062</v>
          </cell>
          <cell r="B1327">
            <v>0</v>
          </cell>
          <cell r="C1327">
            <v>7942.87</v>
          </cell>
          <cell r="D1327">
            <v>0</v>
          </cell>
          <cell r="E1327">
            <v>7942.87</v>
          </cell>
          <cell r="F1327">
            <v>39716</v>
          </cell>
          <cell r="G1327">
            <v>0</v>
          </cell>
          <cell r="H1327">
            <v>0</v>
          </cell>
          <cell r="I1327">
            <v>0</v>
          </cell>
          <cell r="J1327">
            <v>0</v>
          </cell>
          <cell r="K1327">
            <v>0</v>
          </cell>
        </row>
        <row r="1328">
          <cell r="A1328" t="str">
            <v>ETECMPAI0063</v>
          </cell>
          <cell r="B1328">
            <v>0</v>
          </cell>
          <cell r="C1328">
            <v>252.27</v>
          </cell>
          <cell r="D1328">
            <v>0</v>
          </cell>
          <cell r="E1328">
            <v>252.27</v>
          </cell>
          <cell r="F1328">
            <v>39731</v>
          </cell>
          <cell r="G1328">
            <v>0</v>
          </cell>
          <cell r="H1328">
            <v>0</v>
          </cell>
          <cell r="I1328">
            <v>0</v>
          </cell>
          <cell r="J1328">
            <v>0</v>
          </cell>
          <cell r="K1328">
            <v>0</v>
          </cell>
        </row>
        <row r="1329">
          <cell r="A1329" t="str">
            <v>ETECMPAI0064</v>
          </cell>
          <cell r="B1329">
            <v>0</v>
          </cell>
          <cell r="C1329">
            <v>6522.76</v>
          </cell>
          <cell r="D1329">
            <v>0</v>
          </cell>
          <cell r="E1329">
            <v>6522.76</v>
          </cell>
          <cell r="F1329">
            <v>39738</v>
          </cell>
          <cell r="G1329">
            <v>0</v>
          </cell>
          <cell r="H1329">
            <v>0</v>
          </cell>
          <cell r="I1329">
            <v>0</v>
          </cell>
          <cell r="J1329">
            <v>0</v>
          </cell>
          <cell r="K1329">
            <v>0</v>
          </cell>
        </row>
        <row r="1330">
          <cell r="A1330" t="str">
            <v>ETECMPAI0065</v>
          </cell>
          <cell r="B1330">
            <v>0</v>
          </cell>
          <cell r="C1330">
            <v>879.9</v>
          </cell>
          <cell r="D1330">
            <v>0</v>
          </cell>
          <cell r="E1330">
            <v>879.9</v>
          </cell>
          <cell r="F1330">
            <v>39744</v>
          </cell>
          <cell r="G1330">
            <v>0</v>
          </cell>
          <cell r="H1330">
            <v>0</v>
          </cell>
          <cell r="I1330">
            <v>0</v>
          </cell>
          <cell r="J1330">
            <v>0</v>
          </cell>
          <cell r="K1330">
            <v>0</v>
          </cell>
        </row>
        <row r="1331">
          <cell r="A1331" t="str">
            <v>ETECMPAI0066</v>
          </cell>
          <cell r="B1331">
            <v>0</v>
          </cell>
          <cell r="C1331">
            <v>2274.89</v>
          </cell>
          <cell r="D1331">
            <v>0</v>
          </cell>
          <cell r="E1331">
            <v>2274.89</v>
          </cell>
          <cell r="F1331">
            <v>39751</v>
          </cell>
          <cell r="G1331">
            <v>0</v>
          </cell>
          <cell r="H1331">
            <v>0</v>
          </cell>
          <cell r="I1331">
            <v>0</v>
          </cell>
          <cell r="J1331">
            <v>0</v>
          </cell>
          <cell r="K1331">
            <v>0</v>
          </cell>
        </row>
        <row r="1332">
          <cell r="A1332" t="str">
            <v>ETECMPAI0067</v>
          </cell>
          <cell r="B1332">
            <v>0</v>
          </cell>
          <cell r="C1332">
            <v>719.25</v>
          </cell>
          <cell r="D1332">
            <v>0</v>
          </cell>
          <cell r="E1332">
            <v>719.25</v>
          </cell>
          <cell r="F1332">
            <v>39757</v>
          </cell>
          <cell r="G1332">
            <v>0</v>
          </cell>
          <cell r="H1332">
            <v>0</v>
          </cell>
          <cell r="I1332">
            <v>0</v>
          </cell>
          <cell r="J1332">
            <v>0</v>
          </cell>
          <cell r="K1332">
            <v>0</v>
          </cell>
        </row>
        <row r="1333">
          <cell r="A1333" t="str">
            <v>ETECMPAI0068</v>
          </cell>
          <cell r="B1333">
            <v>0</v>
          </cell>
          <cell r="C1333">
            <v>2289.36</v>
          </cell>
          <cell r="D1333">
            <v>0</v>
          </cell>
          <cell r="E1333">
            <v>2289.36</v>
          </cell>
          <cell r="F1333">
            <v>39777</v>
          </cell>
          <cell r="G1333">
            <v>0</v>
          </cell>
          <cell r="H1333">
            <v>0</v>
          </cell>
          <cell r="I1333">
            <v>0</v>
          </cell>
          <cell r="J1333">
            <v>0</v>
          </cell>
          <cell r="K1333">
            <v>0</v>
          </cell>
        </row>
        <row r="1334">
          <cell r="A1334" t="str">
            <v>ETECMPAI0069</v>
          </cell>
          <cell r="B1334">
            <v>0</v>
          </cell>
          <cell r="C1334">
            <v>2520.33</v>
          </cell>
          <cell r="D1334">
            <v>0</v>
          </cell>
          <cell r="E1334">
            <v>2520.33</v>
          </cell>
          <cell r="F1334">
            <v>39779</v>
          </cell>
          <cell r="G1334">
            <v>0</v>
          </cell>
          <cell r="H1334">
            <v>0</v>
          </cell>
          <cell r="I1334">
            <v>0</v>
          </cell>
          <cell r="J1334">
            <v>0</v>
          </cell>
          <cell r="K1334">
            <v>0</v>
          </cell>
        </row>
        <row r="1335">
          <cell r="A1335" t="str">
            <v>ETECMPAI0070</v>
          </cell>
          <cell r="B1335">
            <v>0</v>
          </cell>
          <cell r="C1335">
            <v>1566.3</v>
          </cell>
          <cell r="D1335">
            <v>0</v>
          </cell>
          <cell r="E1335">
            <v>1566.3</v>
          </cell>
          <cell r="F1335">
            <v>39799</v>
          </cell>
          <cell r="G1335">
            <v>0</v>
          </cell>
          <cell r="H1335">
            <v>0</v>
          </cell>
          <cell r="I1335">
            <v>0</v>
          </cell>
          <cell r="J1335">
            <v>0</v>
          </cell>
          <cell r="K1335">
            <v>0</v>
          </cell>
        </row>
        <row r="1336">
          <cell r="A1336" t="str">
            <v>ETECMPAI0071</v>
          </cell>
          <cell r="B1336">
            <v>0</v>
          </cell>
          <cell r="C1336">
            <v>6038.28</v>
          </cell>
          <cell r="D1336">
            <v>0</v>
          </cell>
          <cell r="E1336">
            <v>6038.28</v>
          </cell>
          <cell r="F1336">
            <v>39800</v>
          </cell>
          <cell r="G1336">
            <v>0</v>
          </cell>
          <cell r="H1336">
            <v>0</v>
          </cell>
          <cell r="I1336">
            <v>0</v>
          </cell>
          <cell r="J1336">
            <v>0</v>
          </cell>
          <cell r="K1336">
            <v>0</v>
          </cell>
        </row>
        <row r="1337">
          <cell r="A1337" t="str">
            <v>ETECMPAI0072</v>
          </cell>
          <cell r="B1337">
            <v>0</v>
          </cell>
          <cell r="C1337">
            <v>2345.68</v>
          </cell>
          <cell r="D1337">
            <v>0</v>
          </cell>
          <cell r="E1337">
            <v>2345.68</v>
          </cell>
          <cell r="F1337">
            <v>39804</v>
          </cell>
          <cell r="G1337">
            <v>0</v>
          </cell>
          <cell r="H1337">
            <v>0</v>
          </cell>
          <cell r="I1337">
            <v>0</v>
          </cell>
          <cell r="J1337">
            <v>0</v>
          </cell>
          <cell r="K1337">
            <v>0</v>
          </cell>
        </row>
        <row r="1338">
          <cell r="A1338" t="str">
            <v>OEPEFEGS0001</v>
          </cell>
          <cell r="B1338">
            <v>5100000</v>
          </cell>
          <cell r="C1338">
            <v>5100000</v>
          </cell>
          <cell r="D1338">
            <v>0</v>
          </cell>
          <cell r="E1338">
            <v>0</v>
          </cell>
          <cell r="G1338">
            <v>0</v>
          </cell>
          <cell r="H1338">
            <v>0</v>
          </cell>
          <cell r="I1338">
            <v>0</v>
          </cell>
          <cell r="J1338">
            <v>0</v>
          </cell>
          <cell r="K1338">
            <v>0</v>
          </cell>
        </row>
        <row r="1339">
          <cell r="A1339" t="str">
            <v>ETEEMEPY0001</v>
          </cell>
          <cell r="B1339">
            <v>0</v>
          </cell>
          <cell r="C1339">
            <v>0</v>
          </cell>
          <cell r="D1339">
            <v>0</v>
          </cell>
          <cell r="E1339">
            <v>0</v>
          </cell>
          <cell r="G1339">
            <v>0</v>
          </cell>
          <cell r="H1339">
            <v>0</v>
          </cell>
          <cell r="I1339">
            <v>0</v>
          </cell>
          <cell r="J1339">
            <v>0</v>
          </cell>
          <cell r="K1339">
            <v>0</v>
          </cell>
        </row>
        <row r="1340">
          <cell r="A1340" t="str">
            <v>ETECMICA0001</v>
          </cell>
          <cell r="B1340">
            <v>0</v>
          </cell>
          <cell r="C1340">
            <v>750000</v>
          </cell>
          <cell r="D1340">
            <v>750000</v>
          </cell>
          <cell r="E1340">
            <v>0</v>
          </cell>
          <cell r="F1340">
            <v>38734</v>
          </cell>
          <cell r="G1340">
            <v>0</v>
          </cell>
          <cell r="H1340">
            <v>0</v>
          </cell>
          <cell r="I1340">
            <v>0</v>
          </cell>
          <cell r="J1340">
            <v>0</v>
          </cell>
          <cell r="K1340">
            <v>0</v>
          </cell>
        </row>
        <row r="1341">
          <cell r="A1341" t="str">
            <v>ETECMICA0002</v>
          </cell>
          <cell r="B1341">
            <v>100</v>
          </cell>
          <cell r="C1341">
            <v>1193836</v>
          </cell>
          <cell r="D1341">
            <v>1193736</v>
          </cell>
          <cell r="E1341">
            <v>0</v>
          </cell>
          <cell r="F1341">
            <v>35034</v>
          </cell>
          <cell r="G1341">
            <v>0</v>
          </cell>
          <cell r="H1341">
            <v>0</v>
          </cell>
          <cell r="I1341">
            <v>0</v>
          </cell>
          <cell r="J1341">
            <v>0</v>
          </cell>
          <cell r="K1341">
            <v>0</v>
          </cell>
        </row>
        <row r="1342">
          <cell r="A1342" t="str">
            <v>ETECMICA0003</v>
          </cell>
          <cell r="B1342">
            <v>0</v>
          </cell>
          <cell r="C1342">
            <v>158729</v>
          </cell>
          <cell r="D1342">
            <v>158729</v>
          </cell>
          <cell r="E1342">
            <v>0</v>
          </cell>
          <cell r="F1342">
            <v>38330</v>
          </cell>
          <cell r="G1342">
            <v>0</v>
          </cell>
          <cell r="H1342">
            <v>0</v>
          </cell>
          <cell r="I1342">
            <v>0</v>
          </cell>
          <cell r="J1342">
            <v>0</v>
          </cell>
          <cell r="K1342">
            <v>0</v>
          </cell>
        </row>
        <row r="1343">
          <cell r="A1343" t="str">
            <v>ETECMICA0004</v>
          </cell>
          <cell r="B1343">
            <v>0</v>
          </cell>
          <cell r="C1343">
            <v>500000</v>
          </cell>
          <cell r="D1343">
            <v>500000</v>
          </cell>
          <cell r="E1343">
            <v>0</v>
          </cell>
          <cell r="F1343">
            <v>38260</v>
          </cell>
          <cell r="G1343">
            <v>0</v>
          </cell>
          <cell r="H1343">
            <v>0</v>
          </cell>
          <cell r="I1343">
            <v>0</v>
          </cell>
          <cell r="J1343">
            <v>0</v>
          </cell>
          <cell r="K1343">
            <v>0</v>
          </cell>
        </row>
        <row r="1344">
          <cell r="A1344" t="str">
            <v>ETECMICA0005</v>
          </cell>
          <cell r="B1344">
            <v>0</v>
          </cell>
          <cell r="C1344">
            <v>1000000</v>
          </cell>
          <cell r="D1344">
            <v>1000000</v>
          </cell>
          <cell r="E1344">
            <v>0</v>
          </cell>
          <cell r="F1344">
            <v>38260</v>
          </cell>
          <cell r="G1344">
            <v>0</v>
          </cell>
          <cell r="H1344">
            <v>0</v>
          </cell>
          <cell r="I1344">
            <v>0</v>
          </cell>
          <cell r="J1344">
            <v>0</v>
          </cell>
          <cell r="K1344">
            <v>0</v>
          </cell>
        </row>
        <row r="1345">
          <cell r="A1345" t="str">
            <v>ETECMICA0006</v>
          </cell>
          <cell r="B1345">
            <v>0</v>
          </cell>
          <cell r="C1345">
            <v>500000</v>
          </cell>
          <cell r="D1345">
            <v>500000</v>
          </cell>
          <cell r="E1345">
            <v>0</v>
          </cell>
          <cell r="F1345">
            <v>38260</v>
          </cell>
          <cell r="G1345">
            <v>0</v>
          </cell>
          <cell r="H1345">
            <v>0</v>
          </cell>
          <cell r="I1345">
            <v>0</v>
          </cell>
          <cell r="J1345">
            <v>0</v>
          </cell>
          <cell r="K1345">
            <v>0</v>
          </cell>
        </row>
        <row r="1346">
          <cell r="A1346" t="str">
            <v>ETECMICA0007</v>
          </cell>
          <cell r="B1346">
            <v>0</v>
          </cell>
          <cell r="C1346">
            <v>1000000</v>
          </cell>
          <cell r="D1346">
            <v>1000000</v>
          </cell>
          <cell r="E1346">
            <v>0</v>
          </cell>
          <cell r="F1346">
            <v>38289</v>
          </cell>
          <cell r="G1346">
            <v>0</v>
          </cell>
          <cell r="H1346">
            <v>0</v>
          </cell>
          <cell r="I1346">
            <v>0</v>
          </cell>
          <cell r="J1346">
            <v>0</v>
          </cell>
          <cell r="K1346">
            <v>0</v>
          </cell>
        </row>
        <row r="1347">
          <cell r="A1347" t="str">
            <v>ETECMICA0008</v>
          </cell>
          <cell r="B1347">
            <v>0</v>
          </cell>
          <cell r="C1347">
            <v>500000</v>
          </cell>
          <cell r="D1347">
            <v>500000</v>
          </cell>
          <cell r="E1347">
            <v>0</v>
          </cell>
          <cell r="F1347">
            <v>38260</v>
          </cell>
          <cell r="G1347">
            <v>0</v>
          </cell>
          <cell r="H1347">
            <v>0</v>
          </cell>
          <cell r="I1347">
            <v>0</v>
          </cell>
          <cell r="J1347">
            <v>0</v>
          </cell>
          <cell r="K1347">
            <v>0</v>
          </cell>
        </row>
        <row r="1348">
          <cell r="A1348" t="str">
            <v>ETECMICA0009</v>
          </cell>
          <cell r="B1348">
            <v>0</v>
          </cell>
          <cell r="C1348">
            <v>60000</v>
          </cell>
          <cell r="D1348">
            <v>60000</v>
          </cell>
          <cell r="E1348">
            <v>0</v>
          </cell>
          <cell r="F1348">
            <v>38377</v>
          </cell>
          <cell r="G1348">
            <v>0</v>
          </cell>
          <cell r="H1348">
            <v>0</v>
          </cell>
          <cell r="I1348">
            <v>0</v>
          </cell>
          <cell r="J1348">
            <v>0</v>
          </cell>
          <cell r="K1348">
            <v>0</v>
          </cell>
        </row>
        <row r="1349">
          <cell r="A1349" t="str">
            <v>ETECMICA0010</v>
          </cell>
          <cell r="B1349">
            <v>0</v>
          </cell>
          <cell r="C1349">
            <v>500000</v>
          </cell>
          <cell r="D1349">
            <v>500000</v>
          </cell>
          <cell r="E1349">
            <v>0</v>
          </cell>
          <cell r="F1349">
            <v>38980</v>
          </cell>
          <cell r="G1349">
            <v>0</v>
          </cell>
          <cell r="H1349">
            <v>0</v>
          </cell>
          <cell r="I1349">
            <v>0</v>
          </cell>
          <cell r="J1349">
            <v>0</v>
          </cell>
          <cell r="K1349">
            <v>0</v>
          </cell>
        </row>
        <row r="1350">
          <cell r="A1350" t="str">
            <v>ETECMICA0011</v>
          </cell>
          <cell r="B1350">
            <v>0</v>
          </cell>
          <cell r="C1350">
            <v>174793</v>
          </cell>
          <cell r="D1350">
            <v>174793</v>
          </cell>
          <cell r="E1350">
            <v>0</v>
          </cell>
          <cell r="F1350">
            <v>38308</v>
          </cell>
          <cell r="G1350">
            <v>0</v>
          </cell>
          <cell r="H1350">
            <v>0</v>
          </cell>
          <cell r="I1350">
            <v>0</v>
          </cell>
          <cell r="J1350">
            <v>0</v>
          </cell>
          <cell r="K1350">
            <v>0</v>
          </cell>
        </row>
        <row r="1351">
          <cell r="A1351" t="str">
            <v>ETECMICA0012</v>
          </cell>
          <cell r="B1351">
            <v>0</v>
          </cell>
          <cell r="C1351">
            <v>10998</v>
          </cell>
          <cell r="D1351">
            <v>10998</v>
          </cell>
          <cell r="E1351">
            <v>0</v>
          </cell>
          <cell r="F1351">
            <v>39037</v>
          </cell>
          <cell r="G1351">
            <v>0</v>
          </cell>
          <cell r="H1351">
            <v>0</v>
          </cell>
          <cell r="I1351">
            <v>0</v>
          </cell>
          <cell r="J1351">
            <v>0</v>
          </cell>
          <cell r="K1351">
            <v>0</v>
          </cell>
        </row>
        <row r="1352">
          <cell r="A1352" t="str">
            <v>ETECMICA0013</v>
          </cell>
          <cell r="B1352">
            <v>0</v>
          </cell>
          <cell r="C1352">
            <v>500000</v>
          </cell>
          <cell r="D1352">
            <v>500000</v>
          </cell>
          <cell r="E1352">
            <v>0</v>
          </cell>
          <cell r="F1352">
            <v>38260</v>
          </cell>
          <cell r="G1352">
            <v>0</v>
          </cell>
          <cell r="H1352">
            <v>0</v>
          </cell>
          <cell r="I1352">
            <v>0</v>
          </cell>
          <cell r="J1352">
            <v>0</v>
          </cell>
          <cell r="K1352">
            <v>0</v>
          </cell>
        </row>
        <row r="1353">
          <cell r="A1353" t="str">
            <v>ETECMICA0014</v>
          </cell>
          <cell r="B1353">
            <v>0</v>
          </cell>
          <cell r="C1353">
            <v>155000</v>
          </cell>
          <cell r="D1353">
            <v>155000</v>
          </cell>
          <cell r="E1353">
            <v>0</v>
          </cell>
          <cell r="F1353">
            <v>38007</v>
          </cell>
          <cell r="G1353">
            <v>0</v>
          </cell>
          <cell r="H1353">
            <v>0</v>
          </cell>
          <cell r="I1353">
            <v>0</v>
          </cell>
          <cell r="J1353">
            <v>0</v>
          </cell>
          <cell r="K1353">
            <v>0</v>
          </cell>
        </row>
        <row r="1354">
          <cell r="A1354" t="str">
            <v>ETECMICA0015</v>
          </cell>
          <cell r="B1354">
            <v>0</v>
          </cell>
          <cell r="C1354">
            <v>1000000</v>
          </cell>
          <cell r="D1354">
            <v>1000000</v>
          </cell>
          <cell r="E1354">
            <v>0</v>
          </cell>
          <cell r="F1354">
            <v>38828</v>
          </cell>
          <cell r="G1354">
            <v>0</v>
          </cell>
          <cell r="H1354">
            <v>0</v>
          </cell>
          <cell r="I1354">
            <v>0</v>
          </cell>
          <cell r="J1354">
            <v>0</v>
          </cell>
          <cell r="K1354">
            <v>0</v>
          </cell>
        </row>
        <row r="1355">
          <cell r="A1355" t="str">
            <v>ETECMICA0016</v>
          </cell>
          <cell r="B1355">
            <v>0</v>
          </cell>
          <cell r="C1355">
            <v>721000</v>
          </cell>
          <cell r="D1355">
            <v>721000</v>
          </cell>
          <cell r="E1355">
            <v>0</v>
          </cell>
          <cell r="F1355">
            <v>39066</v>
          </cell>
          <cell r="G1355">
            <v>0</v>
          </cell>
          <cell r="H1355">
            <v>0</v>
          </cell>
          <cell r="I1355">
            <v>0</v>
          </cell>
          <cell r="J1355">
            <v>0</v>
          </cell>
          <cell r="K1355">
            <v>0</v>
          </cell>
        </row>
        <row r="1356">
          <cell r="A1356" t="str">
            <v>ETECMICA0017</v>
          </cell>
          <cell r="B1356">
            <v>0</v>
          </cell>
          <cell r="C1356">
            <v>969990</v>
          </cell>
          <cell r="D1356">
            <v>969990</v>
          </cell>
          <cell r="E1356">
            <v>0</v>
          </cell>
          <cell r="F1356">
            <v>38856</v>
          </cell>
          <cell r="G1356">
            <v>0</v>
          </cell>
          <cell r="H1356">
            <v>0</v>
          </cell>
          <cell r="I1356">
            <v>0</v>
          </cell>
          <cell r="J1356">
            <v>0</v>
          </cell>
          <cell r="K1356">
            <v>0</v>
          </cell>
        </row>
        <row r="1357">
          <cell r="A1357" t="str">
            <v>ETECMICA0018</v>
          </cell>
          <cell r="B1357">
            <v>0</v>
          </cell>
          <cell r="C1357">
            <v>631343</v>
          </cell>
          <cell r="D1357">
            <v>631343</v>
          </cell>
          <cell r="E1357">
            <v>0</v>
          </cell>
          <cell r="F1357">
            <v>38814</v>
          </cell>
          <cell r="G1357">
            <v>0</v>
          </cell>
          <cell r="H1357">
            <v>0</v>
          </cell>
          <cell r="I1357">
            <v>0</v>
          </cell>
          <cell r="J1357">
            <v>0</v>
          </cell>
          <cell r="K1357">
            <v>0</v>
          </cell>
        </row>
        <row r="1358">
          <cell r="A1358" t="str">
            <v>ETECMICA0019</v>
          </cell>
          <cell r="B1358">
            <v>0</v>
          </cell>
          <cell r="C1358">
            <v>129200</v>
          </cell>
          <cell r="D1358">
            <v>129200</v>
          </cell>
          <cell r="E1358">
            <v>0</v>
          </cell>
          <cell r="F1358">
            <v>38832</v>
          </cell>
          <cell r="G1358">
            <v>0</v>
          </cell>
          <cell r="H1358">
            <v>0</v>
          </cell>
          <cell r="I1358">
            <v>0</v>
          </cell>
          <cell r="J1358">
            <v>0</v>
          </cell>
          <cell r="K1358">
            <v>0</v>
          </cell>
        </row>
        <row r="1359">
          <cell r="A1359" t="str">
            <v>ETECMICA0020</v>
          </cell>
          <cell r="B1359">
            <v>0</v>
          </cell>
          <cell r="C1359">
            <v>322452</v>
          </cell>
          <cell r="D1359">
            <v>322452</v>
          </cell>
          <cell r="E1359">
            <v>0</v>
          </cell>
          <cell r="F1359">
            <v>38640</v>
          </cell>
          <cell r="G1359">
            <v>0</v>
          </cell>
          <cell r="H1359">
            <v>0</v>
          </cell>
          <cell r="I1359">
            <v>0</v>
          </cell>
          <cell r="J1359">
            <v>0</v>
          </cell>
          <cell r="K1359">
            <v>0</v>
          </cell>
        </row>
        <row r="1360">
          <cell r="A1360" t="str">
            <v>ETECMICA0021</v>
          </cell>
          <cell r="B1360">
            <v>0</v>
          </cell>
          <cell r="C1360">
            <v>214681</v>
          </cell>
          <cell r="D1360">
            <v>214681</v>
          </cell>
          <cell r="E1360">
            <v>0</v>
          </cell>
          <cell r="F1360">
            <v>38701</v>
          </cell>
          <cell r="G1360">
            <v>0</v>
          </cell>
          <cell r="H1360">
            <v>0</v>
          </cell>
          <cell r="I1360">
            <v>0</v>
          </cell>
          <cell r="J1360">
            <v>0</v>
          </cell>
          <cell r="K1360">
            <v>0</v>
          </cell>
        </row>
        <row r="1361">
          <cell r="A1361" t="str">
            <v>ETECMICA0022</v>
          </cell>
          <cell r="B1361">
            <v>0</v>
          </cell>
          <cell r="C1361">
            <v>0</v>
          </cell>
          <cell r="D1361">
            <v>0</v>
          </cell>
          <cell r="E1361">
            <v>0</v>
          </cell>
          <cell r="F1361">
            <v>38190</v>
          </cell>
          <cell r="G1361">
            <v>0</v>
          </cell>
          <cell r="H1361">
            <v>0</v>
          </cell>
          <cell r="I1361">
            <v>0</v>
          </cell>
          <cell r="J1361">
            <v>0</v>
          </cell>
          <cell r="K1361">
            <v>0</v>
          </cell>
        </row>
        <row r="1362">
          <cell r="A1362" t="str">
            <v>ETECMICA0023</v>
          </cell>
          <cell r="B1362">
            <v>0</v>
          </cell>
          <cell r="C1362">
            <v>1000000</v>
          </cell>
          <cell r="D1362">
            <v>1000000</v>
          </cell>
          <cell r="E1362">
            <v>0</v>
          </cell>
          <cell r="G1362">
            <v>0</v>
          </cell>
          <cell r="H1362">
            <v>0</v>
          </cell>
          <cell r="I1362">
            <v>0</v>
          </cell>
          <cell r="J1362">
            <v>0</v>
          </cell>
          <cell r="K1362">
            <v>0</v>
          </cell>
        </row>
        <row r="1363">
          <cell r="A1363" t="str">
            <v>ETECMICA0024</v>
          </cell>
          <cell r="B1363">
            <v>0</v>
          </cell>
          <cell r="C1363">
            <v>1000000</v>
          </cell>
          <cell r="D1363">
            <v>1000000</v>
          </cell>
          <cell r="E1363">
            <v>0</v>
          </cell>
          <cell r="G1363">
            <v>0</v>
          </cell>
          <cell r="H1363">
            <v>0</v>
          </cell>
          <cell r="I1363">
            <v>0</v>
          </cell>
          <cell r="J1363">
            <v>0</v>
          </cell>
          <cell r="K1363">
            <v>0</v>
          </cell>
        </row>
        <row r="1364">
          <cell r="A1364" t="str">
            <v>ETECMICA0025</v>
          </cell>
          <cell r="B1364">
            <v>0</v>
          </cell>
          <cell r="C1364">
            <v>1000000</v>
          </cell>
          <cell r="D1364">
            <v>1000000</v>
          </cell>
          <cell r="E1364">
            <v>0</v>
          </cell>
          <cell r="G1364">
            <v>0</v>
          </cell>
          <cell r="H1364">
            <v>0</v>
          </cell>
          <cell r="I1364">
            <v>0</v>
          </cell>
          <cell r="J1364">
            <v>0</v>
          </cell>
          <cell r="K1364">
            <v>0</v>
          </cell>
        </row>
        <row r="1365">
          <cell r="A1365" t="str">
            <v>ETECMICA0026</v>
          </cell>
          <cell r="B1365">
            <v>0</v>
          </cell>
          <cell r="C1365">
            <v>2000000</v>
          </cell>
          <cell r="D1365">
            <v>0</v>
          </cell>
          <cell r="E1365">
            <v>2000000</v>
          </cell>
          <cell r="G1365">
            <v>0</v>
          </cell>
          <cell r="H1365">
            <v>2000000</v>
          </cell>
          <cell r="I1365">
            <v>0</v>
          </cell>
          <cell r="J1365">
            <v>0</v>
          </cell>
          <cell r="K1365">
            <v>0</v>
          </cell>
        </row>
        <row r="1366">
          <cell r="A1366" t="str">
            <v>ETECMICA0027</v>
          </cell>
          <cell r="B1366">
            <v>0</v>
          </cell>
          <cell r="C1366">
            <v>1000000</v>
          </cell>
          <cell r="D1366">
            <v>0</v>
          </cell>
          <cell r="E1366">
            <v>1000000</v>
          </cell>
          <cell r="G1366">
            <v>0</v>
          </cell>
          <cell r="H1366">
            <v>1000000</v>
          </cell>
          <cell r="I1366">
            <v>0</v>
          </cell>
          <cell r="J1366">
            <v>0</v>
          </cell>
          <cell r="K1366">
            <v>0</v>
          </cell>
        </row>
        <row r="1367">
          <cell r="A1367" t="str">
            <v>ETECMICA0028</v>
          </cell>
          <cell r="B1367">
            <v>273356</v>
          </cell>
          <cell r="C1367">
            <v>273356</v>
          </cell>
          <cell r="D1367">
            <v>0</v>
          </cell>
          <cell r="E1367">
            <v>0</v>
          </cell>
          <cell r="G1367">
            <v>0</v>
          </cell>
          <cell r="H1367">
            <v>0</v>
          </cell>
          <cell r="I1367">
            <v>0</v>
          </cell>
          <cell r="J1367">
            <v>0</v>
          </cell>
          <cell r="K1367">
            <v>0</v>
          </cell>
        </row>
        <row r="1368">
          <cell r="A1368" t="str">
            <v>ETECMICA0029</v>
          </cell>
          <cell r="B1368">
            <v>0</v>
          </cell>
          <cell r="C1368">
            <v>3000000</v>
          </cell>
          <cell r="D1368">
            <v>0</v>
          </cell>
          <cell r="E1368">
            <v>3000000</v>
          </cell>
          <cell r="G1368">
            <v>0</v>
          </cell>
          <cell r="H1368">
            <v>0</v>
          </cell>
          <cell r="I1368">
            <v>3000000</v>
          </cell>
          <cell r="J1368">
            <v>0</v>
          </cell>
          <cell r="K1368">
            <v>0</v>
          </cell>
        </row>
        <row r="1369">
          <cell r="A1369" t="str">
            <v>ETECMICA0030</v>
          </cell>
          <cell r="B1369">
            <v>0</v>
          </cell>
          <cell r="C1369">
            <v>15881.27</v>
          </cell>
          <cell r="D1369">
            <v>0</v>
          </cell>
          <cell r="E1369">
            <v>15881.27</v>
          </cell>
          <cell r="G1369">
            <v>0</v>
          </cell>
          <cell r="H1369">
            <v>0</v>
          </cell>
          <cell r="I1369">
            <v>15881.27</v>
          </cell>
          <cell r="J1369">
            <v>0</v>
          </cell>
          <cell r="K1369">
            <v>0</v>
          </cell>
        </row>
        <row r="1370">
          <cell r="A1370" t="str">
            <v>ETECMCSC0001</v>
          </cell>
          <cell r="B1370">
            <v>0</v>
          </cell>
          <cell r="C1370">
            <v>500000</v>
          </cell>
          <cell r="D1370">
            <v>500000</v>
          </cell>
          <cell r="E1370">
            <v>0</v>
          </cell>
          <cell r="F1370">
            <v>38072</v>
          </cell>
          <cell r="G1370">
            <v>0</v>
          </cell>
          <cell r="H1370">
            <v>0</v>
          </cell>
          <cell r="I1370">
            <v>0</v>
          </cell>
          <cell r="J1370">
            <v>0</v>
          </cell>
          <cell r="K1370">
            <v>0</v>
          </cell>
        </row>
        <row r="1371">
          <cell r="A1371" t="str">
            <v>ETECMCSC0002</v>
          </cell>
          <cell r="B1371">
            <v>0</v>
          </cell>
          <cell r="C1371">
            <v>250000</v>
          </cell>
          <cell r="D1371">
            <v>250000</v>
          </cell>
          <cell r="E1371">
            <v>0</v>
          </cell>
          <cell r="F1371">
            <v>37847</v>
          </cell>
          <cell r="G1371">
            <v>0</v>
          </cell>
          <cell r="H1371">
            <v>0</v>
          </cell>
          <cell r="I1371">
            <v>0</v>
          </cell>
          <cell r="J1371">
            <v>0</v>
          </cell>
          <cell r="K1371">
            <v>0</v>
          </cell>
        </row>
        <row r="1372">
          <cell r="A1372" t="str">
            <v>ETECMCSC0003</v>
          </cell>
          <cell r="B1372">
            <v>0</v>
          </cell>
          <cell r="C1372">
            <v>500000</v>
          </cell>
          <cell r="D1372">
            <v>500000</v>
          </cell>
          <cell r="E1372">
            <v>0</v>
          </cell>
          <cell r="F1372">
            <v>38170</v>
          </cell>
          <cell r="G1372">
            <v>0</v>
          </cell>
          <cell r="H1372">
            <v>0</v>
          </cell>
          <cell r="I1372">
            <v>0</v>
          </cell>
          <cell r="J1372">
            <v>0</v>
          </cell>
          <cell r="K1372">
            <v>0</v>
          </cell>
        </row>
        <row r="1373">
          <cell r="A1373" t="str">
            <v>ETECMCSC0004</v>
          </cell>
          <cell r="B1373">
            <v>0</v>
          </cell>
          <cell r="C1373">
            <v>500000</v>
          </cell>
          <cell r="D1373">
            <v>500000</v>
          </cell>
          <cell r="E1373">
            <v>0</v>
          </cell>
          <cell r="F1373">
            <v>38282</v>
          </cell>
          <cell r="G1373">
            <v>0</v>
          </cell>
          <cell r="H1373">
            <v>0</v>
          </cell>
          <cell r="I1373">
            <v>0</v>
          </cell>
          <cell r="J1373">
            <v>0</v>
          </cell>
          <cell r="K1373">
            <v>0</v>
          </cell>
        </row>
        <row r="1374">
          <cell r="A1374" t="str">
            <v>ETECMCSC0005</v>
          </cell>
          <cell r="B1374">
            <v>0</v>
          </cell>
          <cell r="C1374">
            <v>1000000</v>
          </cell>
          <cell r="D1374">
            <v>1000000</v>
          </cell>
          <cell r="E1374">
            <v>0</v>
          </cell>
          <cell r="F1374">
            <v>38093</v>
          </cell>
          <cell r="G1374">
            <v>0</v>
          </cell>
          <cell r="H1374">
            <v>0</v>
          </cell>
          <cell r="I1374">
            <v>0</v>
          </cell>
          <cell r="J1374">
            <v>0</v>
          </cell>
          <cell r="K1374">
            <v>0</v>
          </cell>
        </row>
        <row r="1375">
          <cell r="A1375" t="str">
            <v>ETECMCSC0006</v>
          </cell>
          <cell r="B1375">
            <v>0</v>
          </cell>
          <cell r="C1375">
            <v>1000000</v>
          </cell>
          <cell r="D1375">
            <v>1000000</v>
          </cell>
          <cell r="E1375">
            <v>0</v>
          </cell>
          <cell r="F1375">
            <v>38035</v>
          </cell>
          <cell r="G1375">
            <v>0</v>
          </cell>
          <cell r="H1375">
            <v>0</v>
          </cell>
          <cell r="I1375">
            <v>0</v>
          </cell>
          <cell r="J1375">
            <v>0</v>
          </cell>
          <cell r="K1375">
            <v>0</v>
          </cell>
        </row>
        <row r="1376">
          <cell r="A1376" t="str">
            <v>ETECMCSC0007</v>
          </cell>
          <cell r="B1376">
            <v>66</v>
          </cell>
          <cell r="C1376">
            <v>26400</v>
          </cell>
          <cell r="D1376">
            <v>26334</v>
          </cell>
          <cell r="E1376">
            <v>0</v>
          </cell>
          <cell r="F1376">
            <v>38849</v>
          </cell>
          <cell r="G1376">
            <v>0</v>
          </cell>
          <cell r="H1376">
            <v>0</v>
          </cell>
          <cell r="I1376">
            <v>0</v>
          </cell>
          <cell r="J1376">
            <v>0</v>
          </cell>
          <cell r="K1376">
            <v>0</v>
          </cell>
        </row>
        <row r="1377">
          <cell r="A1377" t="str">
            <v>ETECMCSC0008</v>
          </cell>
          <cell r="B1377">
            <v>56</v>
          </cell>
          <cell r="C1377">
            <v>22400</v>
          </cell>
          <cell r="D1377">
            <v>22344</v>
          </cell>
          <cell r="E1377">
            <v>0</v>
          </cell>
          <cell r="F1377">
            <v>38874</v>
          </cell>
          <cell r="G1377">
            <v>0</v>
          </cell>
          <cell r="H1377">
            <v>0</v>
          </cell>
          <cell r="I1377">
            <v>0</v>
          </cell>
          <cell r="J1377">
            <v>0</v>
          </cell>
          <cell r="K1377">
            <v>0</v>
          </cell>
        </row>
        <row r="1378">
          <cell r="A1378" t="str">
            <v>ETECMCSC0009</v>
          </cell>
          <cell r="B1378">
            <v>80</v>
          </cell>
          <cell r="C1378">
            <v>32000</v>
          </cell>
          <cell r="D1378">
            <v>31920</v>
          </cell>
          <cell r="E1378">
            <v>0</v>
          </cell>
          <cell r="F1378">
            <v>38874</v>
          </cell>
          <cell r="G1378">
            <v>0</v>
          </cell>
          <cell r="H1378">
            <v>0</v>
          </cell>
          <cell r="I1378">
            <v>0</v>
          </cell>
          <cell r="J1378">
            <v>0</v>
          </cell>
          <cell r="K1378">
            <v>0</v>
          </cell>
        </row>
        <row r="1379">
          <cell r="A1379" t="str">
            <v>ETECMCSC0010</v>
          </cell>
          <cell r="B1379">
            <v>62.5</v>
          </cell>
          <cell r="C1379">
            <v>25000</v>
          </cell>
          <cell r="D1379">
            <v>24937.5</v>
          </cell>
          <cell r="E1379">
            <v>0</v>
          </cell>
          <cell r="F1379">
            <v>38881</v>
          </cell>
          <cell r="G1379">
            <v>0</v>
          </cell>
          <cell r="H1379">
            <v>0</v>
          </cell>
          <cell r="I1379">
            <v>0</v>
          </cell>
          <cell r="J1379">
            <v>0</v>
          </cell>
          <cell r="K1379">
            <v>0</v>
          </cell>
        </row>
        <row r="1380">
          <cell r="A1380" t="str">
            <v>ETECMCSC0011</v>
          </cell>
          <cell r="B1380">
            <v>30</v>
          </cell>
          <cell r="C1380">
            <v>12000</v>
          </cell>
          <cell r="D1380">
            <v>11970</v>
          </cell>
          <cell r="E1380">
            <v>0</v>
          </cell>
          <cell r="F1380">
            <v>38887</v>
          </cell>
          <cell r="G1380">
            <v>0</v>
          </cell>
          <cell r="H1380">
            <v>0</v>
          </cell>
          <cell r="I1380">
            <v>0</v>
          </cell>
          <cell r="J1380">
            <v>0</v>
          </cell>
          <cell r="K1380">
            <v>0</v>
          </cell>
        </row>
        <row r="1381">
          <cell r="A1381" t="str">
            <v>ETECMCSC0012</v>
          </cell>
          <cell r="B1381">
            <v>50</v>
          </cell>
          <cell r="C1381">
            <v>20000</v>
          </cell>
          <cell r="D1381">
            <v>19950</v>
          </cell>
          <cell r="E1381">
            <v>0</v>
          </cell>
          <cell r="F1381">
            <v>38911</v>
          </cell>
          <cell r="G1381">
            <v>0</v>
          </cell>
          <cell r="H1381">
            <v>0</v>
          </cell>
          <cell r="I1381">
            <v>0</v>
          </cell>
          <cell r="J1381">
            <v>0</v>
          </cell>
          <cell r="K1381">
            <v>0</v>
          </cell>
        </row>
        <row r="1382">
          <cell r="A1382" t="str">
            <v>ETECMCSC0013</v>
          </cell>
          <cell r="B1382">
            <v>78</v>
          </cell>
          <cell r="C1382">
            <v>31200</v>
          </cell>
          <cell r="D1382">
            <v>31122</v>
          </cell>
          <cell r="E1382">
            <v>0</v>
          </cell>
          <cell r="F1382">
            <v>38933</v>
          </cell>
          <cell r="G1382">
            <v>0</v>
          </cell>
          <cell r="H1382">
            <v>0</v>
          </cell>
          <cell r="I1382">
            <v>0</v>
          </cell>
          <cell r="J1382">
            <v>0</v>
          </cell>
          <cell r="K1382">
            <v>0</v>
          </cell>
        </row>
        <row r="1383">
          <cell r="A1383" t="str">
            <v>ETECMCSC0014</v>
          </cell>
          <cell r="B1383">
            <v>64</v>
          </cell>
          <cell r="C1383">
            <v>25600</v>
          </cell>
          <cell r="D1383">
            <v>25536</v>
          </cell>
          <cell r="E1383">
            <v>0</v>
          </cell>
          <cell r="F1383">
            <v>38950</v>
          </cell>
          <cell r="G1383">
            <v>0</v>
          </cell>
          <cell r="H1383">
            <v>0</v>
          </cell>
          <cell r="I1383">
            <v>0</v>
          </cell>
          <cell r="J1383">
            <v>0</v>
          </cell>
          <cell r="K1383">
            <v>0</v>
          </cell>
        </row>
        <row r="1384">
          <cell r="A1384" t="str">
            <v>ETECMCSC0015</v>
          </cell>
          <cell r="B1384">
            <v>0</v>
          </cell>
          <cell r="C1384">
            <v>1000000</v>
          </cell>
          <cell r="D1384">
            <v>1000000</v>
          </cell>
          <cell r="E1384">
            <v>0</v>
          </cell>
          <cell r="G1384">
            <v>0</v>
          </cell>
          <cell r="H1384">
            <v>0</v>
          </cell>
          <cell r="I1384">
            <v>0</v>
          </cell>
          <cell r="J1384">
            <v>0</v>
          </cell>
          <cell r="K1384">
            <v>0</v>
          </cell>
        </row>
        <row r="1385">
          <cell r="A1385" t="str">
            <v>ETECMCHC0001</v>
          </cell>
          <cell r="B1385">
            <v>0</v>
          </cell>
          <cell r="C1385">
            <v>418929.53</v>
          </cell>
          <cell r="D1385">
            <v>418929.53</v>
          </cell>
          <cell r="E1385">
            <v>0</v>
          </cell>
          <cell r="F1385">
            <v>37882</v>
          </cell>
          <cell r="G1385">
            <v>0</v>
          </cell>
          <cell r="H1385">
            <v>0</v>
          </cell>
          <cell r="I1385">
            <v>0</v>
          </cell>
          <cell r="J1385">
            <v>0</v>
          </cell>
          <cell r="K1385">
            <v>0</v>
          </cell>
        </row>
        <row r="1386">
          <cell r="A1386" t="str">
            <v>ETECMCHC0002</v>
          </cell>
          <cell r="B1386">
            <v>0</v>
          </cell>
          <cell r="C1386">
            <v>312336.74</v>
          </cell>
          <cell r="D1386">
            <v>312336.74</v>
          </cell>
          <cell r="E1386">
            <v>0</v>
          </cell>
          <cell r="F1386">
            <v>37944</v>
          </cell>
          <cell r="G1386">
            <v>0</v>
          </cell>
          <cell r="H1386">
            <v>0</v>
          </cell>
          <cell r="I1386">
            <v>0</v>
          </cell>
          <cell r="J1386">
            <v>0</v>
          </cell>
          <cell r="K1386">
            <v>0</v>
          </cell>
        </row>
        <row r="1387">
          <cell r="A1387" t="str">
            <v>ETECMCHC0003</v>
          </cell>
          <cell r="B1387">
            <v>0</v>
          </cell>
          <cell r="C1387">
            <v>100000</v>
          </cell>
          <cell r="D1387">
            <v>100000</v>
          </cell>
          <cell r="E1387">
            <v>0</v>
          </cell>
          <cell r="F1387">
            <v>37986</v>
          </cell>
          <cell r="G1387">
            <v>0</v>
          </cell>
          <cell r="H1387">
            <v>0</v>
          </cell>
          <cell r="I1387">
            <v>0</v>
          </cell>
          <cell r="J1387">
            <v>0</v>
          </cell>
          <cell r="K1387">
            <v>0</v>
          </cell>
        </row>
        <row r="1388">
          <cell r="A1388" t="str">
            <v>ETECMCHC0004</v>
          </cell>
          <cell r="B1388">
            <v>0</v>
          </cell>
          <cell r="C1388">
            <v>100000</v>
          </cell>
          <cell r="D1388">
            <v>100000</v>
          </cell>
          <cell r="E1388">
            <v>0</v>
          </cell>
          <cell r="F1388">
            <v>38072</v>
          </cell>
          <cell r="G1388">
            <v>0</v>
          </cell>
          <cell r="H1388">
            <v>0</v>
          </cell>
          <cell r="I1388">
            <v>0</v>
          </cell>
          <cell r="J1388">
            <v>0</v>
          </cell>
          <cell r="K1388">
            <v>0</v>
          </cell>
        </row>
        <row r="1389">
          <cell r="A1389" t="str">
            <v>ETECMARQ0001</v>
          </cell>
          <cell r="B1389">
            <v>0</v>
          </cell>
          <cell r="C1389">
            <v>200000</v>
          </cell>
          <cell r="D1389">
            <v>200000</v>
          </cell>
          <cell r="E1389">
            <v>0</v>
          </cell>
          <cell r="F1389">
            <v>37928</v>
          </cell>
          <cell r="G1389">
            <v>0</v>
          </cell>
          <cell r="H1389">
            <v>0</v>
          </cell>
          <cell r="I1389">
            <v>0</v>
          </cell>
          <cell r="J1389">
            <v>0</v>
          </cell>
          <cell r="K1389">
            <v>0</v>
          </cell>
        </row>
        <row r="1390">
          <cell r="A1390" t="str">
            <v>ETECMARQ0002</v>
          </cell>
          <cell r="B1390">
            <v>0</v>
          </cell>
          <cell r="C1390">
            <v>4000000</v>
          </cell>
          <cell r="D1390">
            <v>4000000</v>
          </cell>
          <cell r="E1390">
            <v>0</v>
          </cell>
          <cell r="F1390">
            <v>38376</v>
          </cell>
          <cell r="G1390">
            <v>0</v>
          </cell>
          <cell r="H1390">
            <v>0</v>
          </cell>
          <cell r="I1390">
            <v>0</v>
          </cell>
          <cell r="J1390">
            <v>0</v>
          </cell>
          <cell r="K1390">
            <v>0</v>
          </cell>
        </row>
        <row r="1391">
          <cell r="A1391" t="str">
            <v>ETECMARQ0003</v>
          </cell>
          <cell r="B1391">
            <v>0</v>
          </cell>
          <cell r="C1391">
            <v>1054648.5</v>
          </cell>
          <cell r="D1391">
            <v>1054648.5</v>
          </cell>
          <cell r="E1391">
            <v>0</v>
          </cell>
          <cell r="F1391">
            <v>37531</v>
          </cell>
          <cell r="G1391">
            <v>0</v>
          </cell>
          <cell r="H1391">
            <v>0</v>
          </cell>
          <cell r="I1391">
            <v>0</v>
          </cell>
          <cell r="J1391">
            <v>0</v>
          </cell>
          <cell r="K1391">
            <v>0</v>
          </cell>
        </row>
        <row r="1392">
          <cell r="A1392" t="str">
            <v>ETECMARQ0004</v>
          </cell>
          <cell r="B1392">
            <v>2000000</v>
          </cell>
          <cell r="C1392">
            <v>2000000</v>
          </cell>
          <cell r="D1392">
            <v>0</v>
          </cell>
          <cell r="E1392">
            <v>0</v>
          </cell>
          <cell r="F1392">
            <v>38862</v>
          </cell>
          <cell r="G1392">
            <v>0</v>
          </cell>
          <cell r="H1392">
            <v>0</v>
          </cell>
          <cell r="I1392">
            <v>0</v>
          </cell>
          <cell r="J1392">
            <v>0</v>
          </cell>
          <cell r="K1392">
            <v>0</v>
          </cell>
        </row>
        <row r="1393">
          <cell r="A1393" t="str">
            <v>ETECMARQ0005</v>
          </cell>
          <cell r="B1393">
            <v>0</v>
          </cell>
          <cell r="C1393">
            <v>1500000</v>
          </cell>
          <cell r="D1393">
            <v>1500000</v>
          </cell>
          <cell r="E1393">
            <v>0</v>
          </cell>
          <cell r="F1393">
            <v>38880</v>
          </cell>
          <cell r="G1393">
            <v>0</v>
          </cell>
          <cell r="H1393">
            <v>0</v>
          </cell>
          <cell r="I1393">
            <v>0</v>
          </cell>
          <cell r="J1393">
            <v>0</v>
          </cell>
          <cell r="K1393">
            <v>0</v>
          </cell>
        </row>
        <row r="1394">
          <cell r="A1394" t="str">
            <v>ETECMARQ0006</v>
          </cell>
          <cell r="B1394">
            <v>0</v>
          </cell>
          <cell r="C1394">
            <v>1400000</v>
          </cell>
          <cell r="D1394">
            <v>1400000</v>
          </cell>
          <cell r="E1394">
            <v>0</v>
          </cell>
          <cell r="F1394">
            <v>38889</v>
          </cell>
          <cell r="G1394">
            <v>0</v>
          </cell>
          <cell r="H1394">
            <v>0</v>
          </cell>
          <cell r="I1394">
            <v>0</v>
          </cell>
          <cell r="J1394">
            <v>0</v>
          </cell>
          <cell r="K1394">
            <v>0</v>
          </cell>
        </row>
        <row r="1395">
          <cell r="A1395" t="str">
            <v>ETECMARQ0007</v>
          </cell>
          <cell r="B1395">
            <v>0</v>
          </cell>
          <cell r="C1395">
            <v>1200650</v>
          </cell>
          <cell r="D1395">
            <v>1200650</v>
          </cell>
          <cell r="E1395">
            <v>0</v>
          </cell>
          <cell r="F1395">
            <v>38808</v>
          </cell>
          <cell r="G1395">
            <v>0</v>
          </cell>
          <cell r="H1395">
            <v>0</v>
          </cell>
          <cell r="I1395">
            <v>0</v>
          </cell>
          <cell r="J1395">
            <v>0</v>
          </cell>
          <cell r="K1395">
            <v>0</v>
          </cell>
        </row>
        <row r="1396">
          <cell r="A1396" t="str">
            <v>ETECMARQ0008</v>
          </cell>
          <cell r="B1396">
            <v>0</v>
          </cell>
          <cell r="C1396">
            <v>3000000</v>
          </cell>
          <cell r="D1396">
            <v>3000000</v>
          </cell>
          <cell r="E1396">
            <v>0</v>
          </cell>
          <cell r="F1396">
            <v>39071</v>
          </cell>
          <cell r="G1396">
            <v>0</v>
          </cell>
          <cell r="H1396">
            <v>0</v>
          </cell>
          <cell r="I1396">
            <v>0</v>
          </cell>
          <cell r="J1396">
            <v>0</v>
          </cell>
          <cell r="K1396">
            <v>0</v>
          </cell>
        </row>
        <row r="1397">
          <cell r="A1397" t="str">
            <v>ETECMARQ0009</v>
          </cell>
          <cell r="B1397">
            <v>0</v>
          </cell>
          <cell r="C1397">
            <v>1500000</v>
          </cell>
          <cell r="D1397">
            <v>1500000</v>
          </cell>
          <cell r="E1397">
            <v>0</v>
          </cell>
          <cell r="F1397">
            <v>37186</v>
          </cell>
          <cell r="G1397">
            <v>0</v>
          </cell>
          <cell r="H1397">
            <v>0</v>
          </cell>
          <cell r="I1397">
            <v>0</v>
          </cell>
          <cell r="J1397">
            <v>0</v>
          </cell>
          <cell r="K1397">
            <v>0</v>
          </cell>
        </row>
        <row r="1398">
          <cell r="A1398" t="str">
            <v>ETECMARQ0010</v>
          </cell>
          <cell r="B1398">
            <v>2000000</v>
          </cell>
          <cell r="C1398">
            <v>2000000</v>
          </cell>
          <cell r="D1398">
            <v>0</v>
          </cell>
          <cell r="E1398">
            <v>0</v>
          </cell>
          <cell r="F1398">
            <v>39016</v>
          </cell>
          <cell r="G1398">
            <v>0</v>
          </cell>
          <cell r="H1398">
            <v>0</v>
          </cell>
          <cell r="I1398">
            <v>0</v>
          </cell>
          <cell r="J1398">
            <v>0</v>
          </cell>
          <cell r="K1398">
            <v>0</v>
          </cell>
        </row>
        <row r="1399">
          <cell r="A1399" t="str">
            <v>ETECMARQ0011</v>
          </cell>
          <cell r="B1399">
            <v>0</v>
          </cell>
          <cell r="C1399">
            <v>1000000</v>
          </cell>
          <cell r="D1399">
            <v>1000000</v>
          </cell>
          <cell r="E1399">
            <v>0</v>
          </cell>
          <cell r="F1399">
            <v>39017</v>
          </cell>
          <cell r="G1399">
            <v>0</v>
          </cell>
          <cell r="H1399">
            <v>0</v>
          </cell>
          <cell r="I1399">
            <v>0</v>
          </cell>
          <cell r="J1399">
            <v>0</v>
          </cell>
          <cell r="K1399">
            <v>0</v>
          </cell>
        </row>
        <row r="1400">
          <cell r="A1400" t="str">
            <v>ETECMARQ0012</v>
          </cell>
          <cell r="B1400">
            <v>0</v>
          </cell>
          <cell r="C1400">
            <v>17000</v>
          </cell>
          <cell r="D1400">
            <v>17000</v>
          </cell>
          <cell r="E1400">
            <v>0</v>
          </cell>
          <cell r="F1400">
            <v>37916</v>
          </cell>
          <cell r="G1400">
            <v>0</v>
          </cell>
          <cell r="H1400">
            <v>0</v>
          </cell>
          <cell r="I1400">
            <v>0</v>
          </cell>
          <cell r="J1400">
            <v>0</v>
          </cell>
          <cell r="K1400">
            <v>0</v>
          </cell>
        </row>
        <row r="1401">
          <cell r="A1401" t="str">
            <v>ETECMARQ0013</v>
          </cell>
          <cell r="B1401">
            <v>0</v>
          </cell>
          <cell r="C1401">
            <v>5000000</v>
          </cell>
          <cell r="D1401">
            <v>5000000</v>
          </cell>
          <cell r="E1401">
            <v>0</v>
          </cell>
          <cell r="F1401">
            <v>39073</v>
          </cell>
          <cell r="G1401">
            <v>0</v>
          </cell>
          <cell r="H1401">
            <v>0</v>
          </cell>
          <cell r="I1401">
            <v>0</v>
          </cell>
          <cell r="J1401">
            <v>0</v>
          </cell>
          <cell r="K1401">
            <v>0</v>
          </cell>
        </row>
        <row r="1402">
          <cell r="A1402" t="str">
            <v>ETECMARQ0014</v>
          </cell>
          <cell r="B1402">
            <v>0</v>
          </cell>
          <cell r="C1402">
            <v>2000000</v>
          </cell>
          <cell r="D1402">
            <v>2000000</v>
          </cell>
          <cell r="E1402">
            <v>0</v>
          </cell>
          <cell r="F1402">
            <v>39073</v>
          </cell>
          <cell r="G1402">
            <v>0</v>
          </cell>
          <cell r="H1402">
            <v>0</v>
          </cell>
          <cell r="I1402">
            <v>0</v>
          </cell>
          <cell r="J1402">
            <v>0</v>
          </cell>
          <cell r="K1402">
            <v>0</v>
          </cell>
        </row>
        <row r="1403">
          <cell r="A1403" t="str">
            <v>ETECMARQ0015</v>
          </cell>
          <cell r="B1403">
            <v>0</v>
          </cell>
          <cell r="C1403">
            <v>1000000</v>
          </cell>
          <cell r="D1403">
            <v>1000000</v>
          </cell>
          <cell r="E1403">
            <v>0</v>
          </cell>
          <cell r="F1403">
            <v>39073</v>
          </cell>
          <cell r="G1403">
            <v>0</v>
          </cell>
          <cell r="H1403">
            <v>0</v>
          </cell>
          <cell r="I1403">
            <v>0</v>
          </cell>
          <cell r="J1403">
            <v>0</v>
          </cell>
          <cell r="K1403">
            <v>0</v>
          </cell>
        </row>
        <row r="1404">
          <cell r="A1404" t="str">
            <v>ETECMARQ0016</v>
          </cell>
          <cell r="B1404">
            <v>0</v>
          </cell>
          <cell r="C1404">
            <v>3000000</v>
          </cell>
          <cell r="D1404">
            <v>0</v>
          </cell>
          <cell r="E1404">
            <v>3000000</v>
          </cell>
          <cell r="F1404">
            <v>39073</v>
          </cell>
          <cell r="G1404">
            <v>0</v>
          </cell>
          <cell r="H1404">
            <v>3000000</v>
          </cell>
          <cell r="I1404">
            <v>0</v>
          </cell>
          <cell r="J1404">
            <v>0</v>
          </cell>
          <cell r="K1404">
            <v>0</v>
          </cell>
        </row>
        <row r="1405">
          <cell r="A1405" t="str">
            <v>ETECMARQ0017</v>
          </cell>
          <cell r="B1405">
            <v>0</v>
          </cell>
          <cell r="C1405">
            <v>3000000</v>
          </cell>
          <cell r="D1405">
            <v>0</v>
          </cell>
          <cell r="E1405">
            <v>3000000</v>
          </cell>
          <cell r="F1405">
            <v>39073</v>
          </cell>
          <cell r="G1405">
            <v>0</v>
          </cell>
          <cell r="H1405">
            <v>3000000</v>
          </cell>
          <cell r="I1405">
            <v>0</v>
          </cell>
          <cell r="J1405">
            <v>0</v>
          </cell>
          <cell r="K1405">
            <v>0</v>
          </cell>
        </row>
        <row r="1406">
          <cell r="A1406" t="str">
            <v>ETECMARQ0018</v>
          </cell>
          <cell r="B1406">
            <v>0</v>
          </cell>
          <cell r="C1406">
            <v>915000</v>
          </cell>
          <cell r="D1406">
            <v>0</v>
          </cell>
          <cell r="E1406">
            <v>915000</v>
          </cell>
          <cell r="F1406">
            <v>39073</v>
          </cell>
          <cell r="G1406">
            <v>0</v>
          </cell>
          <cell r="H1406">
            <v>915000</v>
          </cell>
          <cell r="I1406">
            <v>0</v>
          </cell>
          <cell r="J1406">
            <v>0</v>
          </cell>
          <cell r="K1406">
            <v>0</v>
          </cell>
        </row>
        <row r="1407">
          <cell r="A1407" t="str">
            <v>ETECMARQ0019</v>
          </cell>
          <cell r="B1407">
            <v>0</v>
          </cell>
          <cell r="C1407">
            <v>3000000</v>
          </cell>
          <cell r="D1407">
            <v>0</v>
          </cell>
          <cell r="E1407">
            <v>3000000</v>
          </cell>
          <cell r="F1407">
            <v>39073</v>
          </cell>
          <cell r="G1407">
            <v>0</v>
          </cell>
          <cell r="H1407">
            <v>3000000</v>
          </cell>
          <cell r="I1407">
            <v>0</v>
          </cell>
          <cell r="J1407">
            <v>0</v>
          </cell>
          <cell r="K1407">
            <v>0</v>
          </cell>
        </row>
        <row r="1408">
          <cell r="A1408" t="str">
            <v>ETECMARQ0020</v>
          </cell>
          <cell r="B1408">
            <v>0</v>
          </cell>
          <cell r="C1408">
            <v>10000000</v>
          </cell>
          <cell r="D1408">
            <v>0</v>
          </cell>
          <cell r="E1408">
            <v>10000000</v>
          </cell>
          <cell r="F1408">
            <v>39073</v>
          </cell>
          <cell r="G1408">
            <v>0</v>
          </cell>
          <cell r="H1408">
            <v>0</v>
          </cell>
          <cell r="I1408">
            <v>7000000</v>
          </cell>
          <cell r="J1408">
            <v>3000000</v>
          </cell>
          <cell r="K1408">
            <v>0</v>
          </cell>
        </row>
        <row r="1409">
          <cell r="A1409" t="str">
            <v>ETECMARQ0021</v>
          </cell>
          <cell r="B1409">
            <v>0</v>
          </cell>
          <cell r="C1409">
            <v>3000000</v>
          </cell>
          <cell r="D1409">
            <v>0</v>
          </cell>
          <cell r="E1409">
            <v>3000000</v>
          </cell>
          <cell r="F1409">
            <v>39073</v>
          </cell>
          <cell r="G1409">
            <v>0</v>
          </cell>
          <cell r="H1409">
            <v>0</v>
          </cell>
          <cell r="I1409">
            <v>3000000</v>
          </cell>
          <cell r="J1409">
            <v>0</v>
          </cell>
          <cell r="K1409">
            <v>0</v>
          </cell>
        </row>
        <row r="1410">
          <cell r="A1410" t="str">
            <v>ETECMARQ0022</v>
          </cell>
          <cell r="B1410">
            <v>0</v>
          </cell>
          <cell r="C1410">
            <v>4000000</v>
          </cell>
          <cell r="D1410">
            <v>0</v>
          </cell>
          <cell r="E1410">
            <v>4000000</v>
          </cell>
          <cell r="F1410">
            <v>39073</v>
          </cell>
          <cell r="G1410">
            <v>0</v>
          </cell>
          <cell r="H1410">
            <v>0</v>
          </cell>
          <cell r="I1410">
            <v>2000000</v>
          </cell>
          <cell r="J1410">
            <v>2000000</v>
          </cell>
          <cell r="K1410">
            <v>0</v>
          </cell>
        </row>
        <row r="1411">
          <cell r="A1411" t="str">
            <v>ETECMARQ0023</v>
          </cell>
          <cell r="B1411">
            <v>0</v>
          </cell>
          <cell r="C1411">
            <v>2000000</v>
          </cell>
          <cell r="D1411">
            <v>0</v>
          </cell>
          <cell r="E1411">
            <v>2000000</v>
          </cell>
          <cell r="F1411">
            <v>39073</v>
          </cell>
          <cell r="G1411">
            <v>0</v>
          </cell>
          <cell r="H1411">
            <v>0</v>
          </cell>
          <cell r="I1411">
            <v>0</v>
          </cell>
          <cell r="J1411">
            <v>2000000</v>
          </cell>
          <cell r="K1411">
            <v>0</v>
          </cell>
        </row>
        <row r="1412">
          <cell r="A1412" t="str">
            <v>ETECMARQ0024</v>
          </cell>
          <cell r="B1412">
            <v>0</v>
          </cell>
          <cell r="C1412">
            <v>3000000</v>
          </cell>
          <cell r="D1412">
            <v>0</v>
          </cell>
          <cell r="E1412">
            <v>3000000</v>
          </cell>
          <cell r="F1412">
            <v>39073</v>
          </cell>
          <cell r="G1412">
            <v>0</v>
          </cell>
          <cell r="H1412">
            <v>0</v>
          </cell>
          <cell r="I1412">
            <v>0</v>
          </cell>
          <cell r="K1412">
            <v>3000000</v>
          </cell>
        </row>
        <row r="1413">
          <cell r="A1413" t="str">
            <v>ETECMARQ0025</v>
          </cell>
          <cell r="B1413">
            <v>0</v>
          </cell>
          <cell r="C1413">
            <v>3000000</v>
          </cell>
          <cell r="D1413">
            <v>0</v>
          </cell>
          <cell r="E1413">
            <v>3000000</v>
          </cell>
          <cell r="F1413">
            <v>39073</v>
          </cell>
          <cell r="G1413">
            <v>0</v>
          </cell>
          <cell r="H1413">
            <v>0</v>
          </cell>
          <cell r="I1413">
            <v>0</v>
          </cell>
          <cell r="K1413">
            <v>3000000</v>
          </cell>
        </row>
        <row r="1414">
          <cell r="A1414" t="str">
            <v>ETECMARQ0026</v>
          </cell>
          <cell r="B1414">
            <v>0</v>
          </cell>
          <cell r="C1414">
            <v>1700000</v>
          </cell>
          <cell r="D1414">
            <v>0</v>
          </cell>
          <cell r="E1414">
            <v>1700000</v>
          </cell>
          <cell r="F1414">
            <v>39073</v>
          </cell>
          <cell r="G1414">
            <v>0</v>
          </cell>
          <cell r="H1414">
            <v>0</v>
          </cell>
          <cell r="I1414">
            <v>0</v>
          </cell>
          <cell r="K1414">
            <v>1700000</v>
          </cell>
        </row>
        <row r="1415">
          <cell r="A1415" t="str">
            <v>ETECMARQ0027</v>
          </cell>
          <cell r="B1415">
            <v>0</v>
          </cell>
          <cell r="C1415">
            <v>1000000</v>
          </cell>
          <cell r="D1415">
            <v>0</v>
          </cell>
          <cell r="E1415">
            <v>1000000</v>
          </cell>
          <cell r="F1415">
            <v>39073</v>
          </cell>
          <cell r="G1415">
            <v>0</v>
          </cell>
          <cell r="H1415">
            <v>0</v>
          </cell>
          <cell r="I1415">
            <v>0</v>
          </cell>
          <cell r="K1415">
            <v>1000000</v>
          </cell>
        </row>
        <row r="1416">
          <cell r="A1416" t="str">
            <v>ETECMARQ0028</v>
          </cell>
          <cell r="B1416">
            <v>0</v>
          </cell>
          <cell r="C1416">
            <v>4000000</v>
          </cell>
          <cell r="D1416">
            <v>0</v>
          </cell>
          <cell r="E1416">
            <v>4000000</v>
          </cell>
          <cell r="F1416">
            <v>39073</v>
          </cell>
          <cell r="G1416">
            <v>0</v>
          </cell>
          <cell r="H1416">
            <v>0</v>
          </cell>
          <cell r="I1416">
            <v>0</v>
          </cell>
          <cell r="K1416">
            <v>4000000</v>
          </cell>
        </row>
        <row r="1417">
          <cell r="A1417" t="str">
            <v>ETECMARQ0029</v>
          </cell>
          <cell r="B1417">
            <v>0</v>
          </cell>
          <cell r="C1417">
            <v>1000000</v>
          </cell>
          <cell r="D1417">
            <v>0</v>
          </cell>
          <cell r="E1417">
            <v>1000000</v>
          </cell>
          <cell r="F1417">
            <v>39073</v>
          </cell>
          <cell r="G1417">
            <v>0</v>
          </cell>
          <cell r="H1417">
            <v>0</v>
          </cell>
          <cell r="I1417">
            <v>0</v>
          </cell>
          <cell r="K1417">
            <v>1000000</v>
          </cell>
        </row>
        <row r="1418">
          <cell r="A1418" t="str">
            <v>ETECMARQ0030</v>
          </cell>
          <cell r="B1418">
            <v>0</v>
          </cell>
          <cell r="C1418">
            <v>3000000</v>
          </cell>
          <cell r="D1418">
            <v>0</v>
          </cell>
          <cell r="E1418">
            <v>3000000</v>
          </cell>
          <cell r="F1418">
            <v>39073</v>
          </cell>
          <cell r="G1418">
            <v>0</v>
          </cell>
          <cell r="H1418">
            <v>0</v>
          </cell>
          <cell r="I1418">
            <v>0</v>
          </cell>
          <cell r="K1418">
            <v>3000000</v>
          </cell>
        </row>
        <row r="1419">
          <cell r="A1419" t="str">
            <v>ETECMARQ0031</v>
          </cell>
          <cell r="B1419">
            <v>0</v>
          </cell>
          <cell r="C1419">
            <v>3000000</v>
          </cell>
          <cell r="D1419">
            <v>0</v>
          </cell>
          <cell r="E1419">
            <v>3000000</v>
          </cell>
          <cell r="F1419">
            <v>39549</v>
          </cell>
          <cell r="G1419">
            <v>0</v>
          </cell>
          <cell r="H1419">
            <v>0</v>
          </cell>
          <cell r="I1419">
            <v>0</v>
          </cell>
          <cell r="J1419">
            <v>0</v>
          </cell>
          <cell r="K1419">
            <v>0</v>
          </cell>
        </row>
        <row r="1420">
          <cell r="A1420" t="str">
            <v>ETECMARQ0032</v>
          </cell>
          <cell r="B1420">
            <v>0</v>
          </cell>
          <cell r="C1420">
            <v>15000000</v>
          </cell>
          <cell r="D1420">
            <v>0</v>
          </cell>
          <cell r="E1420">
            <v>15000000</v>
          </cell>
          <cell r="F1420">
            <v>39618</v>
          </cell>
          <cell r="G1420">
            <v>0</v>
          </cell>
          <cell r="H1420">
            <v>0</v>
          </cell>
          <cell r="I1420">
            <v>0</v>
          </cell>
          <cell r="J1420">
            <v>0</v>
          </cell>
          <cell r="K1420">
            <v>0</v>
          </cell>
        </row>
        <row r="1421">
          <cell r="A1421" t="str">
            <v>ETECMARQ0033</v>
          </cell>
          <cell r="B1421">
            <v>0</v>
          </cell>
          <cell r="C1421">
            <v>10000000</v>
          </cell>
          <cell r="D1421">
            <v>0</v>
          </cell>
          <cell r="E1421">
            <v>10000000</v>
          </cell>
          <cell r="F1421">
            <v>39674</v>
          </cell>
          <cell r="G1421">
            <v>0</v>
          </cell>
          <cell r="H1421">
            <v>0</v>
          </cell>
          <cell r="I1421">
            <v>0</v>
          </cell>
          <cell r="J1421">
            <v>0</v>
          </cell>
          <cell r="K1421">
            <v>0</v>
          </cell>
        </row>
        <row r="1422">
          <cell r="A1422" t="str">
            <v>ETECMARQ0034</v>
          </cell>
          <cell r="B1422">
            <v>0</v>
          </cell>
          <cell r="C1422">
            <v>10000000</v>
          </cell>
          <cell r="D1422">
            <v>0</v>
          </cell>
          <cell r="E1422">
            <v>10000000</v>
          </cell>
          <cell r="F1422">
            <v>39688</v>
          </cell>
          <cell r="G1422">
            <v>0</v>
          </cell>
          <cell r="H1422">
            <v>0</v>
          </cell>
          <cell r="I1422">
            <v>0</v>
          </cell>
          <cell r="J1422">
            <v>0</v>
          </cell>
          <cell r="K1422">
            <v>0</v>
          </cell>
        </row>
        <row r="1423">
          <cell r="A1423" t="str">
            <v>ETECMARQ0035</v>
          </cell>
          <cell r="B1423">
            <v>0</v>
          </cell>
          <cell r="C1423">
            <v>20000000</v>
          </cell>
          <cell r="D1423">
            <v>0</v>
          </cell>
          <cell r="E1423">
            <v>20000000</v>
          </cell>
          <cell r="F1423">
            <v>39703</v>
          </cell>
          <cell r="G1423">
            <v>0</v>
          </cell>
          <cell r="H1423">
            <v>0</v>
          </cell>
          <cell r="I1423">
            <v>0</v>
          </cell>
          <cell r="J1423">
            <v>0</v>
          </cell>
          <cell r="K1423">
            <v>0</v>
          </cell>
        </row>
        <row r="1424">
          <cell r="A1424" t="str">
            <v>ETECMARQ0036</v>
          </cell>
          <cell r="B1424">
            <v>0</v>
          </cell>
          <cell r="C1424">
            <v>10000000</v>
          </cell>
          <cell r="D1424">
            <v>0</v>
          </cell>
          <cell r="E1424">
            <v>10000000</v>
          </cell>
          <cell r="F1424">
            <v>39721</v>
          </cell>
          <cell r="G1424">
            <v>0</v>
          </cell>
          <cell r="H1424">
            <v>0</v>
          </cell>
          <cell r="I1424">
            <v>0</v>
          </cell>
          <cell r="J1424">
            <v>0</v>
          </cell>
          <cell r="K1424">
            <v>0</v>
          </cell>
        </row>
        <row r="1425">
          <cell r="A1425" t="str">
            <v>ETECMARQ0037</v>
          </cell>
          <cell r="B1425">
            <v>0</v>
          </cell>
          <cell r="C1425">
            <v>10000000</v>
          </cell>
          <cell r="D1425">
            <v>0</v>
          </cell>
          <cell r="E1425">
            <v>10000000</v>
          </cell>
          <cell r="F1425">
            <v>39738</v>
          </cell>
          <cell r="G1425">
            <v>0</v>
          </cell>
          <cell r="H1425">
            <v>0</v>
          </cell>
          <cell r="I1425">
            <v>0</v>
          </cell>
          <cell r="J1425">
            <v>0</v>
          </cell>
          <cell r="K1425">
            <v>0</v>
          </cell>
        </row>
        <row r="1426">
          <cell r="A1426" t="str">
            <v>ETECMARQ0038</v>
          </cell>
          <cell r="B1426">
            <v>0</v>
          </cell>
          <cell r="C1426">
            <v>15000000</v>
          </cell>
          <cell r="D1426">
            <v>0</v>
          </cell>
          <cell r="E1426">
            <v>15000000</v>
          </cell>
          <cell r="F1426">
            <v>39751</v>
          </cell>
          <cell r="G1426">
            <v>0</v>
          </cell>
          <cell r="H1426">
            <v>0</v>
          </cell>
          <cell r="I1426">
            <v>0</v>
          </cell>
          <cell r="J1426">
            <v>0</v>
          </cell>
          <cell r="K1426">
            <v>0</v>
          </cell>
        </row>
        <row r="1427">
          <cell r="A1427" t="str">
            <v>ETECMARQ0039</v>
          </cell>
          <cell r="B1427">
            <v>0</v>
          </cell>
          <cell r="C1427">
            <v>10000000</v>
          </cell>
          <cell r="D1427">
            <v>0</v>
          </cell>
          <cell r="E1427">
            <v>10000000</v>
          </cell>
          <cell r="F1427">
            <v>39780</v>
          </cell>
          <cell r="G1427">
            <v>0</v>
          </cell>
          <cell r="H1427">
            <v>0</v>
          </cell>
          <cell r="I1427">
            <v>0</v>
          </cell>
          <cell r="J1427">
            <v>0</v>
          </cell>
          <cell r="K1427">
            <v>0</v>
          </cell>
        </row>
        <row r="1428">
          <cell r="A1428" t="str">
            <v>ETECMARQ0040</v>
          </cell>
          <cell r="B1428">
            <v>0</v>
          </cell>
          <cell r="C1428">
            <v>5000000</v>
          </cell>
          <cell r="D1428">
            <v>0</v>
          </cell>
          <cell r="E1428">
            <v>5000000</v>
          </cell>
          <cell r="F1428">
            <v>39653</v>
          </cell>
          <cell r="G1428">
            <v>0</v>
          </cell>
          <cell r="H1428">
            <v>0</v>
          </cell>
          <cell r="I1428">
            <v>0</v>
          </cell>
          <cell r="J1428">
            <v>0</v>
          </cell>
          <cell r="K1428">
            <v>0</v>
          </cell>
        </row>
        <row r="1429">
          <cell r="A1429" t="str">
            <v>ETECMARQ0041</v>
          </cell>
          <cell r="B1429">
            <v>0</v>
          </cell>
          <cell r="C1429">
            <v>10000000</v>
          </cell>
          <cell r="D1429">
            <v>0</v>
          </cell>
          <cell r="E1429">
            <v>10000000</v>
          </cell>
          <cell r="F1429">
            <v>39728</v>
          </cell>
          <cell r="G1429">
            <v>0</v>
          </cell>
          <cell r="H1429">
            <v>0</v>
          </cell>
          <cell r="I1429">
            <v>0</v>
          </cell>
          <cell r="J1429">
            <v>0</v>
          </cell>
          <cell r="K1429">
            <v>0</v>
          </cell>
        </row>
        <row r="1430">
          <cell r="A1430" t="str">
            <v>ETECMARQ0042</v>
          </cell>
          <cell r="B1430">
            <v>0</v>
          </cell>
          <cell r="C1430">
            <v>10000000</v>
          </cell>
          <cell r="D1430">
            <v>0</v>
          </cell>
          <cell r="E1430">
            <v>10000000</v>
          </cell>
          <cell r="F1430">
            <v>39766</v>
          </cell>
          <cell r="G1430">
            <v>0</v>
          </cell>
          <cell r="H1430">
            <v>0</v>
          </cell>
          <cell r="I1430">
            <v>0</v>
          </cell>
          <cell r="J1430">
            <v>0</v>
          </cell>
          <cell r="K1430">
            <v>0</v>
          </cell>
        </row>
        <row r="1431">
          <cell r="A1431" t="str">
            <v>ETECMARQ0043</v>
          </cell>
          <cell r="B1431">
            <v>0</v>
          </cell>
          <cell r="C1431">
            <v>5000000</v>
          </cell>
          <cell r="D1431">
            <v>0</v>
          </cell>
          <cell r="E1431">
            <v>5000000</v>
          </cell>
          <cell r="F1431">
            <v>39804</v>
          </cell>
          <cell r="G1431">
            <v>0</v>
          </cell>
          <cell r="H1431">
            <v>0</v>
          </cell>
          <cell r="I1431">
            <v>0</v>
          </cell>
          <cell r="J1431">
            <v>0</v>
          </cell>
          <cell r="K1431">
            <v>0</v>
          </cell>
        </row>
        <row r="1432">
          <cell r="A1432" t="str">
            <v>ETECMTCN0001</v>
          </cell>
          <cell r="B1432">
            <v>0</v>
          </cell>
          <cell r="C1432">
            <v>130000</v>
          </cell>
          <cell r="D1432">
            <v>130000</v>
          </cell>
          <cell r="E1432">
            <v>0</v>
          </cell>
          <cell r="F1432">
            <v>38273</v>
          </cell>
          <cell r="G1432">
            <v>0</v>
          </cell>
          <cell r="H1432">
            <v>0</v>
          </cell>
          <cell r="I1432">
            <v>0</v>
          </cell>
          <cell r="J1432">
            <v>0</v>
          </cell>
          <cell r="K1432">
            <v>0</v>
          </cell>
        </row>
        <row r="1433">
          <cell r="A1433" t="str">
            <v>ETECMTCN0002</v>
          </cell>
          <cell r="B1433">
            <v>0</v>
          </cell>
          <cell r="C1433">
            <v>250000</v>
          </cell>
          <cell r="D1433">
            <v>250000</v>
          </cell>
          <cell r="E1433">
            <v>0</v>
          </cell>
          <cell r="F1433">
            <v>37928</v>
          </cell>
          <cell r="G1433">
            <v>0</v>
          </cell>
          <cell r="H1433">
            <v>0</v>
          </cell>
          <cell r="I1433">
            <v>0</v>
          </cell>
          <cell r="J1433">
            <v>0</v>
          </cell>
          <cell r="K1433">
            <v>0</v>
          </cell>
        </row>
        <row r="1434">
          <cell r="A1434" t="str">
            <v>ETECMTCN0003</v>
          </cell>
          <cell r="B1434">
            <v>0</v>
          </cell>
          <cell r="C1434">
            <v>500000</v>
          </cell>
          <cell r="D1434">
            <v>500000</v>
          </cell>
          <cell r="E1434">
            <v>0</v>
          </cell>
          <cell r="F1434">
            <v>38258</v>
          </cell>
          <cell r="G1434">
            <v>0</v>
          </cell>
          <cell r="H1434">
            <v>0</v>
          </cell>
          <cell r="I1434">
            <v>0</v>
          </cell>
          <cell r="J1434">
            <v>0</v>
          </cell>
          <cell r="K1434">
            <v>0</v>
          </cell>
        </row>
        <row r="1435">
          <cell r="A1435" t="str">
            <v>ETECMTCN0004</v>
          </cell>
          <cell r="B1435">
            <v>0</v>
          </cell>
          <cell r="C1435">
            <v>1039305</v>
          </cell>
          <cell r="D1435">
            <v>1039305</v>
          </cell>
          <cell r="E1435">
            <v>0</v>
          </cell>
          <cell r="F1435">
            <v>37579</v>
          </cell>
          <cell r="G1435">
            <v>0</v>
          </cell>
          <cell r="H1435">
            <v>0</v>
          </cell>
          <cell r="I1435">
            <v>0</v>
          </cell>
          <cell r="J1435">
            <v>0</v>
          </cell>
          <cell r="K1435">
            <v>0</v>
          </cell>
        </row>
        <row r="1436">
          <cell r="A1436" t="str">
            <v>ETECMTCN0005</v>
          </cell>
          <cell r="B1436">
            <v>0</v>
          </cell>
          <cell r="C1436">
            <v>250000</v>
          </cell>
          <cell r="D1436">
            <v>250000</v>
          </cell>
          <cell r="E1436">
            <v>0</v>
          </cell>
          <cell r="F1436">
            <v>38852</v>
          </cell>
          <cell r="G1436">
            <v>0</v>
          </cell>
          <cell r="H1436">
            <v>0</v>
          </cell>
          <cell r="I1436">
            <v>0</v>
          </cell>
          <cell r="J1436">
            <v>0</v>
          </cell>
          <cell r="K1436">
            <v>0</v>
          </cell>
        </row>
        <row r="1437">
          <cell r="A1437" t="str">
            <v>ETECMTCN0006</v>
          </cell>
          <cell r="B1437">
            <v>0</v>
          </cell>
          <cell r="C1437">
            <v>200000</v>
          </cell>
          <cell r="D1437">
            <v>200000</v>
          </cell>
          <cell r="E1437">
            <v>0</v>
          </cell>
          <cell r="F1437">
            <v>39050</v>
          </cell>
          <cell r="G1437">
            <v>0</v>
          </cell>
          <cell r="H1437">
            <v>0</v>
          </cell>
          <cell r="I1437">
            <v>0</v>
          </cell>
          <cell r="J1437">
            <v>0</v>
          </cell>
          <cell r="K1437">
            <v>0</v>
          </cell>
        </row>
        <row r="1438">
          <cell r="A1438" t="str">
            <v>ETECMTCN0007</v>
          </cell>
          <cell r="B1438">
            <v>0</v>
          </cell>
          <cell r="C1438">
            <v>350000</v>
          </cell>
          <cell r="D1438">
            <v>350000</v>
          </cell>
          <cell r="E1438">
            <v>0</v>
          </cell>
          <cell r="F1438">
            <v>38891</v>
          </cell>
          <cell r="G1438">
            <v>0</v>
          </cell>
          <cell r="H1438">
            <v>0</v>
          </cell>
          <cell r="I1438">
            <v>0</v>
          </cell>
          <cell r="J1438">
            <v>0</v>
          </cell>
          <cell r="K1438">
            <v>0</v>
          </cell>
        </row>
        <row r="1439">
          <cell r="A1439" t="str">
            <v>ETECMTCN0008</v>
          </cell>
          <cell r="B1439">
            <v>0</v>
          </cell>
          <cell r="C1439">
            <v>1223100</v>
          </cell>
          <cell r="D1439">
            <v>1223100</v>
          </cell>
          <cell r="E1439">
            <v>0</v>
          </cell>
          <cell r="F1439">
            <v>35051</v>
          </cell>
          <cell r="G1439">
            <v>0</v>
          </cell>
          <cell r="H1439">
            <v>0</v>
          </cell>
          <cell r="I1439">
            <v>0</v>
          </cell>
          <cell r="J1439">
            <v>0</v>
          </cell>
          <cell r="K1439">
            <v>0</v>
          </cell>
        </row>
        <row r="1440">
          <cell r="A1440" t="str">
            <v>ETECMTCN0009</v>
          </cell>
          <cell r="B1440">
            <v>0</v>
          </cell>
          <cell r="C1440">
            <v>1000000</v>
          </cell>
          <cell r="D1440">
            <v>1000000</v>
          </cell>
          <cell r="E1440">
            <v>0</v>
          </cell>
          <cell r="F1440">
            <v>38905</v>
          </cell>
          <cell r="G1440">
            <v>0</v>
          </cell>
          <cell r="H1440">
            <v>0</v>
          </cell>
          <cell r="I1440">
            <v>0</v>
          </cell>
          <cell r="J1440">
            <v>0</v>
          </cell>
          <cell r="K1440">
            <v>0</v>
          </cell>
        </row>
        <row r="1441">
          <cell r="A1441" t="str">
            <v>ETECMTCN0010</v>
          </cell>
          <cell r="B1441">
            <v>0</v>
          </cell>
          <cell r="C1441">
            <v>450000</v>
          </cell>
          <cell r="D1441">
            <v>450000</v>
          </cell>
          <cell r="E1441">
            <v>0</v>
          </cell>
          <cell r="F1441">
            <v>38831</v>
          </cell>
          <cell r="G1441">
            <v>0</v>
          </cell>
          <cell r="H1441">
            <v>0</v>
          </cell>
          <cell r="I1441">
            <v>0</v>
          </cell>
          <cell r="J1441">
            <v>0</v>
          </cell>
          <cell r="K1441">
            <v>0</v>
          </cell>
        </row>
        <row r="1442">
          <cell r="A1442" t="str">
            <v>ETECMTCN0011</v>
          </cell>
          <cell r="B1442">
            <v>0</v>
          </cell>
          <cell r="C1442">
            <v>300000</v>
          </cell>
          <cell r="D1442">
            <v>300000</v>
          </cell>
          <cell r="E1442">
            <v>0</v>
          </cell>
          <cell r="F1442">
            <v>37913</v>
          </cell>
          <cell r="G1442">
            <v>0</v>
          </cell>
          <cell r="H1442">
            <v>0</v>
          </cell>
          <cell r="I1442">
            <v>0</v>
          </cell>
          <cell r="J1442">
            <v>0</v>
          </cell>
          <cell r="K1442">
            <v>0</v>
          </cell>
        </row>
        <row r="1443">
          <cell r="A1443" t="str">
            <v>ETECMTCN0012</v>
          </cell>
          <cell r="B1443">
            <v>0</v>
          </cell>
          <cell r="C1443">
            <v>1000000</v>
          </cell>
          <cell r="D1443">
            <v>1000000</v>
          </cell>
          <cell r="E1443">
            <v>0</v>
          </cell>
          <cell r="F1443">
            <v>37978</v>
          </cell>
          <cell r="G1443">
            <v>0</v>
          </cell>
          <cell r="H1443">
            <v>0</v>
          </cell>
          <cell r="I1443">
            <v>0</v>
          </cell>
          <cell r="J1443">
            <v>0</v>
          </cell>
          <cell r="K1443">
            <v>0</v>
          </cell>
        </row>
        <row r="1444">
          <cell r="A1444" t="str">
            <v>ETECMTCN0013</v>
          </cell>
          <cell r="B1444">
            <v>0</v>
          </cell>
          <cell r="C1444">
            <v>1500000</v>
          </cell>
          <cell r="D1444">
            <v>1500000</v>
          </cell>
          <cell r="E1444">
            <v>0</v>
          </cell>
          <cell r="F1444">
            <v>37901</v>
          </cell>
          <cell r="G1444">
            <v>0</v>
          </cell>
          <cell r="H1444">
            <v>0</v>
          </cell>
          <cell r="I1444">
            <v>0</v>
          </cell>
          <cell r="J1444">
            <v>0</v>
          </cell>
          <cell r="K1444">
            <v>0</v>
          </cell>
        </row>
        <row r="1445">
          <cell r="A1445" t="str">
            <v>ETECMTCN0014</v>
          </cell>
          <cell r="B1445">
            <v>0</v>
          </cell>
          <cell r="C1445">
            <v>2000000</v>
          </cell>
          <cell r="D1445">
            <v>2000000</v>
          </cell>
          <cell r="E1445">
            <v>0</v>
          </cell>
          <cell r="F1445">
            <v>38054</v>
          </cell>
          <cell r="G1445">
            <v>0</v>
          </cell>
          <cell r="H1445">
            <v>0</v>
          </cell>
          <cell r="I1445">
            <v>0</v>
          </cell>
          <cell r="J1445">
            <v>0</v>
          </cell>
          <cell r="K1445">
            <v>0</v>
          </cell>
        </row>
        <row r="1446">
          <cell r="A1446" t="str">
            <v>ETECMTCN0015</v>
          </cell>
          <cell r="B1446">
            <v>0</v>
          </cell>
          <cell r="C1446">
            <v>1000000</v>
          </cell>
          <cell r="D1446">
            <v>1000000</v>
          </cell>
          <cell r="E1446">
            <v>0</v>
          </cell>
          <cell r="F1446">
            <v>38114</v>
          </cell>
          <cell r="G1446">
            <v>0</v>
          </cell>
          <cell r="H1446">
            <v>0</v>
          </cell>
          <cell r="I1446">
            <v>0</v>
          </cell>
          <cell r="J1446">
            <v>0</v>
          </cell>
          <cell r="K1446">
            <v>0</v>
          </cell>
        </row>
        <row r="1447">
          <cell r="A1447" t="str">
            <v>ETECMTCN0016</v>
          </cell>
          <cell r="B1447">
            <v>0</v>
          </cell>
          <cell r="C1447">
            <v>500000</v>
          </cell>
          <cell r="D1447">
            <v>500000</v>
          </cell>
          <cell r="E1447">
            <v>0</v>
          </cell>
          <cell r="F1447">
            <v>38250</v>
          </cell>
          <cell r="G1447">
            <v>0</v>
          </cell>
          <cell r="H1447">
            <v>0</v>
          </cell>
          <cell r="I1447">
            <v>0</v>
          </cell>
          <cell r="J1447">
            <v>0</v>
          </cell>
          <cell r="K1447">
            <v>0</v>
          </cell>
        </row>
        <row r="1448">
          <cell r="A1448" t="str">
            <v>ETECMTCN0017</v>
          </cell>
          <cell r="B1448">
            <v>0</v>
          </cell>
          <cell r="C1448">
            <v>500000</v>
          </cell>
          <cell r="D1448">
            <v>500000</v>
          </cell>
          <cell r="E1448">
            <v>0</v>
          </cell>
          <cell r="F1448">
            <v>38296</v>
          </cell>
          <cell r="G1448">
            <v>0</v>
          </cell>
          <cell r="H1448">
            <v>0</v>
          </cell>
          <cell r="I1448">
            <v>0</v>
          </cell>
          <cell r="J1448">
            <v>0</v>
          </cell>
          <cell r="K1448">
            <v>0</v>
          </cell>
        </row>
        <row r="1449">
          <cell r="A1449" t="str">
            <v>ETECMTCN0018</v>
          </cell>
          <cell r="B1449">
            <v>0</v>
          </cell>
          <cell r="C1449">
            <v>500000</v>
          </cell>
          <cell r="D1449">
            <v>500000</v>
          </cell>
          <cell r="E1449">
            <v>0</v>
          </cell>
          <cell r="F1449">
            <v>38912</v>
          </cell>
          <cell r="G1449">
            <v>0</v>
          </cell>
          <cell r="H1449">
            <v>0</v>
          </cell>
          <cell r="I1449">
            <v>0</v>
          </cell>
          <cell r="J1449">
            <v>0</v>
          </cell>
          <cell r="K1449">
            <v>0</v>
          </cell>
        </row>
        <row r="1450">
          <cell r="A1450" t="str">
            <v>ETECMTCN0019</v>
          </cell>
          <cell r="B1450">
            <v>0</v>
          </cell>
          <cell r="C1450">
            <v>500000</v>
          </cell>
          <cell r="D1450">
            <v>500000</v>
          </cell>
          <cell r="E1450">
            <v>0</v>
          </cell>
          <cell r="F1450">
            <v>38982</v>
          </cell>
          <cell r="G1450">
            <v>0</v>
          </cell>
          <cell r="H1450">
            <v>0</v>
          </cell>
          <cell r="I1450">
            <v>0</v>
          </cell>
          <cell r="J1450">
            <v>0</v>
          </cell>
          <cell r="K1450">
            <v>0</v>
          </cell>
        </row>
        <row r="1451">
          <cell r="A1451" t="str">
            <v>ETECMTCN0020</v>
          </cell>
          <cell r="B1451">
            <v>0</v>
          </cell>
          <cell r="C1451">
            <v>2500000</v>
          </cell>
          <cell r="D1451">
            <v>2500000</v>
          </cell>
          <cell r="E1451">
            <v>0</v>
          </cell>
          <cell r="F1451">
            <v>38982</v>
          </cell>
          <cell r="G1451">
            <v>0</v>
          </cell>
          <cell r="H1451">
            <v>0</v>
          </cell>
          <cell r="I1451">
            <v>0</v>
          </cell>
          <cell r="J1451">
            <v>0</v>
          </cell>
          <cell r="K1451">
            <v>0</v>
          </cell>
        </row>
        <row r="1452">
          <cell r="A1452" t="str">
            <v>ETECMTCN0021</v>
          </cell>
          <cell r="B1452">
            <v>0</v>
          </cell>
          <cell r="C1452">
            <v>1000000</v>
          </cell>
          <cell r="D1452">
            <v>1000000</v>
          </cell>
          <cell r="E1452">
            <v>0</v>
          </cell>
          <cell r="F1452">
            <v>37209</v>
          </cell>
          <cell r="G1452">
            <v>0</v>
          </cell>
          <cell r="H1452">
            <v>0</v>
          </cell>
          <cell r="I1452">
            <v>0</v>
          </cell>
          <cell r="J1452">
            <v>0</v>
          </cell>
          <cell r="K1452">
            <v>0</v>
          </cell>
        </row>
        <row r="1453">
          <cell r="A1453" t="str">
            <v>ETECMTCN0022</v>
          </cell>
          <cell r="B1453">
            <v>0</v>
          </cell>
          <cell r="C1453">
            <v>1000000</v>
          </cell>
          <cell r="D1453">
            <v>1000000</v>
          </cell>
          <cell r="E1453">
            <v>0</v>
          </cell>
          <cell r="F1453">
            <v>37461</v>
          </cell>
          <cell r="G1453">
            <v>0</v>
          </cell>
          <cell r="H1453">
            <v>0</v>
          </cell>
          <cell r="I1453">
            <v>0</v>
          </cell>
          <cell r="J1453">
            <v>0</v>
          </cell>
          <cell r="K1453">
            <v>0</v>
          </cell>
        </row>
        <row r="1454">
          <cell r="A1454" t="str">
            <v>ETECMTCN0023</v>
          </cell>
          <cell r="B1454">
            <v>0</v>
          </cell>
          <cell r="C1454">
            <v>1000000</v>
          </cell>
          <cell r="D1454">
            <v>1000000</v>
          </cell>
          <cell r="E1454">
            <v>0</v>
          </cell>
          <cell r="F1454">
            <v>37468</v>
          </cell>
          <cell r="G1454">
            <v>0</v>
          </cell>
          <cell r="H1454">
            <v>0</v>
          </cell>
          <cell r="I1454">
            <v>0</v>
          </cell>
          <cell r="J1454">
            <v>0</v>
          </cell>
          <cell r="K1454">
            <v>0</v>
          </cell>
        </row>
        <row r="1455">
          <cell r="A1455" t="str">
            <v>ETECMTCN0024</v>
          </cell>
          <cell r="B1455">
            <v>0</v>
          </cell>
          <cell r="C1455">
            <v>1000000</v>
          </cell>
          <cell r="D1455">
            <v>1000000</v>
          </cell>
          <cell r="E1455">
            <v>0</v>
          </cell>
          <cell r="F1455">
            <v>37600</v>
          </cell>
          <cell r="G1455">
            <v>0</v>
          </cell>
          <cell r="H1455">
            <v>0</v>
          </cell>
          <cell r="I1455">
            <v>0</v>
          </cell>
          <cell r="J1455">
            <v>0</v>
          </cell>
          <cell r="K1455">
            <v>0</v>
          </cell>
        </row>
        <row r="1456">
          <cell r="A1456" t="str">
            <v>ETECMTCN0025</v>
          </cell>
          <cell r="B1456">
            <v>0</v>
          </cell>
          <cell r="C1456">
            <v>300000</v>
          </cell>
          <cell r="D1456">
            <v>300000</v>
          </cell>
          <cell r="E1456">
            <v>0</v>
          </cell>
          <cell r="F1456">
            <v>37600</v>
          </cell>
          <cell r="G1456">
            <v>0</v>
          </cell>
          <cell r="H1456">
            <v>0</v>
          </cell>
          <cell r="I1456">
            <v>0</v>
          </cell>
          <cell r="J1456">
            <v>0</v>
          </cell>
          <cell r="K1456">
            <v>0</v>
          </cell>
        </row>
        <row r="1457">
          <cell r="A1457" t="str">
            <v>ETECMTCN0026</v>
          </cell>
          <cell r="B1457">
            <v>0</v>
          </cell>
          <cell r="C1457">
            <v>6000</v>
          </cell>
          <cell r="D1457">
            <v>6000</v>
          </cell>
          <cell r="E1457">
            <v>0</v>
          </cell>
          <cell r="F1457">
            <v>37400</v>
          </cell>
          <cell r="G1457">
            <v>0</v>
          </cell>
          <cell r="H1457">
            <v>0</v>
          </cell>
          <cell r="I1457">
            <v>0</v>
          </cell>
          <cell r="J1457">
            <v>0</v>
          </cell>
          <cell r="K1457">
            <v>0</v>
          </cell>
        </row>
        <row r="1458">
          <cell r="A1458" t="str">
            <v>ETECMTCN0027</v>
          </cell>
          <cell r="B1458">
            <v>0</v>
          </cell>
          <cell r="C1458">
            <v>1000000</v>
          </cell>
          <cell r="D1458">
            <v>1000000</v>
          </cell>
          <cell r="E1458">
            <v>0</v>
          </cell>
          <cell r="F1458">
            <v>38957</v>
          </cell>
          <cell r="G1458">
            <v>0</v>
          </cell>
          <cell r="H1458">
            <v>0</v>
          </cell>
          <cell r="I1458">
            <v>0</v>
          </cell>
          <cell r="J1458">
            <v>0</v>
          </cell>
          <cell r="K1458">
            <v>0</v>
          </cell>
        </row>
        <row r="1459">
          <cell r="A1459" t="str">
            <v>ETECMTCN0028</v>
          </cell>
          <cell r="B1459">
            <v>0</v>
          </cell>
          <cell r="C1459">
            <v>664023.75</v>
          </cell>
          <cell r="D1459">
            <v>664023.75</v>
          </cell>
          <cell r="E1459">
            <v>0</v>
          </cell>
          <cell r="F1459">
            <v>37400</v>
          </cell>
          <cell r="G1459">
            <v>0</v>
          </cell>
          <cell r="H1459">
            <v>0</v>
          </cell>
          <cell r="I1459">
            <v>0</v>
          </cell>
          <cell r="J1459">
            <v>0</v>
          </cell>
          <cell r="K1459">
            <v>0</v>
          </cell>
        </row>
        <row r="1460">
          <cell r="A1460" t="str">
            <v>ETECMTCN0029</v>
          </cell>
          <cell r="B1460">
            <v>0</v>
          </cell>
          <cell r="C1460">
            <v>998595.4</v>
          </cell>
          <cell r="D1460">
            <v>998595.4</v>
          </cell>
          <cell r="E1460">
            <v>0</v>
          </cell>
          <cell r="F1460">
            <v>37680</v>
          </cell>
          <cell r="G1460">
            <v>0</v>
          </cell>
          <cell r="H1460">
            <v>0</v>
          </cell>
          <cell r="I1460">
            <v>0</v>
          </cell>
          <cell r="J1460">
            <v>0</v>
          </cell>
          <cell r="K1460">
            <v>0</v>
          </cell>
        </row>
        <row r="1461">
          <cell r="A1461" t="str">
            <v>ETECMTCN0030</v>
          </cell>
          <cell r="B1461">
            <v>-89100</v>
          </cell>
          <cell r="C1461">
            <v>94075.2</v>
          </cell>
          <cell r="D1461">
            <v>94075.2</v>
          </cell>
          <cell r="E1461">
            <v>89100</v>
          </cell>
          <cell r="F1461">
            <v>38680</v>
          </cell>
          <cell r="G1461">
            <v>55800</v>
          </cell>
          <cell r="H1461">
            <v>33300</v>
          </cell>
          <cell r="I1461">
            <v>0</v>
          </cell>
          <cell r="J1461">
            <v>0</v>
          </cell>
          <cell r="K1461">
            <v>0</v>
          </cell>
        </row>
        <row r="1462">
          <cell r="A1462" t="str">
            <v>ETECMTCN0031</v>
          </cell>
          <cell r="B1462">
            <v>0</v>
          </cell>
          <cell r="C1462">
            <v>500000</v>
          </cell>
          <cell r="D1462">
            <v>0</v>
          </cell>
          <cell r="E1462">
            <v>500000</v>
          </cell>
          <cell r="F1462">
            <v>38680</v>
          </cell>
          <cell r="G1462">
            <v>0</v>
          </cell>
          <cell r="H1462">
            <v>500000</v>
          </cell>
          <cell r="I1462">
            <v>0</v>
          </cell>
          <cell r="J1462">
            <v>0</v>
          </cell>
          <cell r="K1462">
            <v>0</v>
          </cell>
        </row>
        <row r="1463">
          <cell r="A1463" t="str">
            <v>ETECMTCN0032</v>
          </cell>
          <cell r="B1463">
            <v>0</v>
          </cell>
          <cell r="C1463">
            <v>500000</v>
          </cell>
          <cell r="D1463">
            <v>0</v>
          </cell>
          <cell r="E1463">
            <v>500000</v>
          </cell>
          <cell r="F1463">
            <v>38680</v>
          </cell>
          <cell r="G1463">
            <v>0</v>
          </cell>
          <cell r="H1463">
            <v>500000</v>
          </cell>
          <cell r="I1463">
            <v>0</v>
          </cell>
          <cell r="J1463">
            <v>0</v>
          </cell>
          <cell r="K1463">
            <v>0</v>
          </cell>
        </row>
        <row r="1464">
          <cell r="A1464" t="str">
            <v>ETECMTCN0033</v>
          </cell>
          <cell r="B1464">
            <v>0</v>
          </cell>
          <cell r="C1464">
            <v>1000000</v>
          </cell>
          <cell r="D1464">
            <v>0</v>
          </cell>
          <cell r="E1464">
            <v>1000000</v>
          </cell>
          <cell r="F1464">
            <v>38680</v>
          </cell>
          <cell r="G1464">
            <v>0</v>
          </cell>
          <cell r="H1464">
            <v>1000000</v>
          </cell>
          <cell r="I1464">
            <v>0</v>
          </cell>
          <cell r="J1464">
            <v>0</v>
          </cell>
          <cell r="K1464">
            <v>0</v>
          </cell>
        </row>
        <row r="1465">
          <cell r="A1465" t="str">
            <v>ETECMTCN0034</v>
          </cell>
          <cell r="B1465">
            <v>500000</v>
          </cell>
          <cell r="C1465">
            <v>500000</v>
          </cell>
          <cell r="D1465">
            <v>0</v>
          </cell>
          <cell r="E1465">
            <v>0</v>
          </cell>
          <cell r="F1465">
            <v>38680</v>
          </cell>
          <cell r="G1465">
            <v>0</v>
          </cell>
          <cell r="H1465">
            <v>0</v>
          </cell>
          <cell r="I1465">
            <v>0</v>
          </cell>
          <cell r="J1465">
            <v>0</v>
          </cell>
          <cell r="K1465">
            <v>0</v>
          </cell>
        </row>
        <row r="1466">
          <cell r="A1466" t="str">
            <v>ETECMTCN0035</v>
          </cell>
          <cell r="B1466">
            <v>200000</v>
          </cell>
          <cell r="C1466">
            <v>200000</v>
          </cell>
          <cell r="D1466">
            <v>0</v>
          </cell>
          <cell r="E1466">
            <v>0</v>
          </cell>
          <cell r="F1466">
            <v>38680</v>
          </cell>
          <cell r="G1466">
            <v>0</v>
          </cell>
          <cell r="H1466">
            <v>0</v>
          </cell>
          <cell r="I1466">
            <v>0</v>
          </cell>
          <cell r="J1466">
            <v>0</v>
          </cell>
          <cell r="K1466">
            <v>0</v>
          </cell>
        </row>
        <row r="1467">
          <cell r="A1467" t="str">
            <v>ETECMTCN0036</v>
          </cell>
          <cell r="B1467">
            <v>0</v>
          </cell>
          <cell r="C1467">
            <v>230000</v>
          </cell>
          <cell r="D1467">
            <v>0</v>
          </cell>
          <cell r="E1467">
            <v>230000</v>
          </cell>
          <cell r="F1467">
            <v>38680</v>
          </cell>
          <cell r="G1467">
            <v>0</v>
          </cell>
          <cell r="H1467">
            <v>230000</v>
          </cell>
          <cell r="I1467">
            <v>0</v>
          </cell>
          <cell r="J1467">
            <v>0</v>
          </cell>
          <cell r="K1467">
            <v>0</v>
          </cell>
        </row>
        <row r="1468">
          <cell r="A1468" t="str">
            <v>ETECMTCN0037</v>
          </cell>
          <cell r="B1468">
            <v>0</v>
          </cell>
          <cell r="C1468">
            <v>250000</v>
          </cell>
          <cell r="D1468">
            <v>0</v>
          </cell>
          <cell r="E1468">
            <v>250000</v>
          </cell>
          <cell r="F1468">
            <v>38680</v>
          </cell>
          <cell r="G1468">
            <v>0</v>
          </cell>
          <cell r="H1468">
            <v>250000</v>
          </cell>
          <cell r="I1468">
            <v>0</v>
          </cell>
          <cell r="J1468">
            <v>0</v>
          </cell>
          <cell r="K1468">
            <v>0</v>
          </cell>
        </row>
        <row r="1469">
          <cell r="A1469" t="str">
            <v>ETECMTCN0038</v>
          </cell>
          <cell r="B1469">
            <v>0</v>
          </cell>
          <cell r="C1469">
            <v>1000000</v>
          </cell>
          <cell r="D1469">
            <v>0</v>
          </cell>
          <cell r="E1469">
            <v>1000000</v>
          </cell>
          <cell r="F1469">
            <v>38680</v>
          </cell>
          <cell r="G1469">
            <v>0</v>
          </cell>
          <cell r="H1469">
            <v>0</v>
          </cell>
          <cell r="I1469">
            <v>1000000</v>
          </cell>
          <cell r="J1469">
            <v>0</v>
          </cell>
          <cell r="K1469">
            <v>0</v>
          </cell>
        </row>
        <row r="1470">
          <cell r="A1470" t="str">
            <v>ETECMTCN0039</v>
          </cell>
          <cell r="B1470">
            <v>0</v>
          </cell>
          <cell r="C1470">
            <v>1500000</v>
          </cell>
          <cell r="D1470">
            <v>0</v>
          </cell>
          <cell r="E1470">
            <v>1500000</v>
          </cell>
          <cell r="F1470">
            <v>38680</v>
          </cell>
          <cell r="G1470">
            <v>0</v>
          </cell>
          <cell r="H1470">
            <v>1500000</v>
          </cell>
          <cell r="I1470">
            <v>0</v>
          </cell>
          <cell r="J1470">
            <v>0</v>
          </cell>
          <cell r="K1470">
            <v>0</v>
          </cell>
        </row>
        <row r="1471">
          <cell r="A1471" t="str">
            <v>ETECMTCN0040</v>
          </cell>
          <cell r="B1471">
            <v>0</v>
          </cell>
          <cell r="C1471">
            <v>1000000</v>
          </cell>
          <cell r="D1471">
            <v>0</v>
          </cell>
          <cell r="E1471">
            <v>1000000</v>
          </cell>
          <cell r="F1471">
            <v>38680</v>
          </cell>
          <cell r="G1471">
            <v>0</v>
          </cell>
          <cell r="H1471">
            <v>0</v>
          </cell>
          <cell r="I1471">
            <v>1000000</v>
          </cell>
          <cell r="J1471">
            <v>0</v>
          </cell>
          <cell r="K1471">
            <v>0</v>
          </cell>
        </row>
        <row r="1472">
          <cell r="A1472" t="str">
            <v>ETECMTCN0041</v>
          </cell>
          <cell r="B1472">
            <v>0</v>
          </cell>
          <cell r="C1472">
            <v>1000000</v>
          </cell>
          <cell r="D1472">
            <v>0</v>
          </cell>
          <cell r="E1472">
            <v>1000000</v>
          </cell>
          <cell r="F1472">
            <v>38680</v>
          </cell>
          <cell r="G1472">
            <v>0</v>
          </cell>
          <cell r="H1472">
            <v>0</v>
          </cell>
          <cell r="I1472">
            <v>1000000</v>
          </cell>
          <cell r="J1472">
            <v>0</v>
          </cell>
          <cell r="K1472">
            <v>0</v>
          </cell>
        </row>
        <row r="1473">
          <cell r="A1473" t="str">
            <v>ETECMTCN0042</v>
          </cell>
          <cell r="B1473">
            <v>805149.1700000002</v>
          </cell>
          <cell r="C1473">
            <v>3000000</v>
          </cell>
          <cell r="D1473">
            <v>1402366.5699999998</v>
          </cell>
          <cell r="E1473">
            <v>792484.26</v>
          </cell>
          <cell r="F1473">
            <v>38680</v>
          </cell>
          <cell r="G1473">
            <v>0</v>
          </cell>
          <cell r="H1473">
            <v>0</v>
          </cell>
          <cell r="I1473">
            <v>792484.26</v>
          </cell>
          <cell r="J1473">
            <v>0</v>
          </cell>
          <cell r="K1473">
            <v>0</v>
          </cell>
        </row>
        <row r="1474">
          <cell r="A1474" t="str">
            <v>ETECMTCN0043</v>
          </cell>
          <cell r="B1474">
            <v>-224213.91999999993</v>
          </cell>
          <cell r="C1474">
            <v>1400000</v>
          </cell>
          <cell r="D1474">
            <v>403378.8</v>
          </cell>
          <cell r="E1474">
            <v>1220835.1199999999</v>
          </cell>
          <cell r="F1474">
            <v>38680</v>
          </cell>
          <cell r="G1474">
            <v>0</v>
          </cell>
          <cell r="H1474">
            <v>0</v>
          </cell>
          <cell r="I1474">
            <v>133385.74</v>
          </cell>
          <cell r="J1474">
            <v>0</v>
          </cell>
          <cell r="K1474">
            <v>0</v>
          </cell>
        </row>
        <row r="1475">
          <cell r="A1475" t="str">
            <v>ETECMTCN0044</v>
          </cell>
          <cell r="B1475">
            <v>0</v>
          </cell>
          <cell r="C1475">
            <v>1000000</v>
          </cell>
          <cell r="D1475">
            <v>0</v>
          </cell>
          <cell r="E1475">
            <v>1000000</v>
          </cell>
          <cell r="F1475">
            <v>38680</v>
          </cell>
          <cell r="G1475">
            <v>0</v>
          </cell>
          <cell r="H1475">
            <v>0</v>
          </cell>
          <cell r="I1475">
            <v>0</v>
          </cell>
          <cell r="J1475">
            <v>1000000</v>
          </cell>
          <cell r="K1475">
            <v>0</v>
          </cell>
        </row>
        <row r="1476">
          <cell r="A1476" t="str">
            <v>ETECMTCN0045</v>
          </cell>
          <cell r="B1476">
            <v>0</v>
          </cell>
          <cell r="C1476">
            <v>3000000</v>
          </cell>
          <cell r="D1476">
            <v>0</v>
          </cell>
          <cell r="E1476">
            <v>3000000</v>
          </cell>
          <cell r="F1476">
            <v>38680</v>
          </cell>
          <cell r="G1476">
            <v>0</v>
          </cell>
          <cell r="H1476">
            <v>0</v>
          </cell>
          <cell r="I1476">
            <v>0</v>
          </cell>
          <cell r="J1476">
            <v>3000000</v>
          </cell>
          <cell r="K1476">
            <v>0</v>
          </cell>
        </row>
        <row r="1477">
          <cell r="A1477" t="str">
            <v>ETECMTCN0046</v>
          </cell>
          <cell r="B1477">
            <v>0</v>
          </cell>
          <cell r="C1477">
            <v>3000000</v>
          </cell>
          <cell r="D1477">
            <v>0</v>
          </cell>
          <cell r="E1477">
            <v>3000000</v>
          </cell>
          <cell r="F1477">
            <v>38680</v>
          </cell>
          <cell r="G1477">
            <v>0</v>
          </cell>
          <cell r="H1477">
            <v>0</v>
          </cell>
          <cell r="I1477">
            <v>0</v>
          </cell>
          <cell r="J1477">
            <v>3000000</v>
          </cell>
          <cell r="K1477">
            <v>0</v>
          </cell>
        </row>
        <row r="1478">
          <cell r="A1478" t="str">
            <v>ETECMPSC0001</v>
          </cell>
          <cell r="B1478">
            <v>0</v>
          </cell>
          <cell r="C1478">
            <v>350000</v>
          </cell>
          <cell r="D1478">
            <v>350000</v>
          </cell>
          <cell r="E1478">
            <v>0</v>
          </cell>
          <cell r="F1478">
            <v>37726</v>
          </cell>
          <cell r="G1478">
            <v>0</v>
          </cell>
          <cell r="H1478">
            <v>0</v>
          </cell>
          <cell r="I1478">
            <v>0</v>
          </cell>
          <cell r="J1478">
            <v>0</v>
          </cell>
          <cell r="K1478">
            <v>0</v>
          </cell>
        </row>
        <row r="1479">
          <cell r="A1479" t="str">
            <v>ETECMPSC0002</v>
          </cell>
          <cell r="B1479">
            <v>0</v>
          </cell>
          <cell r="C1479">
            <v>350000</v>
          </cell>
          <cell r="D1479">
            <v>350000</v>
          </cell>
          <cell r="E1479">
            <v>0</v>
          </cell>
          <cell r="F1479">
            <v>37813</v>
          </cell>
          <cell r="G1479">
            <v>0</v>
          </cell>
          <cell r="H1479">
            <v>0</v>
          </cell>
          <cell r="I1479">
            <v>0</v>
          </cell>
          <cell r="J1479">
            <v>0</v>
          </cell>
          <cell r="K1479">
            <v>0</v>
          </cell>
        </row>
        <row r="1480">
          <cell r="A1480" t="str">
            <v>ETECMPSC0003</v>
          </cell>
          <cell r="B1480">
            <v>0</v>
          </cell>
          <cell r="C1480">
            <v>500000</v>
          </cell>
          <cell r="D1480">
            <v>500000</v>
          </cell>
          <cell r="E1480">
            <v>0</v>
          </cell>
          <cell r="F1480">
            <v>37851</v>
          </cell>
          <cell r="G1480">
            <v>0</v>
          </cell>
          <cell r="H1480">
            <v>0</v>
          </cell>
          <cell r="I1480">
            <v>0</v>
          </cell>
          <cell r="J1480">
            <v>0</v>
          </cell>
          <cell r="K1480">
            <v>0</v>
          </cell>
        </row>
        <row r="1481">
          <cell r="A1481" t="str">
            <v>ETECMPSC0004</v>
          </cell>
          <cell r="B1481">
            <v>0</v>
          </cell>
          <cell r="C1481">
            <v>500000</v>
          </cell>
          <cell r="D1481">
            <v>500000</v>
          </cell>
          <cell r="E1481">
            <v>0</v>
          </cell>
          <cell r="F1481">
            <v>37910</v>
          </cell>
          <cell r="G1481">
            <v>0</v>
          </cell>
          <cell r="H1481">
            <v>0</v>
          </cell>
          <cell r="I1481">
            <v>0</v>
          </cell>
          <cell r="J1481">
            <v>0</v>
          </cell>
          <cell r="K1481">
            <v>0</v>
          </cell>
        </row>
        <row r="1482">
          <cell r="A1482" t="str">
            <v>ETECMPSC0005</v>
          </cell>
          <cell r="B1482">
            <v>0</v>
          </cell>
          <cell r="C1482">
            <v>1500000</v>
          </cell>
          <cell r="D1482">
            <v>1500000</v>
          </cell>
          <cell r="E1482">
            <v>0</v>
          </cell>
          <cell r="F1482">
            <v>38776</v>
          </cell>
          <cell r="G1482">
            <v>0</v>
          </cell>
          <cell r="H1482">
            <v>0</v>
          </cell>
          <cell r="I1482">
            <v>0</v>
          </cell>
          <cell r="J1482">
            <v>0</v>
          </cell>
          <cell r="K1482">
            <v>0</v>
          </cell>
        </row>
        <row r="1483">
          <cell r="A1483" t="str">
            <v>ETECMPSC0006</v>
          </cell>
          <cell r="B1483">
            <v>0</v>
          </cell>
          <cell r="C1483">
            <v>3000000</v>
          </cell>
          <cell r="D1483">
            <v>3000000</v>
          </cell>
          <cell r="E1483">
            <v>0</v>
          </cell>
          <cell r="F1483">
            <v>39078</v>
          </cell>
          <cell r="G1483">
            <v>0</v>
          </cell>
          <cell r="H1483">
            <v>0</v>
          </cell>
          <cell r="I1483">
            <v>0</v>
          </cell>
          <cell r="J1483">
            <v>0</v>
          </cell>
          <cell r="K1483">
            <v>0</v>
          </cell>
        </row>
        <row r="1484">
          <cell r="A1484" t="str">
            <v>ETECMPSC0007</v>
          </cell>
          <cell r="B1484">
            <v>0</v>
          </cell>
          <cell r="C1484">
            <v>1500000</v>
          </cell>
          <cell r="E1484">
            <v>1500000</v>
          </cell>
          <cell r="F1484">
            <v>39189</v>
          </cell>
          <cell r="G1484">
            <v>0</v>
          </cell>
          <cell r="H1484">
            <v>1500000</v>
          </cell>
          <cell r="I1484">
            <v>0</v>
          </cell>
          <cell r="J1484">
            <v>0</v>
          </cell>
          <cell r="K1484">
            <v>0</v>
          </cell>
        </row>
        <row r="1485">
          <cell r="A1485" t="str">
            <v>ETECMPSC0008</v>
          </cell>
          <cell r="B1485">
            <v>0</v>
          </cell>
          <cell r="C1485">
            <v>500000</v>
          </cell>
          <cell r="E1485">
            <v>500000</v>
          </cell>
          <cell r="F1485">
            <v>39189</v>
          </cell>
          <cell r="G1485">
            <v>0</v>
          </cell>
          <cell r="H1485">
            <v>0</v>
          </cell>
          <cell r="I1485">
            <v>500000</v>
          </cell>
          <cell r="J1485">
            <v>0</v>
          </cell>
          <cell r="K1485">
            <v>0</v>
          </cell>
        </row>
        <row r="1486">
          <cell r="A1486" t="str">
            <v>ETECMPSC0009</v>
          </cell>
          <cell r="B1486">
            <v>0</v>
          </cell>
          <cell r="C1486">
            <v>349000</v>
          </cell>
          <cell r="D1486">
            <v>349000</v>
          </cell>
          <cell r="E1486">
            <v>0</v>
          </cell>
          <cell r="F1486">
            <v>39189</v>
          </cell>
          <cell r="G1486">
            <v>0</v>
          </cell>
          <cell r="H1486">
            <v>0</v>
          </cell>
          <cell r="I1486">
            <v>0</v>
          </cell>
          <cell r="J1486">
            <v>0</v>
          </cell>
          <cell r="K1486">
            <v>0</v>
          </cell>
        </row>
        <row r="1487">
          <cell r="A1487" t="str">
            <v>ETECMPSC0010</v>
          </cell>
          <cell r="B1487">
            <v>0</v>
          </cell>
          <cell r="C1487">
            <v>330000</v>
          </cell>
          <cell r="D1487">
            <v>330000</v>
          </cell>
          <cell r="E1487">
            <v>0</v>
          </cell>
          <cell r="F1487">
            <v>39189</v>
          </cell>
          <cell r="G1487">
            <v>0</v>
          </cell>
          <cell r="H1487">
            <v>0</v>
          </cell>
          <cell r="I1487">
            <v>0</v>
          </cell>
          <cell r="J1487">
            <v>0</v>
          </cell>
          <cell r="K1487">
            <v>0</v>
          </cell>
        </row>
        <row r="1488">
          <cell r="A1488" t="str">
            <v>ETECMLIM0001</v>
          </cell>
          <cell r="B1488">
            <v>0</v>
          </cell>
          <cell r="C1488">
            <v>7000000</v>
          </cell>
          <cell r="D1488">
            <v>7000000</v>
          </cell>
          <cell r="E1488">
            <v>0</v>
          </cell>
          <cell r="F1488" t="str">
            <v>s/inf</v>
          </cell>
          <cell r="G1488">
            <v>0</v>
          </cell>
          <cell r="H1488">
            <v>0</v>
          </cell>
          <cell r="I1488">
            <v>0</v>
          </cell>
          <cell r="J1488">
            <v>0</v>
          </cell>
          <cell r="K1488">
            <v>0</v>
          </cell>
        </row>
        <row r="1489">
          <cell r="A1489" t="str">
            <v>ETECMLIM0002</v>
          </cell>
          <cell r="B1489">
            <v>0</v>
          </cell>
          <cell r="C1489">
            <v>4100000</v>
          </cell>
          <cell r="D1489">
            <v>4100000</v>
          </cell>
          <cell r="E1489">
            <v>0</v>
          </cell>
          <cell r="F1489" t="str">
            <v>s/inf</v>
          </cell>
          <cell r="G1489">
            <v>0</v>
          </cell>
          <cell r="H1489">
            <v>0</v>
          </cell>
          <cell r="I1489">
            <v>0</v>
          </cell>
          <cell r="J1489">
            <v>0</v>
          </cell>
          <cell r="K1489">
            <v>0</v>
          </cell>
        </row>
        <row r="1490">
          <cell r="A1490" t="str">
            <v>ETECMLIM0003</v>
          </cell>
          <cell r="B1490">
            <v>0</v>
          </cell>
          <cell r="C1490">
            <v>20729000</v>
          </cell>
          <cell r="D1490">
            <v>20729000</v>
          </cell>
          <cell r="E1490">
            <v>0</v>
          </cell>
          <cell r="F1490">
            <v>37218</v>
          </cell>
          <cell r="G1490">
            <v>0</v>
          </cell>
          <cell r="H1490">
            <v>0</v>
          </cell>
          <cell r="I1490">
            <v>0</v>
          </cell>
          <cell r="J1490">
            <v>0</v>
          </cell>
          <cell r="K1490">
            <v>0</v>
          </cell>
        </row>
        <row r="1491">
          <cell r="A1491" t="str">
            <v>ETECMLIM0004</v>
          </cell>
          <cell r="B1491">
            <v>-19454206</v>
          </cell>
          <cell r="C1491">
            <v>27000000</v>
          </cell>
          <cell r="D1491">
            <v>26500995</v>
          </cell>
          <cell r="E1491">
            <v>19953211</v>
          </cell>
          <cell r="F1491" t="str">
            <v>s/inf</v>
          </cell>
          <cell r="G1491">
            <v>8953211</v>
          </cell>
          <cell r="H1491">
            <v>11000000</v>
          </cell>
          <cell r="I1491">
            <v>0</v>
          </cell>
          <cell r="J1491">
            <v>0</v>
          </cell>
          <cell r="K1491">
            <v>0</v>
          </cell>
        </row>
        <row r="1492">
          <cell r="A1492" t="str">
            <v>ETECMLIM0005</v>
          </cell>
          <cell r="B1492">
            <v>-236497.5</v>
          </cell>
          <cell r="C1492">
            <v>10000000</v>
          </cell>
          <cell r="D1492">
            <v>7233642</v>
          </cell>
          <cell r="E1492">
            <v>3002855.5</v>
          </cell>
          <cell r="F1492" t="str">
            <v>s/inf</v>
          </cell>
          <cell r="G1492">
            <v>1519519</v>
          </cell>
          <cell r="H1492">
            <v>1048429.5</v>
          </cell>
          <cell r="I1492">
            <v>0</v>
          </cell>
          <cell r="J1492">
            <v>434907</v>
          </cell>
          <cell r="K1492">
            <v>0</v>
          </cell>
        </row>
        <row r="1493">
          <cell r="A1493" t="str">
            <v>ETECMLIM0006</v>
          </cell>
          <cell r="B1493">
            <v>886870</v>
          </cell>
          <cell r="C1493">
            <v>1000000</v>
          </cell>
          <cell r="D1493">
            <v>0</v>
          </cell>
          <cell r="E1493">
            <v>113130</v>
          </cell>
          <cell r="F1493" t="str">
            <v>s/inf</v>
          </cell>
          <cell r="G1493">
            <v>0</v>
          </cell>
          <cell r="H1493">
            <v>113130</v>
          </cell>
          <cell r="I1493">
            <v>0</v>
          </cell>
          <cell r="J1493">
            <v>0</v>
          </cell>
          <cell r="K1493">
            <v>0</v>
          </cell>
        </row>
        <row r="1494">
          <cell r="A1494" t="str">
            <v>ETECMLIM0007</v>
          </cell>
          <cell r="B1494">
            <v>1498306</v>
          </cell>
          <cell r="C1494">
            <v>1500000</v>
          </cell>
          <cell r="D1494">
            <v>0</v>
          </cell>
          <cell r="E1494">
            <v>1694</v>
          </cell>
          <cell r="F1494" t="str">
            <v>s/inf</v>
          </cell>
          <cell r="G1494">
            <v>0</v>
          </cell>
          <cell r="H1494">
            <v>1694</v>
          </cell>
          <cell r="I1494">
            <v>0</v>
          </cell>
          <cell r="J1494">
            <v>0</v>
          </cell>
          <cell r="K1494">
            <v>0</v>
          </cell>
        </row>
        <row r="1495">
          <cell r="A1495" t="str">
            <v>ETEEMSLB0001</v>
          </cell>
          <cell r="B1495">
            <v>1758873</v>
          </cell>
          <cell r="C1495">
            <v>25170076</v>
          </cell>
          <cell r="D1495">
            <v>23411203</v>
          </cell>
          <cell r="E1495">
            <v>0</v>
          </cell>
          <cell r="F1495" t="str">
            <v>s/inf.</v>
          </cell>
          <cell r="G1495">
            <v>0</v>
          </cell>
          <cell r="H1495">
            <v>0</v>
          </cell>
          <cell r="I1495">
            <v>0</v>
          </cell>
          <cell r="J1495">
            <v>0</v>
          </cell>
          <cell r="K1495">
            <v>0</v>
          </cell>
        </row>
        <row r="1496">
          <cell r="A1496" t="str">
            <v>ETEEMSHN0001</v>
          </cell>
          <cell r="B1496">
            <v>-33922.07999999996</v>
          </cell>
          <cell r="C1496">
            <v>581490</v>
          </cell>
          <cell r="D1496">
            <v>615412.08</v>
          </cell>
          <cell r="E1496">
            <v>0</v>
          </cell>
          <cell r="F1496">
            <v>35462</v>
          </cell>
          <cell r="G1496">
            <v>0</v>
          </cell>
          <cell r="H1496">
            <v>0</v>
          </cell>
          <cell r="I1496">
            <v>0</v>
          </cell>
          <cell r="J1496">
            <v>0</v>
          </cell>
          <cell r="K1496">
            <v>0</v>
          </cell>
        </row>
        <row r="1497">
          <cell r="A1497" t="str">
            <v>ETEEMSHN0002</v>
          </cell>
          <cell r="B1497">
            <v>143937.31000000006</v>
          </cell>
          <cell r="C1497">
            <v>694840</v>
          </cell>
          <cell r="D1497">
            <v>550902.69</v>
          </cell>
          <cell r="E1497">
            <v>0</v>
          </cell>
          <cell r="F1497">
            <v>34881</v>
          </cell>
          <cell r="G1497">
            <v>0</v>
          </cell>
          <cell r="H1497">
            <v>0</v>
          </cell>
          <cell r="I1497">
            <v>0</v>
          </cell>
          <cell r="J1497">
            <v>0</v>
          </cell>
          <cell r="K1497">
            <v>0</v>
          </cell>
        </row>
        <row r="1498">
          <cell r="A1498" t="str">
            <v>ETEEMSHN0003</v>
          </cell>
          <cell r="B1498">
            <v>182685</v>
          </cell>
          <cell r="C1498">
            <v>574710</v>
          </cell>
          <cell r="D1498">
            <v>392025</v>
          </cell>
          <cell r="E1498">
            <v>0</v>
          </cell>
          <cell r="F1498">
            <v>35582</v>
          </cell>
          <cell r="G1498">
            <v>0</v>
          </cell>
          <cell r="H1498">
            <v>0</v>
          </cell>
          <cell r="I1498">
            <v>0</v>
          </cell>
          <cell r="J1498">
            <v>0</v>
          </cell>
          <cell r="K1498">
            <v>0</v>
          </cell>
        </row>
        <row r="1499">
          <cell r="A1499" t="str">
            <v>ETEEMSHN0004</v>
          </cell>
          <cell r="B1499">
            <v>1212569.75</v>
          </cell>
          <cell r="C1499">
            <v>3885730</v>
          </cell>
          <cell r="D1499">
            <v>2673160.25</v>
          </cell>
          <cell r="E1499">
            <v>0</v>
          </cell>
          <cell r="F1499">
            <v>36678</v>
          </cell>
          <cell r="G1499">
            <v>0</v>
          </cell>
          <cell r="H1499">
            <v>0</v>
          </cell>
          <cell r="I1499">
            <v>0</v>
          </cell>
          <cell r="J1499">
            <v>0</v>
          </cell>
          <cell r="K1499">
            <v>0</v>
          </cell>
        </row>
        <row r="1500">
          <cell r="A1500" t="str">
            <v>ETEEMSHN0005</v>
          </cell>
          <cell r="B1500">
            <v>-460739.68000000017</v>
          </cell>
          <cell r="C1500">
            <v>2794870</v>
          </cell>
          <cell r="D1500">
            <v>3255609.68</v>
          </cell>
          <cell r="E1500">
            <v>0</v>
          </cell>
          <cell r="F1500">
            <v>37257</v>
          </cell>
          <cell r="G1500">
            <v>0</v>
          </cell>
          <cell r="H1500">
            <v>0</v>
          </cell>
          <cell r="I1500">
            <v>0</v>
          </cell>
          <cell r="J1500">
            <v>0</v>
          </cell>
          <cell r="K1500">
            <v>0</v>
          </cell>
        </row>
        <row r="1501">
          <cell r="A1501" t="str">
            <v>ETEEMSCH0001</v>
          </cell>
          <cell r="B1501">
            <v>113766.65000000002</v>
          </cell>
          <cell r="C1501">
            <v>291599.64</v>
          </cell>
          <cell r="D1501">
            <v>177832.99</v>
          </cell>
          <cell r="E1501">
            <v>0</v>
          </cell>
          <cell r="F1501">
            <v>1992</v>
          </cell>
          <cell r="G1501">
            <v>0</v>
          </cell>
          <cell r="H1501">
            <v>0</v>
          </cell>
          <cell r="I1501">
            <v>0</v>
          </cell>
          <cell r="J1501">
            <v>0</v>
          </cell>
          <cell r="K1501">
            <v>0</v>
          </cell>
        </row>
        <row r="1502">
          <cell r="A1502" t="str">
            <v>ETEEMSCH0002</v>
          </cell>
          <cell r="B1502">
            <v>0</v>
          </cell>
          <cell r="C1502">
            <v>194785.77</v>
          </cell>
          <cell r="D1502">
            <v>194785.77</v>
          </cell>
          <cell r="E1502">
            <v>0</v>
          </cell>
          <cell r="F1502">
            <v>1992</v>
          </cell>
          <cell r="G1502">
            <v>0</v>
          </cell>
          <cell r="H1502">
            <v>0</v>
          </cell>
          <cell r="I1502">
            <v>0</v>
          </cell>
          <cell r="J1502">
            <v>0</v>
          </cell>
          <cell r="K1502">
            <v>0</v>
          </cell>
        </row>
        <row r="1503">
          <cell r="A1503" t="str">
            <v>ETEEMSCH0003</v>
          </cell>
          <cell r="B1503">
            <v>0</v>
          </cell>
          <cell r="C1503">
            <v>764068.24</v>
          </cell>
          <cell r="D1503">
            <v>764068.24</v>
          </cell>
          <cell r="E1503">
            <v>0</v>
          </cell>
          <cell r="F1503">
            <v>1992</v>
          </cell>
          <cell r="G1503">
            <v>0</v>
          </cell>
          <cell r="H1503">
            <v>0</v>
          </cell>
          <cell r="I1503">
            <v>0</v>
          </cell>
          <cell r="J1503">
            <v>0</v>
          </cell>
          <cell r="K1503">
            <v>0</v>
          </cell>
        </row>
        <row r="1504">
          <cell r="A1504" t="str">
            <v>ETEEMSCH0004</v>
          </cell>
          <cell r="B1504">
            <v>0</v>
          </cell>
          <cell r="C1504">
            <v>623804.23</v>
          </cell>
          <cell r="D1504">
            <v>623804.23</v>
          </cell>
          <cell r="E1504">
            <v>0</v>
          </cell>
          <cell r="F1504">
            <v>1992</v>
          </cell>
          <cell r="G1504">
            <v>0</v>
          </cell>
          <cell r="H1504">
            <v>0</v>
          </cell>
          <cell r="I1504">
            <v>0</v>
          </cell>
          <cell r="J1504">
            <v>0</v>
          </cell>
          <cell r="K1504">
            <v>0</v>
          </cell>
        </row>
        <row r="1505">
          <cell r="A1505" t="str">
            <v>ETEEMSCH0005</v>
          </cell>
          <cell r="B1505">
            <v>0</v>
          </cell>
          <cell r="C1505">
            <v>746626.16</v>
          </cell>
          <cell r="D1505">
            <v>746626.16</v>
          </cell>
          <cell r="E1505">
            <v>0</v>
          </cell>
          <cell r="F1505">
            <v>1992</v>
          </cell>
          <cell r="G1505">
            <v>0</v>
          </cell>
          <cell r="H1505">
            <v>0</v>
          </cell>
          <cell r="I1505">
            <v>0</v>
          </cell>
          <cell r="J1505">
            <v>0</v>
          </cell>
          <cell r="K1505">
            <v>0</v>
          </cell>
        </row>
        <row r="1506">
          <cell r="A1506" t="str">
            <v>ETEEMSCH0006</v>
          </cell>
          <cell r="B1506">
            <v>0</v>
          </cell>
          <cell r="C1506">
            <v>775886.22</v>
          </cell>
          <cell r="D1506">
            <v>775886.22</v>
          </cell>
          <cell r="E1506">
            <v>0</v>
          </cell>
          <cell r="F1506">
            <v>1992</v>
          </cell>
          <cell r="G1506">
            <v>0</v>
          </cell>
          <cell r="H1506">
            <v>0</v>
          </cell>
          <cell r="I1506">
            <v>0</v>
          </cell>
          <cell r="J1506">
            <v>0</v>
          </cell>
          <cell r="K1506">
            <v>0</v>
          </cell>
        </row>
        <row r="1507">
          <cell r="A1507" t="str">
            <v>ETEEMSCH0007</v>
          </cell>
          <cell r="B1507">
            <v>0</v>
          </cell>
          <cell r="C1507">
            <v>333823.32</v>
          </cell>
          <cell r="D1507">
            <v>333823.32</v>
          </cell>
          <cell r="E1507">
            <v>0</v>
          </cell>
          <cell r="F1507">
            <v>1992</v>
          </cell>
          <cell r="G1507">
            <v>0</v>
          </cell>
          <cell r="H1507">
            <v>0</v>
          </cell>
          <cell r="I1507">
            <v>0</v>
          </cell>
          <cell r="J1507">
            <v>0</v>
          </cell>
          <cell r="K1507">
            <v>0</v>
          </cell>
        </row>
        <row r="1508">
          <cell r="A1508" t="str">
            <v>ETEEMSCH0008</v>
          </cell>
          <cell r="B1508">
            <v>0</v>
          </cell>
          <cell r="C1508">
            <v>4561.42</v>
          </cell>
          <cell r="D1508">
            <v>4561.42</v>
          </cell>
          <cell r="E1508">
            <v>0</v>
          </cell>
          <cell r="F1508">
            <v>1992</v>
          </cell>
          <cell r="G1508">
            <v>0</v>
          </cell>
          <cell r="H1508">
            <v>0</v>
          </cell>
          <cell r="I1508">
            <v>0</v>
          </cell>
          <cell r="J1508">
            <v>0</v>
          </cell>
          <cell r="K1508">
            <v>0</v>
          </cell>
        </row>
        <row r="1509">
          <cell r="A1509" t="str">
            <v>ETEEMSCH0009</v>
          </cell>
          <cell r="B1509">
            <v>0</v>
          </cell>
          <cell r="C1509">
            <v>9742.59</v>
          </cell>
          <cell r="D1509">
            <v>9742.59</v>
          </cell>
          <cell r="E1509">
            <v>0</v>
          </cell>
          <cell r="F1509">
            <v>1992</v>
          </cell>
          <cell r="G1509">
            <v>0</v>
          </cell>
          <cell r="H1509">
            <v>0</v>
          </cell>
          <cell r="I1509">
            <v>0</v>
          </cell>
          <cell r="J1509">
            <v>0</v>
          </cell>
          <cell r="K1509">
            <v>0</v>
          </cell>
        </row>
        <row r="1510">
          <cell r="A1510" t="str">
            <v>ETEEMSCH0010</v>
          </cell>
          <cell r="B1510">
            <v>0</v>
          </cell>
          <cell r="C1510">
            <v>1325.07</v>
          </cell>
          <cell r="D1510">
            <v>1325.07</v>
          </cell>
          <cell r="E1510">
            <v>0</v>
          </cell>
          <cell r="F1510">
            <v>1992</v>
          </cell>
          <cell r="G1510">
            <v>0</v>
          </cell>
          <cell r="H1510">
            <v>0</v>
          </cell>
          <cell r="I1510">
            <v>0</v>
          </cell>
          <cell r="J1510">
            <v>0</v>
          </cell>
          <cell r="K1510">
            <v>0</v>
          </cell>
        </row>
        <row r="1511">
          <cell r="A1511" t="str">
            <v>ETEEMSCH0011</v>
          </cell>
          <cell r="B1511">
            <v>0</v>
          </cell>
          <cell r="C1511">
            <v>409655.28</v>
          </cell>
          <cell r="D1511">
            <v>409655.28</v>
          </cell>
          <cell r="E1511">
            <v>0</v>
          </cell>
          <cell r="F1511" t="str">
            <v>1996</v>
          </cell>
          <cell r="G1511">
            <v>0</v>
          </cell>
          <cell r="H1511">
            <v>0</v>
          </cell>
          <cell r="I1511">
            <v>0</v>
          </cell>
          <cell r="J1511">
            <v>0</v>
          </cell>
          <cell r="K1511">
            <v>0</v>
          </cell>
        </row>
        <row r="1512">
          <cell r="A1512" t="str">
            <v>ETEEMSCH0012</v>
          </cell>
          <cell r="B1512">
            <v>0</v>
          </cell>
          <cell r="C1512">
            <v>2457714.53</v>
          </cell>
          <cell r="D1512">
            <v>2457714.53</v>
          </cell>
          <cell r="E1512">
            <v>0</v>
          </cell>
          <cell r="F1512" t="str">
            <v>1995</v>
          </cell>
          <cell r="G1512">
            <v>0</v>
          </cell>
          <cell r="H1512">
            <v>0</v>
          </cell>
          <cell r="I1512">
            <v>0</v>
          </cell>
          <cell r="J1512">
            <v>0</v>
          </cell>
          <cell r="K1512">
            <v>0</v>
          </cell>
        </row>
        <row r="1513">
          <cell r="A1513" t="str">
            <v>ETEEMSCH0013</v>
          </cell>
          <cell r="B1513">
            <v>0</v>
          </cell>
          <cell r="C1513">
            <v>286917.94</v>
          </cell>
          <cell r="D1513">
            <v>286917.94</v>
          </cell>
          <cell r="E1513">
            <v>0</v>
          </cell>
          <cell r="F1513" t="str">
            <v>1993</v>
          </cell>
          <cell r="G1513">
            <v>0</v>
          </cell>
          <cell r="H1513">
            <v>0</v>
          </cell>
          <cell r="I1513">
            <v>0</v>
          </cell>
          <cell r="J1513">
            <v>0</v>
          </cell>
          <cell r="K1513">
            <v>0</v>
          </cell>
        </row>
        <row r="1514">
          <cell r="A1514" t="str">
            <v>ETEEMSCH0014</v>
          </cell>
          <cell r="B1514">
            <v>0</v>
          </cell>
          <cell r="C1514">
            <v>191195.81</v>
          </cell>
          <cell r="D1514">
            <v>191195.81</v>
          </cell>
          <cell r="E1514">
            <v>0</v>
          </cell>
          <cell r="F1514" t="str">
            <v>1993</v>
          </cell>
          <cell r="G1514">
            <v>0</v>
          </cell>
          <cell r="H1514">
            <v>0</v>
          </cell>
          <cell r="I1514">
            <v>0</v>
          </cell>
          <cell r="J1514">
            <v>0</v>
          </cell>
          <cell r="K1514">
            <v>0</v>
          </cell>
        </row>
        <row r="1515">
          <cell r="A1515" t="str">
            <v>ETEEMSCH0015</v>
          </cell>
          <cell r="B1515">
            <v>0</v>
          </cell>
          <cell r="C1515">
            <v>176498.39</v>
          </cell>
          <cell r="D1515">
            <v>176498.39</v>
          </cell>
          <cell r="E1515">
            <v>0</v>
          </cell>
          <cell r="F1515" t="str">
            <v>1994</v>
          </cell>
          <cell r="G1515">
            <v>0</v>
          </cell>
          <cell r="H1515">
            <v>0</v>
          </cell>
          <cell r="I1515">
            <v>0</v>
          </cell>
          <cell r="J1515">
            <v>0</v>
          </cell>
          <cell r="K1515">
            <v>0</v>
          </cell>
        </row>
        <row r="1516">
          <cell r="A1516" t="str">
            <v>ETEEMSCH0016</v>
          </cell>
          <cell r="B1516">
            <v>0</v>
          </cell>
          <cell r="C1516">
            <v>251332.07</v>
          </cell>
          <cell r="D1516">
            <v>251332.07</v>
          </cell>
          <cell r="E1516">
            <v>0</v>
          </cell>
          <cell r="F1516" t="str">
            <v>1994</v>
          </cell>
          <cell r="G1516">
            <v>0</v>
          </cell>
          <cell r="H1516">
            <v>0</v>
          </cell>
          <cell r="I1516">
            <v>0</v>
          </cell>
          <cell r="J1516">
            <v>0</v>
          </cell>
          <cell r="K1516">
            <v>0</v>
          </cell>
        </row>
        <row r="1517">
          <cell r="A1517" t="str">
            <v>ETEEMSCH0017</v>
          </cell>
          <cell r="B1517">
            <v>0</v>
          </cell>
          <cell r="C1517">
            <v>418185.95</v>
          </cell>
          <cell r="D1517">
            <v>418185.95</v>
          </cell>
          <cell r="E1517">
            <v>0</v>
          </cell>
          <cell r="F1517" t="str">
            <v>1994</v>
          </cell>
          <cell r="G1517">
            <v>0</v>
          </cell>
          <cell r="H1517">
            <v>0</v>
          </cell>
          <cell r="I1517">
            <v>0</v>
          </cell>
          <cell r="J1517">
            <v>0</v>
          </cell>
          <cell r="K1517">
            <v>0</v>
          </cell>
        </row>
        <row r="1518">
          <cell r="A1518" t="str">
            <v>ETEEMESM0001</v>
          </cell>
          <cell r="B1518">
            <v>0</v>
          </cell>
          <cell r="C1518">
            <v>502065.57</v>
          </cell>
          <cell r="D1518">
            <v>502065.57</v>
          </cell>
          <cell r="E1518">
            <v>0</v>
          </cell>
          <cell r="F1518">
            <v>34578</v>
          </cell>
          <cell r="G1518">
            <v>0</v>
          </cell>
          <cell r="H1518">
            <v>0</v>
          </cell>
          <cell r="I1518">
            <v>0</v>
          </cell>
          <cell r="J1518">
            <v>0</v>
          </cell>
          <cell r="K1518">
            <v>0</v>
          </cell>
        </row>
        <row r="1519">
          <cell r="A1519" t="str">
            <v>ETEEMESM0002</v>
          </cell>
          <cell r="B1519">
            <v>0</v>
          </cell>
          <cell r="C1519">
            <v>38345.82</v>
          </cell>
          <cell r="D1519">
            <v>38345.82</v>
          </cell>
          <cell r="E1519">
            <v>0</v>
          </cell>
          <cell r="F1519">
            <v>34578</v>
          </cell>
          <cell r="G1519">
            <v>0</v>
          </cell>
          <cell r="H1519">
            <v>0</v>
          </cell>
          <cell r="I1519">
            <v>0</v>
          </cell>
          <cell r="J1519">
            <v>0</v>
          </cell>
          <cell r="K1519">
            <v>0</v>
          </cell>
        </row>
        <row r="1520">
          <cell r="A1520" t="str">
            <v>ETEEMESM0003</v>
          </cell>
          <cell r="B1520">
            <v>0</v>
          </cell>
          <cell r="C1520">
            <v>958152.87</v>
          </cell>
          <cell r="D1520">
            <v>958152.87</v>
          </cell>
          <cell r="E1520">
            <v>0</v>
          </cell>
          <cell r="F1520">
            <v>35827</v>
          </cell>
          <cell r="G1520">
            <v>0</v>
          </cell>
          <cell r="H1520">
            <v>0</v>
          </cell>
          <cell r="I1520">
            <v>0</v>
          </cell>
          <cell r="J1520">
            <v>0</v>
          </cell>
          <cell r="K1520">
            <v>0</v>
          </cell>
        </row>
        <row r="1521">
          <cell r="A1521" t="str">
            <v>ETEEMESM0004</v>
          </cell>
          <cell r="B1521">
            <v>0</v>
          </cell>
          <cell r="C1521">
            <v>762393.06</v>
          </cell>
          <cell r="D1521">
            <v>762393.06</v>
          </cell>
          <cell r="E1521">
            <v>0</v>
          </cell>
          <cell r="F1521">
            <v>35827</v>
          </cell>
          <cell r="G1521">
            <v>0</v>
          </cell>
          <cell r="H1521">
            <v>0</v>
          </cell>
          <cell r="I1521">
            <v>0</v>
          </cell>
          <cell r="J1521">
            <v>0</v>
          </cell>
          <cell r="K1521">
            <v>0</v>
          </cell>
        </row>
        <row r="1522">
          <cell r="A1522" t="str">
            <v>ETEEMESM0005</v>
          </cell>
          <cell r="B1522">
            <v>0</v>
          </cell>
          <cell r="C1522">
            <v>287002.66</v>
          </cell>
          <cell r="D1522">
            <v>287002.66</v>
          </cell>
          <cell r="E1522">
            <v>0</v>
          </cell>
          <cell r="F1522">
            <v>34912</v>
          </cell>
          <cell r="G1522">
            <v>0</v>
          </cell>
          <cell r="H1522">
            <v>0</v>
          </cell>
          <cell r="I1522">
            <v>0</v>
          </cell>
          <cell r="J1522">
            <v>0</v>
          </cell>
          <cell r="K1522">
            <v>0</v>
          </cell>
        </row>
        <row r="1523">
          <cell r="A1523" t="str">
            <v>ETEEMESM0006</v>
          </cell>
          <cell r="B1523">
            <v>0</v>
          </cell>
          <cell r="C1523">
            <v>32942.84</v>
          </cell>
          <cell r="D1523">
            <v>32942.84</v>
          </cell>
          <cell r="E1523">
            <v>0</v>
          </cell>
          <cell r="F1523">
            <v>35065</v>
          </cell>
          <cell r="G1523">
            <v>0</v>
          </cell>
          <cell r="H1523">
            <v>0</v>
          </cell>
          <cell r="I1523">
            <v>0</v>
          </cell>
          <cell r="J1523">
            <v>0</v>
          </cell>
          <cell r="K1523">
            <v>0</v>
          </cell>
        </row>
        <row r="1524">
          <cell r="A1524" t="str">
            <v>ETEEMESM0007</v>
          </cell>
          <cell r="B1524">
            <v>0</v>
          </cell>
          <cell r="C1524">
            <v>616719.47</v>
          </cell>
          <cell r="D1524">
            <v>616719.47</v>
          </cell>
          <cell r="E1524">
            <v>0</v>
          </cell>
          <cell r="F1524">
            <v>34912</v>
          </cell>
          <cell r="G1524">
            <v>0</v>
          </cell>
          <cell r="H1524">
            <v>0</v>
          </cell>
          <cell r="I1524">
            <v>0</v>
          </cell>
          <cell r="J1524">
            <v>0</v>
          </cell>
          <cell r="K1524">
            <v>0</v>
          </cell>
        </row>
        <row r="1525">
          <cell r="A1525" t="str">
            <v>ETEEMESM0008</v>
          </cell>
          <cell r="B1525">
            <v>0</v>
          </cell>
          <cell r="C1525">
            <v>258009.56</v>
          </cell>
          <cell r="D1525">
            <v>258009.56</v>
          </cell>
          <cell r="E1525">
            <v>0</v>
          </cell>
          <cell r="F1525">
            <v>35674</v>
          </cell>
          <cell r="G1525">
            <v>0</v>
          </cell>
          <cell r="H1525">
            <v>0</v>
          </cell>
          <cell r="I1525">
            <v>0</v>
          </cell>
          <cell r="J1525">
            <v>0</v>
          </cell>
          <cell r="K1525">
            <v>0</v>
          </cell>
        </row>
        <row r="1526">
          <cell r="A1526" t="str">
            <v>ETEEMESM0009</v>
          </cell>
          <cell r="B1526">
            <v>0</v>
          </cell>
          <cell r="C1526">
            <v>43986.66</v>
          </cell>
          <cell r="D1526">
            <v>43986.66</v>
          </cell>
          <cell r="E1526">
            <v>0</v>
          </cell>
          <cell r="F1526">
            <v>35186</v>
          </cell>
          <cell r="G1526">
            <v>0</v>
          </cell>
          <cell r="H1526">
            <v>0</v>
          </cell>
          <cell r="I1526">
            <v>0</v>
          </cell>
          <cell r="J1526">
            <v>0</v>
          </cell>
          <cell r="K1526">
            <v>0</v>
          </cell>
        </row>
        <row r="1527">
          <cell r="A1527" t="str">
            <v>ETEEMESL0001</v>
          </cell>
          <cell r="B1527">
            <v>0</v>
          </cell>
          <cell r="C1527">
            <v>12271883</v>
          </cell>
          <cell r="D1527">
            <v>12271883</v>
          </cell>
          <cell r="E1527">
            <v>0</v>
          </cell>
          <cell r="F1527">
            <v>36670</v>
          </cell>
          <cell r="G1527">
            <v>0</v>
          </cell>
          <cell r="H1527">
            <v>0</v>
          </cell>
          <cell r="I1527">
            <v>0</v>
          </cell>
          <cell r="J1527">
            <v>0</v>
          </cell>
          <cell r="K1527">
            <v>0</v>
          </cell>
        </row>
        <row r="1528">
          <cell r="A1528" t="str">
            <v>ETEEMESS0001</v>
          </cell>
          <cell r="B1528">
            <v>0</v>
          </cell>
          <cell r="C1528">
            <v>2631510.49</v>
          </cell>
          <cell r="D1528">
            <v>2631510.49</v>
          </cell>
          <cell r="E1528">
            <v>0</v>
          </cell>
          <cell r="F1528" t="str">
            <v>s/inf.</v>
          </cell>
          <cell r="G1528">
            <v>0</v>
          </cell>
          <cell r="H1528">
            <v>0</v>
          </cell>
          <cell r="I1528">
            <v>0</v>
          </cell>
          <cell r="J1528">
            <v>0</v>
          </cell>
          <cell r="K1528">
            <v>0</v>
          </cell>
        </row>
        <row r="1529">
          <cell r="A1529" t="str">
            <v>ETEEMESS0002</v>
          </cell>
          <cell r="B1529">
            <v>0</v>
          </cell>
          <cell r="C1529">
            <v>714266.12</v>
          </cell>
          <cell r="D1529">
            <v>714266.12</v>
          </cell>
          <cell r="E1529">
            <v>0</v>
          </cell>
          <cell r="F1529" t="str">
            <v>s/inf.</v>
          </cell>
          <cell r="G1529">
            <v>0</v>
          </cell>
          <cell r="H1529">
            <v>0</v>
          </cell>
          <cell r="I1529">
            <v>0</v>
          </cell>
          <cell r="J1529">
            <v>0</v>
          </cell>
          <cell r="K1529">
            <v>0</v>
          </cell>
        </row>
        <row r="1530">
          <cell r="A1530" t="str">
            <v>ETEEMESS0003</v>
          </cell>
          <cell r="B1530">
            <v>0</v>
          </cell>
          <cell r="C1530">
            <v>945247.93</v>
          </cell>
          <cell r="D1530">
            <v>945247.93</v>
          </cell>
          <cell r="E1530">
            <v>0</v>
          </cell>
          <cell r="F1530" t="str">
            <v>s/inf.</v>
          </cell>
          <cell r="G1530">
            <v>0</v>
          </cell>
          <cell r="H1530">
            <v>0</v>
          </cell>
          <cell r="I1530">
            <v>0</v>
          </cell>
          <cell r="J1530">
            <v>0</v>
          </cell>
          <cell r="K1530">
            <v>0</v>
          </cell>
        </row>
        <row r="1531">
          <cell r="A1531" t="str">
            <v>ETEEMEMY0001</v>
          </cell>
          <cell r="B1531">
            <v>0</v>
          </cell>
          <cell r="C1531">
            <v>5965619</v>
          </cell>
          <cell r="D1531">
            <v>5965619</v>
          </cell>
          <cell r="E1531">
            <v>0</v>
          </cell>
          <cell r="F1531">
            <v>35034</v>
          </cell>
          <cell r="G1531">
            <v>0</v>
          </cell>
          <cell r="H1531">
            <v>0</v>
          </cell>
          <cell r="I1531">
            <v>0</v>
          </cell>
          <cell r="J1531">
            <v>0</v>
          </cell>
          <cell r="K1531">
            <v>0</v>
          </cell>
        </row>
        <row r="1532">
          <cell r="A1532" t="str">
            <v>ETEEMETC0001</v>
          </cell>
          <cell r="B1532" t="e">
            <v>#VALUE!</v>
          </cell>
          <cell r="C1532" t="str">
            <v>s/inf.</v>
          </cell>
          <cell r="D1532" t="str">
            <v>s/inf.</v>
          </cell>
          <cell r="E1532">
            <v>0</v>
          </cell>
          <cell r="F1532">
            <v>35034</v>
          </cell>
          <cell r="G1532">
            <v>0</v>
          </cell>
          <cell r="H1532">
            <v>0</v>
          </cell>
          <cell r="I1532">
            <v>0</v>
          </cell>
          <cell r="J1532">
            <v>0</v>
          </cell>
          <cell r="K1532">
            <v>0</v>
          </cell>
        </row>
        <row r="1533">
          <cell r="A1533" t="str">
            <v>ETEEMETC0002</v>
          </cell>
          <cell r="B1533">
            <v>0</v>
          </cell>
          <cell r="C1533">
            <v>1200000</v>
          </cell>
          <cell r="D1533">
            <v>1200000</v>
          </cell>
          <cell r="E1533">
            <v>0</v>
          </cell>
          <cell r="F1533">
            <v>38169</v>
          </cell>
          <cell r="G1533">
            <v>0</v>
          </cell>
          <cell r="H1533">
            <v>0</v>
          </cell>
          <cell r="I1533">
            <v>0</v>
          </cell>
          <cell r="J1533">
            <v>0</v>
          </cell>
          <cell r="K1533">
            <v>0</v>
          </cell>
        </row>
        <row r="1534">
          <cell r="A1534" t="str">
            <v>ETEEMETC0003</v>
          </cell>
          <cell r="B1534">
            <v>278235.57000000007</v>
          </cell>
          <cell r="C1534">
            <v>1569636.73</v>
          </cell>
          <cell r="D1534">
            <v>1291401.16</v>
          </cell>
          <cell r="E1534">
            <v>0</v>
          </cell>
          <cell r="F1534">
            <v>34090</v>
          </cell>
          <cell r="G1534">
            <v>0</v>
          </cell>
          <cell r="H1534">
            <v>0</v>
          </cell>
          <cell r="I1534">
            <v>0</v>
          </cell>
          <cell r="J1534">
            <v>0</v>
          </cell>
          <cell r="K1534">
            <v>0</v>
          </cell>
        </row>
        <row r="1535">
          <cell r="A1535" t="str">
            <v>ETEEMETC0004</v>
          </cell>
          <cell r="B1535">
            <v>0</v>
          </cell>
          <cell r="C1535">
            <v>500000</v>
          </cell>
          <cell r="D1535">
            <v>500000</v>
          </cell>
          <cell r="E1535">
            <v>0</v>
          </cell>
          <cell r="F1535">
            <v>33512</v>
          </cell>
          <cell r="G1535">
            <v>0</v>
          </cell>
          <cell r="H1535">
            <v>0</v>
          </cell>
          <cell r="I1535">
            <v>0</v>
          </cell>
          <cell r="J1535">
            <v>0</v>
          </cell>
          <cell r="K1535">
            <v>0</v>
          </cell>
        </row>
        <row r="1536">
          <cell r="A1536" t="str">
            <v>ETEEMESA0001</v>
          </cell>
          <cell r="B1536">
            <v>0</v>
          </cell>
          <cell r="C1536">
            <v>40297364.86</v>
          </cell>
          <cell r="D1536">
            <v>40297364.86</v>
          </cell>
          <cell r="E1536">
            <v>0</v>
          </cell>
          <cell r="F1536">
            <v>34880</v>
          </cell>
          <cell r="G1536">
            <v>0</v>
          </cell>
          <cell r="H1536">
            <v>0</v>
          </cell>
          <cell r="I1536">
            <v>0</v>
          </cell>
          <cell r="J1536">
            <v>0</v>
          </cell>
          <cell r="K1536">
            <v>0</v>
          </cell>
        </row>
        <row r="1537">
          <cell r="A1537" t="str">
            <v>ETEEMESA0002</v>
          </cell>
          <cell r="B1537">
            <v>1398851.459999999</v>
          </cell>
          <cell r="C1537">
            <v>9970191.68</v>
          </cell>
          <cell r="D1537">
            <v>8571340.22</v>
          </cell>
          <cell r="E1537">
            <v>0</v>
          </cell>
          <cell r="F1537">
            <v>34880</v>
          </cell>
          <cell r="G1537">
            <v>0</v>
          </cell>
          <cell r="H1537">
            <v>0</v>
          </cell>
          <cell r="I1537">
            <v>0</v>
          </cell>
          <cell r="J1537">
            <v>0</v>
          </cell>
          <cell r="K1537">
            <v>0</v>
          </cell>
        </row>
        <row r="1538">
          <cell r="A1538" t="str">
            <v>ETEEMESA0003</v>
          </cell>
          <cell r="B1538">
            <v>23026614.06</v>
          </cell>
          <cell r="C1538">
            <v>24524838</v>
          </cell>
          <cell r="D1538">
            <v>1498223.94</v>
          </cell>
          <cell r="E1538">
            <v>0</v>
          </cell>
          <cell r="F1538">
            <v>34880</v>
          </cell>
          <cell r="G1538">
            <v>0</v>
          </cell>
          <cell r="H1538">
            <v>0</v>
          </cell>
          <cell r="I1538">
            <v>0</v>
          </cell>
          <cell r="J1538">
            <v>0</v>
          </cell>
          <cell r="K1538">
            <v>0</v>
          </cell>
        </row>
        <row r="1539">
          <cell r="A1539" t="str">
            <v>ETEEMESC0001</v>
          </cell>
          <cell r="B1539">
            <v>0</v>
          </cell>
          <cell r="C1539">
            <v>3000000</v>
          </cell>
          <cell r="D1539">
            <v>3000000</v>
          </cell>
          <cell r="E1539">
            <v>0</v>
          </cell>
          <cell r="F1539" t="str">
            <v>s/inf.</v>
          </cell>
          <cell r="G1539">
            <v>0</v>
          </cell>
          <cell r="H1539">
            <v>0</v>
          </cell>
          <cell r="I1539">
            <v>0</v>
          </cell>
          <cell r="J1539">
            <v>0</v>
          </cell>
          <cell r="K1539">
            <v>0</v>
          </cell>
        </row>
        <row r="1540">
          <cell r="A1540" t="str">
            <v>ETEEMESC0002</v>
          </cell>
          <cell r="B1540">
            <v>0</v>
          </cell>
          <cell r="C1540">
            <v>524289.47</v>
          </cell>
          <cell r="D1540">
            <v>524289.47</v>
          </cell>
          <cell r="E1540">
            <v>0</v>
          </cell>
          <cell r="F1540" t="str">
            <v>s/inf.</v>
          </cell>
          <cell r="G1540">
            <v>0</v>
          </cell>
          <cell r="H1540">
            <v>0</v>
          </cell>
          <cell r="I1540">
            <v>0</v>
          </cell>
          <cell r="J1540">
            <v>0</v>
          </cell>
          <cell r="K1540">
            <v>0</v>
          </cell>
        </row>
        <row r="1541">
          <cell r="A1541" t="str">
            <v>ETEEMEMQ0001</v>
          </cell>
          <cell r="B1541">
            <v>0</v>
          </cell>
          <cell r="C1541">
            <v>235712.22</v>
          </cell>
          <cell r="D1541">
            <v>235712.22</v>
          </cell>
          <cell r="E1541">
            <v>0</v>
          </cell>
          <cell r="F1541">
            <v>33848</v>
          </cell>
          <cell r="G1541">
            <v>0</v>
          </cell>
          <cell r="H1541">
            <v>0</v>
          </cell>
          <cell r="I1541">
            <v>0</v>
          </cell>
          <cell r="J1541">
            <v>0</v>
          </cell>
          <cell r="K1541">
            <v>0</v>
          </cell>
        </row>
        <row r="1542">
          <cell r="A1542" t="str">
            <v>ETEEMEMQ0002</v>
          </cell>
          <cell r="B1542">
            <v>0</v>
          </cell>
          <cell r="C1542">
            <v>816353.49</v>
          </cell>
          <cell r="D1542">
            <v>816353.49</v>
          </cell>
          <cell r="E1542">
            <v>0</v>
          </cell>
          <cell r="F1542">
            <v>33848</v>
          </cell>
          <cell r="G1542">
            <v>0</v>
          </cell>
          <cell r="H1542">
            <v>0</v>
          </cell>
          <cell r="I1542">
            <v>0</v>
          </cell>
          <cell r="J1542">
            <v>0</v>
          </cell>
          <cell r="K1542">
            <v>0</v>
          </cell>
        </row>
        <row r="1543">
          <cell r="A1543" t="str">
            <v>ETEEMEMQ0003</v>
          </cell>
          <cell r="B1543">
            <v>0</v>
          </cell>
          <cell r="C1543">
            <v>4240142.53</v>
          </cell>
          <cell r="D1543">
            <v>4240142.53</v>
          </cell>
          <cell r="E1543">
            <v>0</v>
          </cell>
          <cell r="F1543">
            <v>34268</v>
          </cell>
          <cell r="G1543">
            <v>0</v>
          </cell>
          <cell r="H1543">
            <v>0</v>
          </cell>
          <cell r="I1543">
            <v>0</v>
          </cell>
          <cell r="J1543">
            <v>0</v>
          </cell>
          <cell r="K1543">
            <v>0</v>
          </cell>
        </row>
        <row r="1544">
          <cell r="A1544" t="str">
            <v>ETEEMEMQ0004</v>
          </cell>
          <cell r="B1544">
            <v>0</v>
          </cell>
          <cell r="C1544">
            <v>268073.17</v>
          </cell>
          <cell r="D1544">
            <v>268073.17</v>
          </cell>
          <cell r="E1544">
            <v>0</v>
          </cell>
          <cell r="F1544">
            <v>35699</v>
          </cell>
          <cell r="G1544">
            <v>0</v>
          </cell>
          <cell r="H1544">
            <v>0</v>
          </cell>
          <cell r="I1544">
            <v>0</v>
          </cell>
          <cell r="J1544">
            <v>0</v>
          </cell>
          <cell r="K1544">
            <v>0</v>
          </cell>
        </row>
        <row r="1545">
          <cell r="A1545" t="str">
            <v>ETEEMEMÑ0001</v>
          </cell>
          <cell r="B1545">
            <v>0</v>
          </cell>
          <cell r="C1545">
            <v>614782</v>
          </cell>
          <cell r="D1545">
            <v>614782</v>
          </cell>
          <cell r="E1545">
            <v>0</v>
          </cell>
          <cell r="F1545">
            <v>1997</v>
          </cell>
          <cell r="G1545">
            <v>0</v>
          </cell>
          <cell r="H1545">
            <v>0</v>
          </cell>
          <cell r="I1545">
            <v>0</v>
          </cell>
          <cell r="J1545">
            <v>0</v>
          </cell>
          <cell r="K1545">
            <v>0</v>
          </cell>
        </row>
        <row r="1546">
          <cell r="A1546" t="str">
            <v>ETEEMELT0001</v>
          </cell>
          <cell r="B1546">
            <v>0</v>
          </cell>
          <cell r="C1546">
            <v>2065971.77</v>
          </cell>
          <cell r="D1546">
            <v>2065971.77</v>
          </cell>
          <cell r="E1546">
            <v>0</v>
          </cell>
          <cell r="F1546" t="str">
            <v>s/inf.</v>
          </cell>
          <cell r="G1546">
            <v>0</v>
          </cell>
          <cell r="H1546">
            <v>0</v>
          </cell>
          <cell r="I1546">
            <v>0</v>
          </cell>
          <cell r="J1546">
            <v>0</v>
          </cell>
          <cell r="K1546">
            <v>0</v>
          </cell>
        </row>
        <row r="1547">
          <cell r="A1547" t="str">
            <v>ETEEMELT0002</v>
          </cell>
          <cell r="B1547">
            <v>0</v>
          </cell>
          <cell r="C1547">
            <v>762192</v>
          </cell>
          <cell r="D1547">
            <v>762192</v>
          </cell>
          <cell r="E1547">
            <v>0</v>
          </cell>
          <cell r="F1547" t="str">
            <v>s/inf.</v>
          </cell>
          <cell r="G1547">
            <v>0</v>
          </cell>
          <cell r="H1547">
            <v>0</v>
          </cell>
          <cell r="I1547">
            <v>0</v>
          </cell>
          <cell r="J1547">
            <v>0</v>
          </cell>
          <cell r="K1547">
            <v>0</v>
          </cell>
        </row>
        <row r="1548">
          <cell r="A1548" t="str">
            <v>ETEEMELT0003</v>
          </cell>
          <cell r="B1548">
            <v>0</v>
          </cell>
          <cell r="C1548">
            <v>499842.48</v>
          </cell>
          <cell r="D1548">
            <v>499842.48</v>
          </cell>
          <cell r="E1548">
            <v>0</v>
          </cell>
          <cell r="F1548" t="str">
            <v>s/inf.</v>
          </cell>
          <cell r="G1548">
            <v>0</v>
          </cell>
          <cell r="H1548">
            <v>0</v>
          </cell>
          <cell r="I1548">
            <v>0</v>
          </cell>
          <cell r="J1548">
            <v>0</v>
          </cell>
          <cell r="K1548">
            <v>0</v>
          </cell>
        </row>
        <row r="1549">
          <cell r="A1549" t="str">
            <v>ETEEMELT0004</v>
          </cell>
          <cell r="B1549">
            <v>0</v>
          </cell>
          <cell r="C1549">
            <v>287523.85</v>
          </cell>
          <cell r="D1549">
            <v>287523.85</v>
          </cell>
          <cell r="E1549">
            <v>0</v>
          </cell>
          <cell r="F1549" t="str">
            <v>s/inf.</v>
          </cell>
          <cell r="G1549">
            <v>0</v>
          </cell>
          <cell r="H1549">
            <v>0</v>
          </cell>
          <cell r="I1549">
            <v>0</v>
          </cell>
          <cell r="J1549">
            <v>0</v>
          </cell>
          <cell r="K1549">
            <v>0</v>
          </cell>
        </row>
        <row r="1550">
          <cell r="A1550" t="str">
            <v>ETEEMELT0005</v>
          </cell>
          <cell r="B1550">
            <v>0</v>
          </cell>
          <cell r="C1550">
            <v>276611.39</v>
          </cell>
          <cell r="D1550">
            <v>276611.39</v>
          </cell>
          <cell r="E1550">
            <v>0</v>
          </cell>
          <cell r="F1550" t="str">
            <v>s/inf.</v>
          </cell>
          <cell r="G1550">
            <v>0</v>
          </cell>
          <cell r="H1550">
            <v>0</v>
          </cell>
          <cell r="I1550">
            <v>0</v>
          </cell>
          <cell r="J1550">
            <v>0</v>
          </cell>
          <cell r="K1550">
            <v>0</v>
          </cell>
        </row>
        <row r="1551">
          <cell r="A1551" t="str">
            <v>ETEEMELT0006</v>
          </cell>
          <cell r="B1551">
            <v>0</v>
          </cell>
          <cell r="C1551">
            <v>185575.07</v>
          </cell>
          <cell r="D1551">
            <v>185575.07</v>
          </cell>
          <cell r="E1551">
            <v>0</v>
          </cell>
          <cell r="F1551" t="str">
            <v>s/inf.</v>
          </cell>
          <cell r="G1551">
            <v>0</v>
          </cell>
          <cell r="H1551">
            <v>0</v>
          </cell>
          <cell r="I1551">
            <v>0</v>
          </cell>
          <cell r="J1551">
            <v>0</v>
          </cell>
          <cell r="K1551">
            <v>0</v>
          </cell>
        </row>
        <row r="1552">
          <cell r="A1552" t="str">
            <v>ETEEMEIL0001</v>
          </cell>
          <cell r="B1552">
            <v>0</v>
          </cell>
          <cell r="C1552">
            <v>184903.84</v>
          </cell>
          <cell r="D1552">
            <v>184903.84</v>
          </cell>
          <cell r="E1552">
            <v>0</v>
          </cell>
          <cell r="F1552">
            <v>38691</v>
          </cell>
          <cell r="G1552">
            <v>0</v>
          </cell>
          <cell r="H1552">
            <v>0</v>
          </cell>
          <cell r="I1552">
            <v>0</v>
          </cell>
          <cell r="J1552">
            <v>0</v>
          </cell>
          <cell r="K1552">
            <v>0</v>
          </cell>
        </row>
        <row r="1553">
          <cell r="A1553" t="str">
            <v>ETEEMEIL0002</v>
          </cell>
          <cell r="B1553">
            <v>0</v>
          </cell>
          <cell r="C1553">
            <v>220000</v>
          </cell>
          <cell r="D1553">
            <v>220000</v>
          </cell>
          <cell r="E1553">
            <v>0</v>
          </cell>
          <cell r="F1553">
            <v>39052</v>
          </cell>
          <cell r="G1553">
            <v>0</v>
          </cell>
          <cell r="H1553">
            <v>0</v>
          </cell>
          <cell r="I1553">
            <v>0</v>
          </cell>
          <cell r="J1553">
            <v>0</v>
          </cell>
          <cell r="K1553">
            <v>0</v>
          </cell>
        </row>
        <row r="1554">
          <cell r="A1554" t="str">
            <v>ETEEMEIL0003</v>
          </cell>
          <cell r="B1554">
            <v>-0.0800000000745058</v>
          </cell>
          <cell r="C1554">
            <v>13166983</v>
          </cell>
          <cell r="D1554">
            <v>13166983.08</v>
          </cell>
          <cell r="E1554">
            <v>0</v>
          </cell>
          <cell r="F1554">
            <v>34057</v>
          </cell>
          <cell r="G1554">
            <v>0</v>
          </cell>
          <cell r="H1554">
            <v>0</v>
          </cell>
          <cell r="I1554">
            <v>0</v>
          </cell>
          <cell r="J1554">
            <v>0</v>
          </cell>
          <cell r="K1554">
            <v>0</v>
          </cell>
        </row>
        <row r="1555">
          <cell r="A1555" t="str">
            <v>ETEEMEIL0004</v>
          </cell>
          <cell r="B1555">
            <v>-0.6999999992549419</v>
          </cell>
          <cell r="C1555">
            <v>11825516</v>
          </cell>
          <cell r="D1555">
            <v>11825516.7</v>
          </cell>
          <cell r="E1555">
            <v>0</v>
          </cell>
          <cell r="F1555">
            <v>35353</v>
          </cell>
          <cell r="G1555">
            <v>0</v>
          </cell>
          <cell r="H1555">
            <v>0</v>
          </cell>
          <cell r="I1555">
            <v>0</v>
          </cell>
          <cell r="J1555">
            <v>0</v>
          </cell>
          <cell r="K1555">
            <v>0</v>
          </cell>
        </row>
        <row r="1556">
          <cell r="A1556" t="str">
            <v>ETEEMEIL0005</v>
          </cell>
          <cell r="B1556">
            <v>0</v>
          </cell>
          <cell r="C1556">
            <v>2000000</v>
          </cell>
          <cell r="D1556">
            <v>2000000</v>
          </cell>
          <cell r="E1556">
            <v>0</v>
          </cell>
          <cell r="F1556">
            <v>36159</v>
          </cell>
          <cell r="G1556">
            <v>0</v>
          </cell>
          <cell r="H1556">
            <v>0</v>
          </cell>
          <cell r="I1556">
            <v>0</v>
          </cell>
          <cell r="J1556">
            <v>0</v>
          </cell>
          <cell r="K1556">
            <v>0</v>
          </cell>
        </row>
        <row r="1557">
          <cell r="A1557" t="str">
            <v>ETEEMEIL0006</v>
          </cell>
          <cell r="B1557">
            <v>0</v>
          </cell>
          <cell r="C1557">
            <v>261803.8</v>
          </cell>
          <cell r="D1557">
            <v>0</v>
          </cell>
          <cell r="E1557">
            <v>261803.8</v>
          </cell>
          <cell r="F1557">
            <v>36159</v>
          </cell>
          <cell r="G1557">
            <v>0</v>
          </cell>
          <cell r="H1557">
            <v>0</v>
          </cell>
          <cell r="I1557">
            <v>0</v>
          </cell>
          <cell r="J1557">
            <v>0</v>
          </cell>
          <cell r="K1557">
            <v>261803.8</v>
          </cell>
        </row>
        <row r="1558">
          <cell r="A1558" t="str">
            <v>ETEEMEHC0001</v>
          </cell>
          <cell r="B1558">
            <v>0</v>
          </cell>
          <cell r="C1558">
            <v>700000</v>
          </cell>
          <cell r="D1558">
            <v>700000</v>
          </cell>
          <cell r="E1558">
            <v>0</v>
          </cell>
          <cell r="F1558">
            <v>38723</v>
          </cell>
          <cell r="G1558">
            <v>0</v>
          </cell>
          <cell r="H1558">
            <v>0</v>
          </cell>
          <cell r="I1558">
            <v>0</v>
          </cell>
          <cell r="J1558">
            <v>0</v>
          </cell>
          <cell r="K1558">
            <v>0</v>
          </cell>
        </row>
        <row r="1559">
          <cell r="A1559" t="str">
            <v>ETEEMECH0001</v>
          </cell>
          <cell r="B1559">
            <v>0</v>
          </cell>
          <cell r="C1559">
            <v>6873642.92</v>
          </cell>
          <cell r="D1559">
            <v>6873642.92</v>
          </cell>
          <cell r="E1559">
            <v>0</v>
          </cell>
          <cell r="F1559">
            <v>35186</v>
          </cell>
          <cell r="G1559">
            <v>0</v>
          </cell>
          <cell r="H1559">
            <v>0</v>
          </cell>
          <cell r="I1559">
            <v>0</v>
          </cell>
          <cell r="J1559">
            <v>0</v>
          </cell>
          <cell r="K1559">
            <v>0</v>
          </cell>
        </row>
        <row r="1560">
          <cell r="A1560" t="str">
            <v>ETEEMECH0002</v>
          </cell>
          <cell r="B1560">
            <v>0</v>
          </cell>
          <cell r="C1560">
            <v>939754.61</v>
          </cell>
          <cell r="D1560">
            <v>939754.61</v>
          </cell>
          <cell r="E1560">
            <v>0</v>
          </cell>
          <cell r="F1560">
            <v>35186</v>
          </cell>
          <cell r="G1560">
            <v>0</v>
          </cell>
          <cell r="H1560">
            <v>0</v>
          </cell>
          <cell r="I1560">
            <v>0</v>
          </cell>
          <cell r="J1560">
            <v>0</v>
          </cell>
          <cell r="K1560">
            <v>0</v>
          </cell>
        </row>
        <row r="1561">
          <cell r="A1561" t="str">
            <v>ETEEMECH0003</v>
          </cell>
          <cell r="B1561">
            <v>0</v>
          </cell>
          <cell r="C1561">
            <v>666490.99</v>
          </cell>
          <cell r="D1561">
            <v>666490.99</v>
          </cell>
          <cell r="E1561">
            <v>0</v>
          </cell>
          <cell r="F1561">
            <v>35186</v>
          </cell>
          <cell r="G1561">
            <v>0</v>
          </cell>
          <cell r="H1561">
            <v>0</v>
          </cell>
          <cell r="I1561">
            <v>0</v>
          </cell>
          <cell r="J1561">
            <v>0</v>
          </cell>
          <cell r="K1561">
            <v>0</v>
          </cell>
        </row>
        <row r="1562">
          <cell r="A1562" t="str">
            <v>ETEEMECH0004</v>
          </cell>
          <cell r="B1562">
            <v>0</v>
          </cell>
          <cell r="C1562">
            <v>48474.81</v>
          </cell>
          <cell r="D1562">
            <v>48474.81</v>
          </cell>
          <cell r="E1562">
            <v>0</v>
          </cell>
          <cell r="F1562">
            <v>35186</v>
          </cell>
          <cell r="G1562">
            <v>0</v>
          </cell>
          <cell r="H1562">
            <v>0</v>
          </cell>
          <cell r="I1562">
            <v>0</v>
          </cell>
          <cell r="J1562">
            <v>0</v>
          </cell>
          <cell r="K1562">
            <v>0</v>
          </cell>
        </row>
        <row r="1563">
          <cell r="A1563" t="str">
            <v>ETEEMECH0005</v>
          </cell>
          <cell r="B1563">
            <v>0</v>
          </cell>
          <cell r="C1563">
            <v>60182.4</v>
          </cell>
          <cell r="D1563">
            <v>60182.4</v>
          </cell>
          <cell r="E1563">
            <v>0</v>
          </cell>
          <cell r="F1563">
            <v>35186</v>
          </cell>
          <cell r="G1563">
            <v>0</v>
          </cell>
          <cell r="H1563">
            <v>0</v>
          </cell>
          <cell r="I1563">
            <v>0</v>
          </cell>
          <cell r="J1563">
            <v>0</v>
          </cell>
          <cell r="K1563">
            <v>0</v>
          </cell>
        </row>
        <row r="1564">
          <cell r="A1564" t="str">
            <v>ETEEMECH0006</v>
          </cell>
          <cell r="B1564">
            <v>0</v>
          </cell>
          <cell r="C1564">
            <v>117001.99</v>
          </cell>
          <cell r="D1564">
            <v>117001.99</v>
          </cell>
          <cell r="E1564">
            <v>0</v>
          </cell>
          <cell r="F1564">
            <v>35186</v>
          </cell>
          <cell r="G1564">
            <v>0</v>
          </cell>
          <cell r="H1564">
            <v>0</v>
          </cell>
          <cell r="I1564">
            <v>0</v>
          </cell>
          <cell r="J1564">
            <v>0</v>
          </cell>
          <cell r="K1564">
            <v>0</v>
          </cell>
        </row>
        <row r="1565">
          <cell r="A1565" t="str">
            <v>ETEEMECH0007</v>
          </cell>
          <cell r="B1565">
            <v>0</v>
          </cell>
          <cell r="C1565">
            <v>2635881.63</v>
          </cell>
          <cell r="D1565">
            <v>2635881.63</v>
          </cell>
          <cell r="E1565">
            <v>0</v>
          </cell>
          <cell r="F1565">
            <v>35186</v>
          </cell>
          <cell r="G1565">
            <v>0</v>
          </cell>
          <cell r="H1565">
            <v>0</v>
          </cell>
          <cell r="I1565">
            <v>0</v>
          </cell>
          <cell r="J1565">
            <v>0</v>
          </cell>
          <cell r="K1565">
            <v>0</v>
          </cell>
        </row>
        <row r="1566">
          <cell r="A1566" t="str">
            <v>ETEEMECH0008</v>
          </cell>
          <cell r="B1566">
            <v>0</v>
          </cell>
          <cell r="C1566">
            <v>257670.14</v>
          </cell>
          <cell r="D1566">
            <v>257670.14</v>
          </cell>
          <cell r="E1566">
            <v>0</v>
          </cell>
          <cell r="F1566">
            <v>35186</v>
          </cell>
          <cell r="G1566">
            <v>0</v>
          </cell>
          <cell r="H1566">
            <v>0</v>
          </cell>
          <cell r="I1566">
            <v>0</v>
          </cell>
          <cell r="J1566">
            <v>0</v>
          </cell>
          <cell r="K1566">
            <v>0</v>
          </cell>
        </row>
        <row r="1567">
          <cell r="A1567" t="str">
            <v>ETEEMEGR0001</v>
          </cell>
          <cell r="B1567">
            <v>0</v>
          </cell>
          <cell r="C1567">
            <v>8273998</v>
          </cell>
          <cell r="D1567">
            <v>8273998</v>
          </cell>
          <cell r="E1567">
            <v>0</v>
          </cell>
          <cell r="F1567">
            <v>36064</v>
          </cell>
          <cell r="G1567">
            <v>0</v>
          </cell>
          <cell r="H1567">
            <v>0</v>
          </cell>
          <cell r="I1567">
            <v>0</v>
          </cell>
          <cell r="J1567">
            <v>0</v>
          </cell>
          <cell r="K1567">
            <v>0</v>
          </cell>
        </row>
        <row r="1568">
          <cell r="A1568" t="str">
            <v>ETEEMEGR0002</v>
          </cell>
          <cell r="B1568">
            <v>0</v>
          </cell>
          <cell r="C1568">
            <v>1228595</v>
          </cell>
          <cell r="D1568">
            <v>1228595</v>
          </cell>
          <cell r="E1568">
            <v>0</v>
          </cell>
          <cell r="F1568" t="str">
            <v>s/inf.</v>
          </cell>
          <cell r="G1568">
            <v>0</v>
          </cell>
          <cell r="H1568">
            <v>0</v>
          </cell>
          <cell r="I1568">
            <v>0</v>
          </cell>
          <cell r="J1568">
            <v>0</v>
          </cell>
          <cell r="K1568">
            <v>0</v>
          </cell>
        </row>
        <row r="1569">
          <cell r="A1569" t="str">
            <v>ETEEMEGR0003</v>
          </cell>
          <cell r="B1569">
            <v>0</v>
          </cell>
          <cell r="C1569">
            <v>51491493</v>
          </cell>
          <cell r="D1569">
            <v>51491493</v>
          </cell>
          <cell r="E1569">
            <v>0</v>
          </cell>
          <cell r="F1569" t="str">
            <v>s/inf.</v>
          </cell>
          <cell r="G1569">
            <v>0</v>
          </cell>
          <cell r="H1569">
            <v>0</v>
          </cell>
          <cell r="I1569">
            <v>0</v>
          </cell>
          <cell r="J1569">
            <v>0</v>
          </cell>
          <cell r="K1569">
            <v>0</v>
          </cell>
        </row>
        <row r="1570">
          <cell r="A1570" t="str">
            <v>ETEEMEGR0004</v>
          </cell>
          <cell r="B1570">
            <v>0</v>
          </cell>
          <cell r="C1570">
            <v>111848429</v>
          </cell>
          <cell r="D1570">
            <v>111848429</v>
          </cell>
          <cell r="E1570">
            <v>0</v>
          </cell>
          <cell r="F1570" t="str">
            <v>s/inf.</v>
          </cell>
          <cell r="G1570">
            <v>0</v>
          </cell>
          <cell r="H1570">
            <v>0</v>
          </cell>
          <cell r="I1570">
            <v>0</v>
          </cell>
          <cell r="J1570">
            <v>0</v>
          </cell>
          <cell r="K1570">
            <v>0</v>
          </cell>
        </row>
        <row r="1571">
          <cell r="A1571" t="str">
            <v>ETEEMEAM0001</v>
          </cell>
          <cell r="B1571">
            <v>0</v>
          </cell>
          <cell r="C1571">
            <v>1187170.09</v>
          </cell>
          <cell r="D1571">
            <v>1187170.09</v>
          </cell>
          <cell r="E1571">
            <v>0</v>
          </cell>
          <cell r="G1571">
            <v>0</v>
          </cell>
          <cell r="H1571">
            <v>0</v>
          </cell>
          <cell r="I1571">
            <v>0</v>
          </cell>
          <cell r="J1571">
            <v>0</v>
          </cell>
          <cell r="K1571">
            <v>0</v>
          </cell>
        </row>
        <row r="1572">
          <cell r="A1572" t="str">
            <v>ETEEMEAM0002</v>
          </cell>
          <cell r="B1572">
            <v>0</v>
          </cell>
          <cell r="C1572">
            <v>5360973.55</v>
          </cell>
          <cell r="D1572">
            <v>5360973.55</v>
          </cell>
          <cell r="E1572">
            <v>0</v>
          </cell>
          <cell r="F1572">
            <v>34346</v>
          </cell>
          <cell r="G1572">
            <v>0</v>
          </cell>
          <cell r="H1572">
            <v>0</v>
          </cell>
          <cell r="I1572">
            <v>0</v>
          </cell>
          <cell r="J1572">
            <v>0</v>
          </cell>
          <cell r="K1572">
            <v>0</v>
          </cell>
        </row>
        <row r="1573">
          <cell r="A1573" t="str">
            <v>ETEEMEAB0001</v>
          </cell>
          <cell r="B1573">
            <v>0</v>
          </cell>
          <cell r="C1573">
            <v>71376.28</v>
          </cell>
          <cell r="D1573">
            <v>71376.28</v>
          </cell>
          <cell r="E1573">
            <v>0</v>
          </cell>
          <cell r="F1573">
            <v>33604</v>
          </cell>
          <cell r="G1573">
            <v>0</v>
          </cell>
          <cell r="H1573">
            <v>0</v>
          </cell>
          <cell r="I1573">
            <v>0</v>
          </cell>
          <cell r="J1573">
            <v>0</v>
          </cell>
          <cell r="K1573">
            <v>0</v>
          </cell>
        </row>
        <row r="1574">
          <cell r="A1574" t="str">
            <v>ETEEMEAB0002</v>
          </cell>
          <cell r="B1574">
            <v>0</v>
          </cell>
          <cell r="C1574">
            <v>327513.84</v>
          </cell>
          <cell r="D1574">
            <v>327513.84</v>
          </cell>
          <cell r="E1574">
            <v>0</v>
          </cell>
          <cell r="F1574">
            <v>33604</v>
          </cell>
          <cell r="G1574">
            <v>0</v>
          </cell>
          <cell r="H1574">
            <v>0</v>
          </cell>
          <cell r="I1574">
            <v>0</v>
          </cell>
          <cell r="J1574">
            <v>0</v>
          </cell>
          <cell r="K1574">
            <v>0</v>
          </cell>
        </row>
        <row r="1575">
          <cell r="A1575" t="str">
            <v>ETEEMEHU0001</v>
          </cell>
          <cell r="B1575">
            <v>0</v>
          </cell>
          <cell r="C1575">
            <v>99250</v>
          </cell>
          <cell r="D1575">
            <v>99250</v>
          </cell>
          <cell r="E1575">
            <v>0</v>
          </cell>
          <cell r="F1575">
            <v>38338</v>
          </cell>
          <cell r="G1575">
            <v>0</v>
          </cell>
          <cell r="H1575">
            <v>0</v>
          </cell>
          <cell r="I1575">
            <v>0</v>
          </cell>
          <cell r="J1575">
            <v>0</v>
          </cell>
          <cell r="K1575">
            <v>0</v>
          </cell>
        </row>
        <row r="1576">
          <cell r="A1576" t="str">
            <v>ETEEMECT0001</v>
          </cell>
          <cell r="B1576">
            <v>0</v>
          </cell>
          <cell r="C1576">
            <v>168168.27</v>
          </cell>
          <cell r="D1576">
            <v>168168.27</v>
          </cell>
          <cell r="E1576">
            <v>0</v>
          </cell>
          <cell r="G1576">
            <v>0</v>
          </cell>
          <cell r="H1576">
            <v>0</v>
          </cell>
          <cell r="I1576">
            <v>0</v>
          </cell>
          <cell r="J1576">
            <v>0</v>
          </cell>
          <cell r="K1576">
            <v>0</v>
          </cell>
        </row>
        <row r="1577">
          <cell r="A1577" t="str">
            <v>ETEEMECT0002</v>
          </cell>
          <cell r="B1577">
            <v>0</v>
          </cell>
          <cell r="C1577">
            <v>1408705.23</v>
          </cell>
          <cell r="D1577">
            <v>1408705.23</v>
          </cell>
          <cell r="E1577">
            <v>0</v>
          </cell>
          <cell r="G1577">
            <v>0</v>
          </cell>
          <cell r="H1577">
            <v>0</v>
          </cell>
          <cell r="I1577">
            <v>0</v>
          </cell>
          <cell r="J1577">
            <v>0</v>
          </cell>
          <cell r="K1577">
            <v>0</v>
          </cell>
        </row>
        <row r="1578">
          <cell r="A1578" t="str">
            <v>ETEEMECT0003</v>
          </cell>
          <cell r="B1578">
            <v>0</v>
          </cell>
          <cell r="C1578">
            <v>1169333.25</v>
          </cell>
          <cell r="D1578">
            <v>1169333.25</v>
          </cell>
          <cell r="E1578">
            <v>0</v>
          </cell>
          <cell r="G1578">
            <v>0</v>
          </cell>
          <cell r="H1578">
            <v>0</v>
          </cell>
          <cell r="I1578">
            <v>0</v>
          </cell>
          <cell r="J1578">
            <v>0</v>
          </cell>
          <cell r="K1578">
            <v>0</v>
          </cell>
        </row>
        <row r="1579">
          <cell r="A1579" t="str">
            <v>ETEEMECT0004</v>
          </cell>
          <cell r="B1579">
            <v>0</v>
          </cell>
          <cell r="C1579">
            <v>3914294.02</v>
          </cell>
          <cell r="D1579">
            <v>3914294.02</v>
          </cell>
          <cell r="E1579">
            <v>0</v>
          </cell>
          <cell r="G1579">
            <v>0</v>
          </cell>
          <cell r="H1579">
            <v>0</v>
          </cell>
          <cell r="I1579">
            <v>0</v>
          </cell>
          <cell r="J1579">
            <v>0</v>
          </cell>
          <cell r="K1579">
            <v>0</v>
          </cell>
        </row>
        <row r="1580">
          <cell r="A1580" t="str">
            <v>ETEEMHCY0001</v>
          </cell>
          <cell r="B1580">
            <v>0</v>
          </cell>
          <cell r="C1580">
            <v>150000</v>
          </cell>
          <cell r="D1580">
            <v>150000</v>
          </cell>
          <cell r="E1580">
            <v>0</v>
          </cell>
          <cell r="G1580">
            <v>0</v>
          </cell>
          <cell r="H1580">
            <v>0</v>
          </cell>
          <cell r="I1580">
            <v>0</v>
          </cell>
          <cell r="J1580">
            <v>0</v>
          </cell>
          <cell r="K1580">
            <v>0</v>
          </cell>
        </row>
        <row r="1581">
          <cell r="A1581" t="str">
            <v>ETEEMHCY0002</v>
          </cell>
          <cell r="B1581">
            <v>0</v>
          </cell>
          <cell r="C1581">
            <v>150000</v>
          </cell>
          <cell r="D1581">
            <v>150000</v>
          </cell>
          <cell r="E1581">
            <v>0</v>
          </cell>
          <cell r="G1581">
            <v>0</v>
          </cell>
          <cell r="H1581">
            <v>0</v>
          </cell>
          <cell r="I1581">
            <v>0</v>
          </cell>
          <cell r="J1581">
            <v>0</v>
          </cell>
          <cell r="K1581">
            <v>0</v>
          </cell>
        </row>
        <row r="1582">
          <cell r="A1582" t="str">
            <v>ETEEMHCY0003</v>
          </cell>
          <cell r="B1582">
            <v>0</v>
          </cell>
          <cell r="C1582">
            <v>150000</v>
          </cell>
          <cell r="D1582">
            <v>150000</v>
          </cell>
          <cell r="E1582">
            <v>0</v>
          </cell>
          <cell r="G1582">
            <v>0</v>
          </cell>
          <cell r="H1582">
            <v>0</v>
          </cell>
          <cell r="I1582">
            <v>0</v>
          </cell>
          <cell r="J1582">
            <v>0</v>
          </cell>
          <cell r="K1582">
            <v>0</v>
          </cell>
        </row>
        <row r="1583">
          <cell r="A1583" t="str">
            <v>ETEEMCAY0001</v>
          </cell>
          <cell r="B1583">
            <v>0</v>
          </cell>
          <cell r="C1583">
            <v>433796.68</v>
          </cell>
          <cell r="D1583">
            <v>433796.68</v>
          </cell>
          <cell r="E1583">
            <v>0</v>
          </cell>
          <cell r="G1583">
            <v>0</v>
          </cell>
          <cell r="H1583">
            <v>0</v>
          </cell>
          <cell r="I1583">
            <v>0</v>
          </cell>
          <cell r="J1583">
            <v>0</v>
          </cell>
          <cell r="K1583">
            <v>0</v>
          </cell>
        </row>
        <row r="1584">
          <cell r="A1584" t="str">
            <v>ETEEMEPA0001</v>
          </cell>
          <cell r="B1584">
            <v>0</v>
          </cell>
          <cell r="C1584">
            <v>0</v>
          </cell>
          <cell r="D1584">
            <v>0</v>
          </cell>
          <cell r="E1584">
            <v>0</v>
          </cell>
          <cell r="G1584">
            <v>0</v>
          </cell>
          <cell r="H1584">
            <v>0</v>
          </cell>
          <cell r="I1584">
            <v>0</v>
          </cell>
          <cell r="J1584">
            <v>0</v>
          </cell>
          <cell r="K1584">
            <v>0</v>
          </cell>
        </row>
        <row r="1585">
          <cell r="A1585" t="str">
            <v>ETEEMEMC0001</v>
          </cell>
          <cell r="B1585">
            <v>0</v>
          </cell>
          <cell r="C1585">
            <v>0</v>
          </cell>
          <cell r="D1585">
            <v>0</v>
          </cell>
          <cell r="E1585">
            <v>0</v>
          </cell>
          <cell r="G1585">
            <v>0</v>
          </cell>
          <cell r="H1585">
            <v>0</v>
          </cell>
          <cell r="I1585">
            <v>0</v>
          </cell>
          <cell r="J1585">
            <v>0</v>
          </cell>
          <cell r="K1585">
            <v>0</v>
          </cell>
        </row>
        <row r="1586">
          <cell r="A1586" t="str">
            <v>ETEEMSBA0001</v>
          </cell>
          <cell r="B1586">
            <v>0</v>
          </cell>
          <cell r="C1586">
            <v>0</v>
          </cell>
          <cell r="D1586">
            <v>0</v>
          </cell>
          <cell r="E1586">
            <v>0</v>
          </cell>
          <cell r="G1586">
            <v>0</v>
          </cell>
          <cell r="H1586">
            <v>0</v>
          </cell>
          <cell r="I1586">
            <v>0</v>
          </cell>
          <cell r="J1586">
            <v>0</v>
          </cell>
          <cell r="K1586">
            <v>0</v>
          </cell>
        </row>
        <row r="1587">
          <cell r="A1587" t="str">
            <v>ETEEMESP0001</v>
          </cell>
          <cell r="B1587">
            <v>0</v>
          </cell>
          <cell r="C1587">
            <v>0</v>
          </cell>
          <cell r="D1587">
            <v>0</v>
          </cell>
          <cell r="E1587">
            <v>0</v>
          </cell>
          <cell r="G1587">
            <v>0</v>
          </cell>
          <cell r="H1587">
            <v>0</v>
          </cell>
          <cell r="I1587">
            <v>0</v>
          </cell>
          <cell r="J1587">
            <v>0</v>
          </cell>
          <cell r="K1587">
            <v>0</v>
          </cell>
        </row>
        <row r="1588">
          <cell r="A1588" t="str">
            <v>ETEEMHVC0001</v>
          </cell>
          <cell r="B1588">
            <v>0</v>
          </cell>
          <cell r="C1588">
            <v>0</v>
          </cell>
          <cell r="D1588">
            <v>0</v>
          </cell>
          <cell r="E1588">
            <v>0</v>
          </cell>
          <cell r="G1588">
            <v>0</v>
          </cell>
          <cell r="H1588">
            <v>0</v>
          </cell>
          <cell r="I1588">
            <v>0</v>
          </cell>
          <cell r="J1588">
            <v>0</v>
          </cell>
          <cell r="K1588">
            <v>0</v>
          </cell>
        </row>
        <row r="1589">
          <cell r="A1589" t="str">
            <v>ETEEMEPT0001</v>
          </cell>
          <cell r="B1589">
            <v>0</v>
          </cell>
          <cell r="C1589">
            <v>0</v>
          </cell>
          <cell r="D1589">
            <v>0</v>
          </cell>
          <cell r="E1589">
            <v>0</v>
          </cell>
          <cell r="G1589">
            <v>0</v>
          </cell>
          <cell r="H1589">
            <v>0</v>
          </cell>
          <cell r="I1589">
            <v>0</v>
          </cell>
          <cell r="J1589">
            <v>0</v>
          </cell>
          <cell r="K1589">
            <v>0</v>
          </cell>
        </row>
        <row r="1590">
          <cell r="A1590" t="str">
            <v>ETEEMPUN0001</v>
          </cell>
          <cell r="B1590">
            <v>0</v>
          </cell>
          <cell r="C1590">
            <v>0</v>
          </cell>
          <cell r="D1590">
            <v>0</v>
          </cell>
          <cell r="E1590">
            <v>0</v>
          </cell>
          <cell r="G1590">
            <v>0</v>
          </cell>
          <cell r="H1590">
            <v>0</v>
          </cell>
          <cell r="I1590">
            <v>0</v>
          </cell>
          <cell r="J1590">
            <v>0</v>
          </cell>
          <cell r="K1590">
            <v>0</v>
          </cell>
        </row>
        <row r="1591">
          <cell r="A1591" t="str">
            <v>ETEEMYAU0001</v>
          </cell>
          <cell r="B1591">
            <v>0</v>
          </cell>
          <cell r="C1591">
            <v>0</v>
          </cell>
          <cell r="D1591">
            <v>0</v>
          </cell>
          <cell r="E1591">
            <v>0</v>
          </cell>
          <cell r="G1591">
            <v>0</v>
          </cell>
          <cell r="H1591">
            <v>0</v>
          </cell>
          <cell r="I1591">
            <v>0</v>
          </cell>
          <cell r="J1591">
            <v>0</v>
          </cell>
          <cell r="K1591">
            <v>0</v>
          </cell>
        </row>
        <row r="1592">
          <cell r="A1592" t="str">
            <v>ETEEMPAB0001</v>
          </cell>
          <cell r="B1592">
            <v>0</v>
          </cell>
          <cell r="C1592">
            <v>0</v>
          </cell>
          <cell r="D1592">
            <v>0</v>
          </cell>
          <cell r="E1592">
            <v>0</v>
          </cell>
          <cell r="G1592">
            <v>0</v>
          </cell>
          <cell r="H1592">
            <v>0</v>
          </cell>
          <cell r="I1592">
            <v>0</v>
          </cell>
          <cell r="J1592">
            <v>0</v>
          </cell>
          <cell r="K1592">
            <v>0</v>
          </cell>
        </row>
        <row r="1593">
          <cell r="A1593" t="str">
            <v>ETEEMVIG0001</v>
          </cell>
          <cell r="B1593">
            <v>0</v>
          </cell>
          <cell r="C1593">
            <v>0</v>
          </cell>
          <cell r="D1593">
            <v>0</v>
          </cell>
          <cell r="E1593">
            <v>0</v>
          </cell>
          <cell r="G1593">
            <v>0</v>
          </cell>
          <cell r="H1593">
            <v>0</v>
          </cell>
          <cell r="I1593">
            <v>0</v>
          </cell>
          <cell r="J1593">
            <v>0</v>
          </cell>
          <cell r="K1593">
            <v>0</v>
          </cell>
        </row>
        <row r="1594">
          <cell r="A1594" t="str">
            <v>ETEEMSCJ0001</v>
          </cell>
          <cell r="B1594">
            <v>0</v>
          </cell>
          <cell r="C1594">
            <v>0</v>
          </cell>
          <cell r="D1594">
            <v>0</v>
          </cell>
          <cell r="E1594">
            <v>0</v>
          </cell>
          <cell r="G1594">
            <v>0</v>
          </cell>
          <cell r="H1594">
            <v>0</v>
          </cell>
          <cell r="I1594">
            <v>0</v>
          </cell>
          <cell r="J1594">
            <v>0</v>
          </cell>
          <cell r="K1594">
            <v>0</v>
          </cell>
        </row>
        <row r="1595">
          <cell r="A1595" t="str">
            <v>ETEEMANP0001</v>
          </cell>
          <cell r="B1595">
            <v>0</v>
          </cell>
          <cell r="C1595">
            <v>0</v>
          </cell>
          <cell r="D1595">
            <v>0</v>
          </cell>
          <cell r="E1595">
            <v>0</v>
          </cell>
          <cell r="G1595">
            <v>0</v>
          </cell>
          <cell r="H1595">
            <v>0</v>
          </cell>
          <cell r="I1595">
            <v>0</v>
          </cell>
          <cell r="J1595">
            <v>0</v>
          </cell>
          <cell r="K1595">
            <v>0</v>
          </cell>
        </row>
        <row r="1596">
          <cell r="A1596" t="str">
            <v>ETEEMPCH0001</v>
          </cell>
          <cell r="B1596">
            <v>0</v>
          </cell>
          <cell r="C1596">
            <v>0</v>
          </cell>
          <cell r="D1596">
            <v>0</v>
          </cell>
          <cell r="E1596">
            <v>0</v>
          </cell>
          <cell r="G1596">
            <v>0</v>
          </cell>
          <cell r="H1596">
            <v>0</v>
          </cell>
          <cell r="I1596">
            <v>0</v>
          </cell>
          <cell r="J1596">
            <v>0</v>
          </cell>
          <cell r="K1596">
            <v>0</v>
          </cell>
        </row>
        <row r="1597">
          <cell r="A1597" t="str">
            <v>ETEEMSCT0001</v>
          </cell>
          <cell r="B1597">
            <v>0</v>
          </cell>
          <cell r="C1597">
            <v>0</v>
          </cell>
          <cell r="D1597">
            <v>0</v>
          </cell>
          <cell r="E1597">
            <v>0</v>
          </cell>
          <cell r="G1597">
            <v>0</v>
          </cell>
          <cell r="H1597">
            <v>0</v>
          </cell>
          <cell r="I1597">
            <v>0</v>
          </cell>
          <cell r="J1597">
            <v>0</v>
          </cell>
          <cell r="K1597">
            <v>0</v>
          </cell>
        </row>
        <row r="1598">
          <cell r="A1598" t="str">
            <v>OEPOTSIQ0001</v>
          </cell>
          <cell r="B1598">
            <v>0</v>
          </cell>
          <cell r="C1598">
            <v>5694715.16</v>
          </cell>
          <cell r="D1598">
            <v>5694715.16</v>
          </cell>
          <cell r="E1598">
            <v>0</v>
          </cell>
          <cell r="F1598">
            <v>38548</v>
          </cell>
          <cell r="G1598">
            <v>0</v>
          </cell>
          <cell r="H1598">
            <v>0</v>
          </cell>
          <cell r="I1598">
            <v>0</v>
          </cell>
          <cell r="J1598">
            <v>0</v>
          </cell>
          <cell r="K1598">
            <v>0</v>
          </cell>
        </row>
        <row r="1599">
          <cell r="A1599" t="str">
            <v>OEPOTSDP0001</v>
          </cell>
          <cell r="B1599">
            <v>0</v>
          </cell>
          <cell r="C1599">
            <v>49322034</v>
          </cell>
          <cell r="D1599">
            <v>49322034</v>
          </cell>
          <cell r="E1599">
            <v>0</v>
          </cell>
          <cell r="F1599">
            <v>36251</v>
          </cell>
          <cell r="G1599">
            <v>0</v>
          </cell>
          <cell r="H1599">
            <v>0</v>
          </cell>
          <cell r="I1599">
            <v>0</v>
          </cell>
          <cell r="J1599">
            <v>0</v>
          </cell>
          <cell r="K1599">
            <v>0</v>
          </cell>
        </row>
        <row r="1600">
          <cell r="A1600" t="str">
            <v>OEPOTSDP0002</v>
          </cell>
          <cell r="B1600">
            <v>0</v>
          </cell>
          <cell r="C1600">
            <v>251643345</v>
          </cell>
          <cell r="D1600">
            <v>251643345</v>
          </cell>
          <cell r="E1600">
            <v>0</v>
          </cell>
          <cell r="G1600">
            <v>0</v>
          </cell>
          <cell r="H1600">
            <v>0</v>
          </cell>
          <cell r="I1600">
            <v>0</v>
          </cell>
          <cell r="J1600">
            <v>0</v>
          </cell>
          <cell r="K1600">
            <v>0</v>
          </cell>
        </row>
        <row r="1601">
          <cell r="A1601" t="str">
            <v>OEPOTSDP0003</v>
          </cell>
          <cell r="B1601">
            <v>0</v>
          </cell>
          <cell r="C1601">
            <v>146224554</v>
          </cell>
          <cell r="D1601">
            <v>146224554</v>
          </cell>
          <cell r="E1601">
            <v>0</v>
          </cell>
          <cell r="G1601">
            <v>0</v>
          </cell>
          <cell r="H1601">
            <v>0</v>
          </cell>
          <cell r="I1601">
            <v>0</v>
          </cell>
          <cell r="J1601">
            <v>0</v>
          </cell>
          <cell r="K1601">
            <v>0</v>
          </cell>
        </row>
        <row r="1602">
          <cell r="A1602" t="str">
            <v>OEPOTSDP0004</v>
          </cell>
          <cell r="B1602">
            <v>0</v>
          </cell>
          <cell r="C1602">
            <v>397867899</v>
          </cell>
          <cell r="D1602">
            <v>397867899</v>
          </cell>
          <cell r="E1602">
            <v>0</v>
          </cell>
          <cell r="F1602" t="str">
            <v>1992-1998</v>
          </cell>
          <cell r="G1602">
            <v>0</v>
          </cell>
          <cell r="H1602">
            <v>0</v>
          </cell>
          <cell r="I1602">
            <v>0</v>
          </cell>
          <cell r="J1602">
            <v>0</v>
          </cell>
          <cell r="K1602">
            <v>0</v>
          </cell>
        </row>
        <row r="1603">
          <cell r="A1603" t="str">
            <v>OEPOTMIN0001</v>
          </cell>
          <cell r="B1603">
            <v>0</v>
          </cell>
          <cell r="C1603">
            <v>9000000</v>
          </cell>
          <cell r="D1603">
            <v>9000000</v>
          </cell>
          <cell r="E1603">
            <v>0</v>
          </cell>
          <cell r="F1603">
            <v>36162</v>
          </cell>
          <cell r="G1603">
            <v>0</v>
          </cell>
          <cell r="H1603">
            <v>0</v>
          </cell>
          <cell r="I1603">
            <v>0</v>
          </cell>
          <cell r="J1603">
            <v>0</v>
          </cell>
          <cell r="K1603">
            <v>0</v>
          </cell>
        </row>
        <row r="1604">
          <cell r="A1604" t="str">
            <v>OEPOTEOR0001</v>
          </cell>
          <cell r="B1604">
            <v>0</v>
          </cell>
          <cell r="C1604">
            <v>1988893.2</v>
          </cell>
          <cell r="D1604">
            <v>1988893.2</v>
          </cell>
          <cell r="E1604">
            <v>0</v>
          </cell>
          <cell r="F1604">
            <v>37271</v>
          </cell>
          <cell r="G1604">
            <v>0</v>
          </cell>
          <cell r="H1604">
            <v>0</v>
          </cell>
          <cell r="I1604">
            <v>0</v>
          </cell>
          <cell r="J1604">
            <v>0</v>
          </cell>
          <cell r="K1604">
            <v>0</v>
          </cell>
        </row>
        <row r="1605">
          <cell r="A1605" t="str">
            <v>OEPOTEOR0002</v>
          </cell>
          <cell r="B1605">
            <v>0</v>
          </cell>
          <cell r="C1605">
            <v>5995411.58</v>
          </cell>
          <cell r="D1605">
            <v>5995411.58</v>
          </cell>
          <cell r="E1605">
            <v>0</v>
          </cell>
          <cell r="F1605">
            <v>36031</v>
          </cell>
          <cell r="G1605">
            <v>0</v>
          </cell>
          <cell r="H1605">
            <v>0</v>
          </cell>
          <cell r="I1605">
            <v>0</v>
          </cell>
          <cell r="J1605">
            <v>0</v>
          </cell>
          <cell r="K1605">
            <v>0</v>
          </cell>
        </row>
        <row r="1606">
          <cell r="A1606" t="str">
            <v>OEPOTEOR0003</v>
          </cell>
          <cell r="B1606">
            <v>0</v>
          </cell>
          <cell r="C1606">
            <v>2400000</v>
          </cell>
          <cell r="D1606">
            <v>2400000</v>
          </cell>
          <cell r="E1606">
            <v>0</v>
          </cell>
          <cell r="F1606">
            <v>33745</v>
          </cell>
          <cell r="G1606">
            <v>0</v>
          </cell>
          <cell r="H1606">
            <v>0</v>
          </cell>
          <cell r="I1606">
            <v>0</v>
          </cell>
          <cell r="J1606">
            <v>0</v>
          </cell>
          <cell r="K1606">
            <v>0</v>
          </cell>
        </row>
        <row r="1607">
          <cell r="A1607" t="str">
            <v>OEPOTEOR0004</v>
          </cell>
          <cell r="B1607">
            <v>0</v>
          </cell>
          <cell r="C1607">
            <v>3234000</v>
          </cell>
          <cell r="D1607">
            <v>0</v>
          </cell>
          <cell r="E1607">
            <v>3234000</v>
          </cell>
          <cell r="F1607">
            <v>39161</v>
          </cell>
          <cell r="G1607">
            <v>3234000</v>
          </cell>
          <cell r="H1607">
            <v>0</v>
          </cell>
          <cell r="I1607">
            <v>0</v>
          </cell>
          <cell r="J1607">
            <v>0</v>
          </cell>
          <cell r="K1607">
            <v>0</v>
          </cell>
        </row>
        <row r="1608">
          <cell r="A1608" t="str">
            <v>OEPOTENC0001</v>
          </cell>
          <cell r="B1608">
            <v>700000</v>
          </cell>
          <cell r="C1608">
            <v>1200000</v>
          </cell>
          <cell r="D1608">
            <v>500000</v>
          </cell>
          <cell r="E1608">
            <v>0</v>
          </cell>
          <cell r="F1608">
            <v>38789</v>
          </cell>
          <cell r="G1608">
            <v>0</v>
          </cell>
          <cell r="H1608">
            <v>0</v>
          </cell>
          <cell r="I1608">
            <v>0</v>
          </cell>
          <cell r="J1608">
            <v>0</v>
          </cell>
          <cell r="K1608">
            <v>0</v>
          </cell>
        </row>
        <row r="1609">
          <cell r="A1609" t="str">
            <v>OEPOTCOF0001</v>
          </cell>
          <cell r="B1609">
            <v>0</v>
          </cell>
          <cell r="C1609">
            <v>113996.05</v>
          </cell>
          <cell r="D1609">
            <v>113996.05</v>
          </cell>
          <cell r="E1609">
            <v>0</v>
          </cell>
          <cell r="F1609">
            <v>35171</v>
          </cell>
          <cell r="G1609">
            <v>0</v>
          </cell>
          <cell r="H1609">
            <v>0</v>
          </cell>
          <cell r="I1609">
            <v>0</v>
          </cell>
          <cell r="J1609">
            <v>0</v>
          </cell>
          <cell r="K1609">
            <v>0</v>
          </cell>
        </row>
        <row r="1610">
          <cell r="A1610" t="str">
            <v>OEPOTCOF0002</v>
          </cell>
          <cell r="B1610">
            <v>0</v>
          </cell>
          <cell r="C1610">
            <v>367200</v>
          </cell>
          <cell r="D1610">
            <v>367200</v>
          </cell>
          <cell r="E1610">
            <v>0</v>
          </cell>
          <cell r="F1610">
            <v>35171</v>
          </cell>
          <cell r="G1610">
            <v>0</v>
          </cell>
          <cell r="H1610">
            <v>0</v>
          </cell>
          <cell r="I1610">
            <v>0</v>
          </cell>
          <cell r="J1610">
            <v>0</v>
          </cell>
          <cell r="K1610">
            <v>0</v>
          </cell>
        </row>
        <row r="1611">
          <cell r="A1611" t="str">
            <v>OEPOTCOF0003</v>
          </cell>
          <cell r="B1611">
            <v>0</v>
          </cell>
          <cell r="C1611">
            <v>13430539</v>
          </cell>
          <cell r="D1611">
            <v>13430539</v>
          </cell>
          <cell r="E1611">
            <v>0</v>
          </cell>
          <cell r="F1611">
            <v>36441</v>
          </cell>
          <cell r="G1611">
            <v>0</v>
          </cell>
          <cell r="H1611">
            <v>0</v>
          </cell>
          <cell r="I1611">
            <v>0</v>
          </cell>
          <cell r="J1611">
            <v>0</v>
          </cell>
          <cell r="K1611">
            <v>0</v>
          </cell>
        </row>
        <row r="1612">
          <cell r="A1612" t="str">
            <v>OEPOTCOF0004</v>
          </cell>
          <cell r="B1612">
            <v>0</v>
          </cell>
          <cell r="C1612">
            <v>19518803.95</v>
          </cell>
          <cell r="D1612">
            <v>19518803.95</v>
          </cell>
          <cell r="E1612">
            <v>0</v>
          </cell>
          <cell r="F1612">
            <v>35171</v>
          </cell>
          <cell r="G1612">
            <v>0</v>
          </cell>
          <cell r="H1612">
            <v>0</v>
          </cell>
          <cell r="I1612">
            <v>0</v>
          </cell>
          <cell r="J1612">
            <v>0</v>
          </cell>
          <cell r="K1612">
            <v>0</v>
          </cell>
        </row>
        <row r="1613">
          <cell r="A1613" t="str">
            <v>OEPOTCOF0005</v>
          </cell>
          <cell r="B1613">
            <v>0</v>
          </cell>
          <cell r="C1613">
            <v>18961500</v>
          </cell>
          <cell r="D1613">
            <v>18961500</v>
          </cell>
          <cell r="E1613">
            <v>0</v>
          </cell>
          <cell r="F1613">
            <v>37610</v>
          </cell>
          <cell r="G1613">
            <v>0</v>
          </cell>
          <cell r="H1613">
            <v>0</v>
          </cell>
          <cell r="I1613">
            <v>0</v>
          </cell>
          <cell r="J1613">
            <v>0</v>
          </cell>
          <cell r="K1613">
            <v>0</v>
          </cell>
        </row>
        <row r="1614">
          <cell r="A1614" t="str">
            <v>OEPOTCOF0006</v>
          </cell>
          <cell r="B1614">
            <v>0</v>
          </cell>
          <cell r="C1614">
            <v>2000000</v>
          </cell>
          <cell r="D1614">
            <v>2000000</v>
          </cell>
          <cell r="E1614">
            <v>0</v>
          </cell>
          <cell r="F1614">
            <v>38320</v>
          </cell>
          <cell r="G1614">
            <v>0</v>
          </cell>
          <cell r="H1614">
            <v>0</v>
          </cell>
          <cell r="I1614">
            <v>0</v>
          </cell>
          <cell r="J1614">
            <v>0</v>
          </cell>
          <cell r="K1614">
            <v>0</v>
          </cell>
        </row>
        <row r="1615">
          <cell r="A1615" t="str">
            <v>OEPOTCOF0007</v>
          </cell>
          <cell r="B1615">
            <v>0</v>
          </cell>
          <cell r="C1615">
            <v>20000000</v>
          </cell>
          <cell r="D1615">
            <v>20000000</v>
          </cell>
          <cell r="E1615">
            <v>0</v>
          </cell>
          <cell r="F1615">
            <v>37211</v>
          </cell>
          <cell r="G1615">
            <v>0</v>
          </cell>
          <cell r="H1615">
            <v>0</v>
          </cell>
          <cell r="I1615">
            <v>0</v>
          </cell>
          <cell r="J1615">
            <v>0</v>
          </cell>
          <cell r="K1615">
            <v>0</v>
          </cell>
        </row>
        <row r="1616">
          <cell r="A1616" t="str">
            <v>OEPOTCOF0008</v>
          </cell>
          <cell r="B1616">
            <v>0</v>
          </cell>
          <cell r="C1616">
            <v>2000000</v>
          </cell>
          <cell r="D1616">
            <v>2000000</v>
          </cell>
          <cell r="E1616">
            <v>0</v>
          </cell>
          <cell r="F1616">
            <v>38421</v>
          </cell>
          <cell r="G1616">
            <v>0</v>
          </cell>
          <cell r="H1616">
            <v>0</v>
          </cell>
          <cell r="I1616">
            <v>0</v>
          </cell>
          <cell r="J1616">
            <v>0</v>
          </cell>
          <cell r="K1616">
            <v>0</v>
          </cell>
        </row>
        <row r="1617">
          <cell r="A1617" t="str">
            <v>OEPOTCOF0009</v>
          </cell>
          <cell r="B1617">
            <v>0</v>
          </cell>
          <cell r="C1617">
            <v>3000000</v>
          </cell>
          <cell r="D1617">
            <v>3000000</v>
          </cell>
          <cell r="E1617">
            <v>0</v>
          </cell>
          <cell r="F1617">
            <v>38450</v>
          </cell>
          <cell r="G1617">
            <v>0</v>
          </cell>
          <cell r="H1617">
            <v>0</v>
          </cell>
          <cell r="I1617">
            <v>0</v>
          </cell>
          <cell r="J1617">
            <v>0</v>
          </cell>
          <cell r="K1617">
            <v>0</v>
          </cell>
        </row>
        <row r="1618">
          <cell r="A1618" t="str">
            <v>OEPOTCOF0010</v>
          </cell>
          <cell r="B1618">
            <v>0</v>
          </cell>
          <cell r="C1618">
            <v>5000000</v>
          </cell>
          <cell r="D1618">
            <v>5000000</v>
          </cell>
          <cell r="E1618">
            <v>0</v>
          </cell>
          <cell r="F1618">
            <v>38568</v>
          </cell>
          <cell r="G1618">
            <v>0</v>
          </cell>
          <cell r="H1618">
            <v>0</v>
          </cell>
          <cell r="I1618">
            <v>0</v>
          </cell>
          <cell r="J1618">
            <v>0</v>
          </cell>
          <cell r="K1618">
            <v>0</v>
          </cell>
        </row>
        <row r="1619">
          <cell r="A1619" t="str">
            <v>OEPOTCOF0011</v>
          </cell>
          <cell r="B1619">
            <v>0</v>
          </cell>
          <cell r="C1619">
            <v>1500000</v>
          </cell>
          <cell r="D1619">
            <v>1500000</v>
          </cell>
          <cell r="E1619">
            <v>0</v>
          </cell>
          <cell r="F1619">
            <v>38583</v>
          </cell>
          <cell r="G1619">
            <v>0</v>
          </cell>
          <cell r="H1619">
            <v>0</v>
          </cell>
          <cell r="I1619">
            <v>0</v>
          </cell>
          <cell r="J1619">
            <v>0</v>
          </cell>
          <cell r="K1619">
            <v>0</v>
          </cell>
        </row>
        <row r="1620">
          <cell r="A1620" t="str">
            <v>OEPOTCOF0012</v>
          </cell>
          <cell r="B1620">
            <v>0</v>
          </cell>
          <cell r="C1620">
            <v>2000000</v>
          </cell>
          <cell r="D1620">
            <v>2000000</v>
          </cell>
          <cell r="E1620">
            <v>0</v>
          </cell>
          <cell r="F1620">
            <v>38586</v>
          </cell>
          <cell r="G1620">
            <v>0</v>
          </cell>
          <cell r="H1620">
            <v>0</v>
          </cell>
          <cell r="I1620">
            <v>0</v>
          </cell>
          <cell r="J1620">
            <v>0</v>
          </cell>
          <cell r="K1620">
            <v>0</v>
          </cell>
        </row>
        <row r="1621">
          <cell r="A1621" t="str">
            <v>OEPOTCOF0013</v>
          </cell>
          <cell r="B1621">
            <v>0</v>
          </cell>
          <cell r="C1621">
            <v>50000000</v>
          </cell>
          <cell r="D1621">
            <v>50000000</v>
          </cell>
          <cell r="E1621">
            <v>0</v>
          </cell>
          <cell r="F1621">
            <v>38591</v>
          </cell>
          <cell r="G1621">
            <v>0</v>
          </cell>
          <cell r="H1621">
            <v>0</v>
          </cell>
          <cell r="I1621">
            <v>0</v>
          </cell>
          <cell r="J1621">
            <v>0</v>
          </cell>
          <cell r="K1621">
            <v>0</v>
          </cell>
        </row>
        <row r="1622">
          <cell r="A1622" t="str">
            <v>OEPOTCOF0014</v>
          </cell>
          <cell r="B1622">
            <v>0</v>
          </cell>
          <cell r="C1622">
            <v>60000000</v>
          </cell>
          <cell r="D1622">
            <v>60000000</v>
          </cell>
          <cell r="E1622">
            <v>0</v>
          </cell>
          <cell r="F1622">
            <v>36473</v>
          </cell>
          <cell r="G1622">
            <v>0</v>
          </cell>
          <cell r="H1622">
            <v>0</v>
          </cell>
          <cell r="I1622">
            <v>0</v>
          </cell>
          <cell r="J1622">
            <v>0</v>
          </cell>
          <cell r="K1622">
            <v>0</v>
          </cell>
        </row>
        <row r="1623">
          <cell r="A1623" t="str">
            <v>OEPOTCOF0015</v>
          </cell>
          <cell r="B1623">
            <v>0</v>
          </cell>
          <cell r="C1623">
            <v>25000000</v>
          </cell>
          <cell r="D1623">
            <v>25000000</v>
          </cell>
          <cell r="E1623">
            <v>0</v>
          </cell>
          <cell r="F1623">
            <v>38978</v>
          </cell>
          <cell r="G1623">
            <v>0</v>
          </cell>
          <cell r="H1623">
            <v>0</v>
          </cell>
          <cell r="I1623">
            <v>0</v>
          </cell>
          <cell r="J1623">
            <v>0</v>
          </cell>
          <cell r="K1623">
            <v>0</v>
          </cell>
        </row>
        <row r="1624">
          <cell r="A1624" t="str">
            <v>OEPOTCOF0016</v>
          </cell>
          <cell r="B1624">
            <v>0</v>
          </cell>
          <cell r="C1624">
            <v>29800000</v>
          </cell>
          <cell r="D1624">
            <v>29800000</v>
          </cell>
          <cell r="E1624">
            <v>0</v>
          </cell>
          <cell r="F1624">
            <v>38733</v>
          </cell>
          <cell r="G1624">
            <v>0</v>
          </cell>
          <cell r="H1624">
            <v>0</v>
          </cell>
          <cell r="I1624">
            <v>0</v>
          </cell>
          <cell r="J1624">
            <v>0</v>
          </cell>
          <cell r="K1624">
            <v>0</v>
          </cell>
        </row>
        <row r="1625">
          <cell r="A1625" t="str">
            <v>OEPOTCOF0017</v>
          </cell>
          <cell r="B1625">
            <v>0</v>
          </cell>
          <cell r="C1625">
            <v>18420000</v>
          </cell>
          <cell r="D1625">
            <v>18420000</v>
          </cell>
          <cell r="E1625">
            <v>0</v>
          </cell>
          <cell r="F1625">
            <v>38740</v>
          </cell>
          <cell r="G1625">
            <v>0</v>
          </cell>
          <cell r="H1625">
            <v>0</v>
          </cell>
          <cell r="I1625">
            <v>0</v>
          </cell>
          <cell r="J1625">
            <v>0</v>
          </cell>
          <cell r="K1625">
            <v>0</v>
          </cell>
        </row>
        <row r="1626">
          <cell r="A1626" t="str">
            <v>OEPOTCOF0018</v>
          </cell>
          <cell r="B1626">
            <v>0</v>
          </cell>
          <cell r="C1626">
            <v>17220000</v>
          </cell>
          <cell r="D1626">
            <v>17220000</v>
          </cell>
          <cell r="E1626">
            <v>0</v>
          </cell>
          <cell r="F1626">
            <v>38880</v>
          </cell>
          <cell r="G1626">
            <v>0</v>
          </cell>
          <cell r="H1626">
            <v>0</v>
          </cell>
          <cell r="I1626">
            <v>0</v>
          </cell>
          <cell r="J1626">
            <v>0</v>
          </cell>
          <cell r="K1626">
            <v>0</v>
          </cell>
        </row>
        <row r="1627">
          <cell r="A1627" t="str">
            <v>OEPOTCOF0019</v>
          </cell>
          <cell r="B1627">
            <v>0</v>
          </cell>
          <cell r="C1627">
            <v>20000000</v>
          </cell>
          <cell r="D1627">
            <v>20000000</v>
          </cell>
          <cell r="E1627">
            <v>0</v>
          </cell>
          <cell r="F1627">
            <v>38896</v>
          </cell>
          <cell r="G1627">
            <v>0</v>
          </cell>
          <cell r="H1627">
            <v>0</v>
          </cell>
          <cell r="I1627">
            <v>0</v>
          </cell>
          <cell r="J1627">
            <v>0</v>
          </cell>
          <cell r="K1627">
            <v>0</v>
          </cell>
        </row>
        <row r="1628">
          <cell r="A1628" t="str">
            <v>OEPOTCOF0020</v>
          </cell>
          <cell r="B1628">
            <v>0</v>
          </cell>
          <cell r="C1628">
            <v>12780000</v>
          </cell>
          <cell r="D1628">
            <v>12780000</v>
          </cell>
          <cell r="E1628">
            <v>0</v>
          </cell>
          <cell r="F1628">
            <v>38978</v>
          </cell>
          <cell r="G1628">
            <v>0</v>
          </cell>
          <cell r="H1628">
            <v>0</v>
          </cell>
          <cell r="I1628">
            <v>0</v>
          </cell>
          <cell r="J1628">
            <v>0</v>
          </cell>
          <cell r="K1628">
            <v>0</v>
          </cell>
        </row>
        <row r="1629">
          <cell r="A1629" t="str">
            <v>OEPOTCOF0021</v>
          </cell>
          <cell r="B1629">
            <v>0</v>
          </cell>
          <cell r="C1629">
            <v>30000000</v>
          </cell>
          <cell r="D1629">
            <v>30000000</v>
          </cell>
          <cell r="E1629">
            <v>0</v>
          </cell>
          <cell r="F1629">
            <v>38880</v>
          </cell>
          <cell r="G1629">
            <v>0</v>
          </cell>
          <cell r="H1629">
            <v>0</v>
          </cell>
          <cell r="I1629">
            <v>0</v>
          </cell>
          <cell r="J1629">
            <v>0</v>
          </cell>
          <cell r="K1629">
            <v>0</v>
          </cell>
        </row>
        <row r="1630">
          <cell r="A1630" t="str">
            <v>OEPOTCOF0022</v>
          </cell>
          <cell r="B1630">
            <v>0</v>
          </cell>
          <cell r="C1630">
            <v>15380000</v>
          </cell>
          <cell r="D1630">
            <v>15380000</v>
          </cell>
          <cell r="E1630">
            <v>0</v>
          </cell>
          <cell r="F1630">
            <v>38896</v>
          </cell>
          <cell r="G1630">
            <v>0</v>
          </cell>
          <cell r="H1630">
            <v>0</v>
          </cell>
          <cell r="I1630">
            <v>0</v>
          </cell>
          <cell r="J1630">
            <v>0</v>
          </cell>
          <cell r="K1630">
            <v>0</v>
          </cell>
        </row>
        <row r="1631">
          <cell r="A1631" t="str">
            <v>OEPOTCOF0023</v>
          </cell>
          <cell r="B1631">
            <v>0</v>
          </cell>
          <cell r="C1631">
            <v>20000000</v>
          </cell>
          <cell r="D1631">
            <v>20000000</v>
          </cell>
          <cell r="E1631">
            <v>0</v>
          </cell>
          <cell r="F1631">
            <v>37221</v>
          </cell>
          <cell r="G1631">
            <v>0</v>
          </cell>
          <cell r="H1631">
            <v>0</v>
          </cell>
          <cell r="I1631">
            <v>0</v>
          </cell>
          <cell r="J1631">
            <v>0</v>
          </cell>
          <cell r="K1631">
            <v>0</v>
          </cell>
        </row>
        <row r="1632">
          <cell r="A1632" t="str">
            <v>OEPOTCOF0024</v>
          </cell>
          <cell r="B1632">
            <v>0</v>
          </cell>
          <cell r="C1632">
            <v>25000000</v>
          </cell>
          <cell r="D1632">
            <v>25000000</v>
          </cell>
          <cell r="E1632">
            <v>0</v>
          </cell>
          <cell r="F1632">
            <v>39034</v>
          </cell>
          <cell r="G1632">
            <v>0</v>
          </cell>
          <cell r="H1632">
            <v>0</v>
          </cell>
          <cell r="I1632">
            <v>0</v>
          </cell>
          <cell r="J1632">
            <v>0</v>
          </cell>
          <cell r="K1632">
            <v>0</v>
          </cell>
        </row>
        <row r="1633">
          <cell r="A1633" t="str">
            <v>OEPOTCOF0025</v>
          </cell>
          <cell r="B1633">
            <v>2085000</v>
          </cell>
          <cell r="C1633">
            <v>25000000</v>
          </cell>
          <cell r="D1633">
            <v>0</v>
          </cell>
          <cell r="E1633">
            <v>22915000</v>
          </cell>
          <cell r="F1633">
            <v>39104</v>
          </cell>
          <cell r="G1633">
            <v>22915000</v>
          </cell>
          <cell r="H1633">
            <v>0</v>
          </cell>
          <cell r="I1633">
            <v>0</v>
          </cell>
          <cell r="J1633">
            <v>0</v>
          </cell>
          <cell r="K1633">
            <v>0</v>
          </cell>
        </row>
        <row r="1634">
          <cell r="A1634" t="str">
            <v>OEPOTCOF0026</v>
          </cell>
          <cell r="B1634">
            <v>0</v>
          </cell>
          <cell r="C1634">
            <v>15000000</v>
          </cell>
          <cell r="D1634">
            <v>0</v>
          </cell>
          <cell r="E1634">
            <v>15000000</v>
          </cell>
          <cell r="F1634">
            <v>39234</v>
          </cell>
          <cell r="G1634">
            <v>0</v>
          </cell>
          <cell r="H1634">
            <v>15000000</v>
          </cell>
          <cell r="I1634">
            <v>0</v>
          </cell>
          <cell r="J1634">
            <v>0</v>
          </cell>
          <cell r="K1634">
            <v>0</v>
          </cell>
        </row>
        <row r="1635">
          <cell r="A1635" t="str">
            <v>OEPOTCOF0027</v>
          </cell>
          <cell r="B1635">
            <v>0</v>
          </cell>
          <cell r="C1635">
            <v>20000000</v>
          </cell>
          <cell r="D1635">
            <v>0</v>
          </cell>
          <cell r="E1635">
            <v>20000000</v>
          </cell>
          <cell r="F1635">
            <v>39234</v>
          </cell>
          <cell r="G1635">
            <v>0</v>
          </cell>
          <cell r="H1635">
            <v>20000000</v>
          </cell>
          <cell r="I1635">
            <v>0</v>
          </cell>
          <cell r="J1635">
            <v>0</v>
          </cell>
          <cell r="K1635">
            <v>0</v>
          </cell>
        </row>
        <row r="1636">
          <cell r="A1636" t="str">
            <v>OEPOTCOF0028</v>
          </cell>
          <cell r="B1636">
            <v>20000000</v>
          </cell>
          <cell r="C1636">
            <v>30000000</v>
          </cell>
          <cell r="D1636">
            <v>0</v>
          </cell>
          <cell r="E1636">
            <v>10000000</v>
          </cell>
          <cell r="G1636">
            <v>0</v>
          </cell>
          <cell r="H1636">
            <v>0</v>
          </cell>
          <cell r="I1636">
            <v>0</v>
          </cell>
          <cell r="J1636">
            <v>0</v>
          </cell>
          <cell r="K1636">
            <v>10000000</v>
          </cell>
        </row>
        <row r="1637">
          <cell r="A1637" t="str">
            <v>OEPOTCOF0029</v>
          </cell>
          <cell r="B1637">
            <v>0</v>
          </cell>
          <cell r="C1637">
            <v>185000000</v>
          </cell>
          <cell r="D1637">
            <v>0</v>
          </cell>
          <cell r="E1637">
            <v>185000000</v>
          </cell>
          <cell r="G1637">
            <v>0</v>
          </cell>
          <cell r="H1637">
            <v>0</v>
          </cell>
          <cell r="I1637">
            <v>0</v>
          </cell>
          <cell r="J1637">
            <v>65000000</v>
          </cell>
          <cell r="K1637">
            <v>120000000</v>
          </cell>
        </row>
        <row r="1638">
          <cell r="A1638" t="str">
            <v>OEPOTCOF0030</v>
          </cell>
          <cell r="B1638">
            <v>0</v>
          </cell>
          <cell r="C1638">
            <v>10000000</v>
          </cell>
          <cell r="D1638">
            <v>0</v>
          </cell>
          <cell r="E1638">
            <v>10000000</v>
          </cell>
          <cell r="G1638">
            <v>0</v>
          </cell>
          <cell r="H1638">
            <v>0</v>
          </cell>
          <cell r="I1638">
            <v>0</v>
          </cell>
          <cell r="J1638">
            <v>0</v>
          </cell>
          <cell r="K1638">
            <v>10000000</v>
          </cell>
        </row>
        <row r="1639">
          <cell r="A1639" t="str">
            <v>OEPOTCOF0031</v>
          </cell>
          <cell r="B1639">
            <v>0</v>
          </cell>
          <cell r="C1639">
            <v>10000000</v>
          </cell>
          <cell r="D1639">
            <v>0</v>
          </cell>
          <cell r="E1639">
            <v>10000000</v>
          </cell>
          <cell r="G1639">
            <v>0</v>
          </cell>
          <cell r="H1639">
            <v>0</v>
          </cell>
          <cell r="I1639">
            <v>0</v>
          </cell>
          <cell r="J1639">
            <v>0</v>
          </cell>
          <cell r="K1639">
            <v>10000000</v>
          </cell>
        </row>
        <row r="1640">
          <cell r="A1640" t="str">
            <v>OEPOTCOF0032</v>
          </cell>
          <cell r="B1640">
            <v>0</v>
          </cell>
          <cell r="C1640">
            <v>16870000</v>
          </cell>
          <cell r="D1640">
            <v>0</v>
          </cell>
          <cell r="E1640">
            <v>16870000</v>
          </cell>
          <cell r="G1640">
            <v>0</v>
          </cell>
          <cell r="H1640">
            <v>0</v>
          </cell>
          <cell r="I1640">
            <v>0</v>
          </cell>
          <cell r="J1640">
            <v>0</v>
          </cell>
          <cell r="K1640">
            <v>16870000</v>
          </cell>
        </row>
        <row r="1641">
          <cell r="A1641" t="str">
            <v>ETEEMICA0001</v>
          </cell>
          <cell r="B1641">
            <v>0</v>
          </cell>
          <cell r="C1641">
            <v>12260050.15</v>
          </cell>
          <cell r="D1641">
            <v>12260050.15</v>
          </cell>
          <cell r="E1641">
            <v>0</v>
          </cell>
          <cell r="G1641">
            <v>0</v>
          </cell>
          <cell r="H1641">
            <v>0</v>
          </cell>
          <cell r="I1641">
            <v>0</v>
          </cell>
          <cell r="J1641">
            <v>0</v>
          </cell>
          <cell r="K1641">
            <v>0</v>
          </cell>
        </row>
        <row r="1642">
          <cell r="A1642" t="str">
            <v>OEPOTFCM0001</v>
          </cell>
          <cell r="B1642">
            <v>0</v>
          </cell>
          <cell r="C1642">
            <v>150000</v>
          </cell>
          <cell r="D1642">
            <v>150000</v>
          </cell>
          <cell r="E1642">
            <v>0</v>
          </cell>
          <cell r="F1642">
            <v>38040</v>
          </cell>
          <cell r="G1642">
            <v>0</v>
          </cell>
          <cell r="H1642">
            <v>0</v>
          </cell>
          <cell r="I1642">
            <v>0</v>
          </cell>
          <cell r="J1642">
            <v>0</v>
          </cell>
          <cell r="K1642">
            <v>0</v>
          </cell>
        </row>
        <row r="1643">
          <cell r="A1643" t="str">
            <v>OEPOTIRT0001</v>
          </cell>
          <cell r="B1643">
            <v>0</v>
          </cell>
          <cell r="C1643">
            <v>0</v>
          </cell>
          <cell r="D1643">
            <v>0</v>
          </cell>
          <cell r="E1643">
            <v>0</v>
          </cell>
          <cell r="G1643">
            <v>0</v>
          </cell>
          <cell r="H1643">
            <v>0</v>
          </cell>
          <cell r="I1643">
            <v>0</v>
          </cell>
          <cell r="J1643">
            <v>0</v>
          </cell>
          <cell r="K1643">
            <v>0</v>
          </cell>
        </row>
        <row r="1644">
          <cell r="A1644" t="str">
            <v>OEPOTIGM0001</v>
          </cell>
          <cell r="B1644">
            <v>0</v>
          </cell>
          <cell r="C1644">
            <v>0</v>
          </cell>
          <cell r="D1644">
            <v>0</v>
          </cell>
          <cell r="E1644">
            <v>0</v>
          </cell>
          <cell r="G1644">
            <v>0</v>
          </cell>
          <cell r="H1644">
            <v>0</v>
          </cell>
          <cell r="I1644">
            <v>0</v>
          </cell>
          <cell r="J1644">
            <v>0</v>
          </cell>
          <cell r="K1644">
            <v>0</v>
          </cell>
        </row>
        <row r="1645">
          <cell r="A1645" t="str">
            <v>OEPOTUNT0001</v>
          </cell>
          <cell r="B1645">
            <v>0</v>
          </cell>
          <cell r="C1645">
            <v>0</v>
          </cell>
          <cell r="D1645">
            <v>0</v>
          </cell>
          <cell r="E1645">
            <v>0</v>
          </cell>
          <cell r="G1645">
            <v>0</v>
          </cell>
          <cell r="H1645">
            <v>0</v>
          </cell>
          <cell r="I1645">
            <v>0</v>
          </cell>
          <cell r="J1645">
            <v>0</v>
          </cell>
          <cell r="K1645">
            <v>0</v>
          </cell>
        </row>
        <row r="1646">
          <cell r="A1646" t="str">
            <v>OEPOTUNP0001</v>
          </cell>
          <cell r="B1646">
            <v>0</v>
          </cell>
          <cell r="C1646">
            <v>0</v>
          </cell>
          <cell r="D1646">
            <v>0</v>
          </cell>
          <cell r="E1646">
            <v>0</v>
          </cell>
          <cell r="G1646">
            <v>0</v>
          </cell>
          <cell r="H1646">
            <v>0</v>
          </cell>
          <cell r="I1646">
            <v>0</v>
          </cell>
          <cell r="J1646">
            <v>0</v>
          </cell>
          <cell r="K1646">
            <v>0</v>
          </cell>
        </row>
        <row r="1647">
          <cell r="A1647" t="str">
            <v>OEPOTUNI0001</v>
          </cell>
          <cell r="B1647">
            <v>0</v>
          </cell>
          <cell r="C1647">
            <v>0</v>
          </cell>
          <cell r="D1647">
            <v>0</v>
          </cell>
          <cell r="E1647">
            <v>0</v>
          </cell>
          <cell r="G1647">
            <v>0</v>
          </cell>
          <cell r="H1647">
            <v>0</v>
          </cell>
          <cell r="I1647">
            <v>0</v>
          </cell>
          <cell r="J1647">
            <v>0</v>
          </cell>
          <cell r="K1647">
            <v>0</v>
          </cell>
        </row>
        <row r="1648">
          <cell r="A1648" t="str">
            <v>OEPOTUNC0001</v>
          </cell>
          <cell r="B1648">
            <v>0</v>
          </cell>
          <cell r="C1648">
            <v>0</v>
          </cell>
          <cell r="D1648">
            <v>0</v>
          </cell>
          <cell r="E1648">
            <v>0</v>
          </cell>
          <cell r="G1648">
            <v>0</v>
          </cell>
          <cell r="H1648">
            <v>0</v>
          </cell>
          <cell r="I1648">
            <v>0</v>
          </cell>
          <cell r="J1648">
            <v>0</v>
          </cell>
          <cell r="K1648">
            <v>0</v>
          </cell>
        </row>
        <row r="1649">
          <cell r="A1649" t="str">
            <v>OEPOTUNM0001</v>
          </cell>
          <cell r="B1649">
            <v>0</v>
          </cell>
          <cell r="C1649">
            <v>0</v>
          </cell>
          <cell r="D1649">
            <v>0</v>
          </cell>
          <cell r="E1649">
            <v>0</v>
          </cell>
          <cell r="G1649">
            <v>0</v>
          </cell>
          <cell r="H1649">
            <v>0</v>
          </cell>
          <cell r="I1649">
            <v>0</v>
          </cell>
          <cell r="J1649">
            <v>0</v>
          </cell>
          <cell r="K1649">
            <v>0</v>
          </cell>
        </row>
        <row r="1650">
          <cell r="A1650" t="str">
            <v>OEPOTSGB0001</v>
          </cell>
          <cell r="B1650">
            <v>0</v>
          </cell>
          <cell r="C1650">
            <v>0</v>
          </cell>
          <cell r="D1650">
            <v>0</v>
          </cell>
          <cell r="E1650">
            <v>0</v>
          </cell>
          <cell r="G1650">
            <v>0</v>
          </cell>
          <cell r="H1650">
            <v>0</v>
          </cell>
          <cell r="I1650">
            <v>0</v>
          </cell>
          <cell r="J1650">
            <v>0</v>
          </cell>
          <cell r="K1650">
            <v>0</v>
          </cell>
        </row>
        <row r="1651">
          <cell r="A1651" t="str">
            <v>OEPOTSEA0001</v>
          </cell>
          <cell r="B1651">
            <v>0</v>
          </cell>
          <cell r="C1651">
            <v>0</v>
          </cell>
          <cell r="D1651">
            <v>0</v>
          </cell>
          <cell r="E1651">
            <v>0</v>
          </cell>
          <cell r="G1651">
            <v>0</v>
          </cell>
          <cell r="H1651">
            <v>0</v>
          </cell>
          <cell r="I1651">
            <v>0</v>
          </cell>
          <cell r="J1651">
            <v>0</v>
          </cell>
          <cell r="K1651">
            <v>0</v>
          </cell>
        </row>
        <row r="1652">
          <cell r="A1652" t="str">
            <v>OEPBPBTC0001</v>
          </cell>
          <cell r="B1652">
            <v>0</v>
          </cell>
          <cell r="C1652">
            <v>190000</v>
          </cell>
          <cell r="D1652">
            <v>190000</v>
          </cell>
          <cell r="E1652">
            <v>0</v>
          </cell>
          <cell r="F1652">
            <v>39017</v>
          </cell>
          <cell r="G1652">
            <v>0</v>
          </cell>
          <cell r="H1652">
            <v>0</v>
          </cell>
          <cell r="I1652">
            <v>0</v>
          </cell>
          <cell r="J1652">
            <v>0</v>
          </cell>
          <cell r="K1652">
            <v>0</v>
          </cell>
        </row>
        <row r="1653">
          <cell r="A1653" t="str">
            <v>OEPBPBIQ0001</v>
          </cell>
          <cell r="B1653">
            <v>0</v>
          </cell>
          <cell r="C1653">
            <v>160000</v>
          </cell>
          <cell r="D1653">
            <v>160000</v>
          </cell>
          <cell r="E1653">
            <v>0</v>
          </cell>
          <cell r="F1653">
            <v>38439</v>
          </cell>
          <cell r="G1653">
            <v>0</v>
          </cell>
          <cell r="H1653">
            <v>0</v>
          </cell>
          <cell r="I1653">
            <v>0</v>
          </cell>
          <cell r="J1653">
            <v>0</v>
          </cell>
          <cell r="K1653">
            <v>0</v>
          </cell>
        </row>
      </sheetData>
      <sheetData sheetId="2">
        <row r="2">
          <cell r="C2">
            <v>0</v>
          </cell>
          <cell r="E2">
            <v>0</v>
          </cell>
          <cell r="F2">
            <v>0</v>
          </cell>
        </row>
        <row r="3">
          <cell r="C3">
            <v>0</v>
          </cell>
          <cell r="E3">
            <v>0</v>
          </cell>
          <cell r="F3">
            <v>0</v>
          </cell>
        </row>
        <row r="4">
          <cell r="C4">
            <v>0</v>
          </cell>
          <cell r="E4">
            <v>0</v>
          </cell>
          <cell r="F4">
            <v>0</v>
          </cell>
        </row>
        <row r="5">
          <cell r="C5">
            <v>0</v>
          </cell>
          <cell r="E5">
            <v>0</v>
          </cell>
          <cell r="F5">
            <v>0</v>
          </cell>
        </row>
        <row r="6">
          <cell r="C6">
            <v>0</v>
          </cell>
          <cell r="E6">
            <v>0</v>
          </cell>
          <cell r="F6">
            <v>0</v>
          </cell>
        </row>
        <row r="7">
          <cell r="C7">
            <v>0</v>
          </cell>
          <cell r="E7">
            <v>0</v>
          </cell>
          <cell r="F7">
            <v>0</v>
          </cell>
        </row>
        <row r="8">
          <cell r="C8">
            <v>20000</v>
          </cell>
          <cell r="E8">
            <v>0</v>
          </cell>
          <cell r="F8">
            <v>0</v>
          </cell>
        </row>
        <row r="9">
          <cell r="C9">
            <v>20000</v>
          </cell>
          <cell r="E9">
            <v>0</v>
          </cell>
          <cell r="F9">
            <v>0</v>
          </cell>
        </row>
        <row r="10">
          <cell r="C10">
            <v>0</v>
          </cell>
          <cell r="E10">
            <v>0</v>
          </cell>
          <cell r="F10">
            <v>0</v>
          </cell>
        </row>
        <row r="11">
          <cell r="C11">
            <v>16009.24</v>
          </cell>
          <cell r="E11">
            <v>0</v>
          </cell>
          <cell r="F11">
            <v>9</v>
          </cell>
        </row>
        <row r="12">
          <cell r="C12">
            <v>32465.01</v>
          </cell>
          <cell r="E12">
            <v>0</v>
          </cell>
          <cell r="F12">
            <v>9</v>
          </cell>
        </row>
        <row r="13">
          <cell r="C13">
            <v>0</v>
          </cell>
          <cell r="E13">
            <v>0</v>
          </cell>
          <cell r="F13">
            <v>0</v>
          </cell>
        </row>
        <row r="14">
          <cell r="C14">
            <v>-127588.23</v>
          </cell>
          <cell r="E14">
            <v>0</v>
          </cell>
          <cell r="F14">
            <v>0</v>
          </cell>
        </row>
        <row r="15">
          <cell r="C15">
            <v>-127240.11</v>
          </cell>
          <cell r="E15">
            <v>0</v>
          </cell>
          <cell r="F15">
            <v>0</v>
          </cell>
        </row>
        <row r="16">
          <cell r="C16">
            <v>-126890.57</v>
          </cell>
          <cell r="E16">
            <v>0</v>
          </cell>
          <cell r="F16">
            <v>0</v>
          </cell>
        </row>
        <row r="17">
          <cell r="C17">
            <v>7500</v>
          </cell>
          <cell r="E17">
            <v>0</v>
          </cell>
          <cell r="F17">
            <v>0</v>
          </cell>
        </row>
        <row r="18">
          <cell r="C18">
            <v>7500</v>
          </cell>
          <cell r="E18">
            <v>0</v>
          </cell>
          <cell r="F18">
            <v>0</v>
          </cell>
        </row>
        <row r="19">
          <cell r="C19">
            <v>7500</v>
          </cell>
          <cell r="E19">
            <v>0</v>
          </cell>
          <cell r="F19">
            <v>0</v>
          </cell>
        </row>
        <row r="20">
          <cell r="C20">
            <v>7500</v>
          </cell>
          <cell r="E20">
            <v>0</v>
          </cell>
          <cell r="F20">
            <v>0</v>
          </cell>
        </row>
        <row r="21">
          <cell r="C21">
            <v>7500</v>
          </cell>
          <cell r="E21">
            <v>0</v>
          </cell>
          <cell r="F21">
            <v>0</v>
          </cell>
        </row>
        <row r="22">
          <cell r="C22">
            <v>7500</v>
          </cell>
          <cell r="E22">
            <v>0</v>
          </cell>
          <cell r="F22">
            <v>0</v>
          </cell>
        </row>
        <row r="23">
          <cell r="C23">
            <v>-190135.75</v>
          </cell>
          <cell r="E23">
            <v>0</v>
          </cell>
          <cell r="F23">
            <v>0</v>
          </cell>
        </row>
        <row r="24">
          <cell r="C24">
            <v>-189713.35</v>
          </cell>
          <cell r="E24">
            <v>0</v>
          </cell>
          <cell r="F24">
            <v>0</v>
          </cell>
        </row>
        <row r="25">
          <cell r="C25">
            <v>-189289.24</v>
          </cell>
          <cell r="E25">
            <v>0</v>
          </cell>
          <cell r="F25">
            <v>0</v>
          </cell>
        </row>
        <row r="26">
          <cell r="C26">
            <v>15779.93</v>
          </cell>
          <cell r="E26">
            <v>0</v>
          </cell>
          <cell r="F26">
            <v>0</v>
          </cell>
        </row>
        <row r="27">
          <cell r="C27">
            <v>17578.12</v>
          </cell>
          <cell r="E27">
            <v>0</v>
          </cell>
          <cell r="F27">
            <v>0</v>
          </cell>
        </row>
        <row r="28">
          <cell r="C28">
            <v>186641.95</v>
          </cell>
          <cell r="E28">
            <v>0</v>
          </cell>
          <cell r="F28">
            <v>0</v>
          </cell>
        </row>
        <row r="29">
          <cell r="C29">
            <v>388888.89</v>
          </cell>
          <cell r="E29">
            <v>0</v>
          </cell>
          <cell r="F29">
            <v>0</v>
          </cell>
        </row>
        <row r="30">
          <cell r="C30">
            <v>388888.89</v>
          </cell>
          <cell r="E30">
            <v>0</v>
          </cell>
          <cell r="F30">
            <v>0</v>
          </cell>
        </row>
        <row r="31">
          <cell r="C31">
            <v>388888.89</v>
          </cell>
          <cell r="E31">
            <v>0</v>
          </cell>
          <cell r="F31">
            <v>0</v>
          </cell>
        </row>
        <row r="32">
          <cell r="C32">
            <v>2971024.39</v>
          </cell>
          <cell r="E32">
            <v>0</v>
          </cell>
          <cell r="F32">
            <v>0</v>
          </cell>
        </row>
        <row r="33">
          <cell r="C33">
            <v>355919.7</v>
          </cell>
          <cell r="E33">
            <v>5.5</v>
          </cell>
          <cell r="F33">
            <v>0</v>
          </cell>
        </row>
        <row r="34">
          <cell r="C34">
            <v>0</v>
          </cell>
          <cell r="E34">
            <v>0</v>
          </cell>
          <cell r="F34">
            <v>0</v>
          </cell>
        </row>
        <row r="35">
          <cell r="C35">
            <v>22029022.88</v>
          </cell>
          <cell r="E35">
            <v>0</v>
          </cell>
          <cell r="F35">
            <v>0</v>
          </cell>
        </row>
        <row r="36">
          <cell r="C36">
            <v>-199369.1299999999</v>
          </cell>
          <cell r="E36">
            <v>0</v>
          </cell>
          <cell r="F36">
            <v>0</v>
          </cell>
        </row>
        <row r="37">
          <cell r="C37">
            <v>-932684.620000001</v>
          </cell>
          <cell r="E37">
            <v>0</v>
          </cell>
          <cell r="F37">
            <v>0</v>
          </cell>
        </row>
        <row r="38">
          <cell r="E38">
            <v>0</v>
          </cell>
          <cell r="F38">
            <v>0</v>
          </cell>
        </row>
        <row r="39">
          <cell r="E39">
            <v>0</v>
          </cell>
          <cell r="F39">
            <v>0</v>
          </cell>
        </row>
        <row r="40">
          <cell r="E40">
            <v>0</v>
          </cell>
          <cell r="F40">
            <v>0</v>
          </cell>
        </row>
        <row r="41">
          <cell r="E41">
            <v>0</v>
          </cell>
          <cell r="F41">
            <v>0</v>
          </cell>
        </row>
        <row r="42">
          <cell r="C42">
            <v>1000000</v>
          </cell>
          <cell r="E42">
            <v>0</v>
          </cell>
          <cell r="F42">
            <v>0</v>
          </cell>
        </row>
        <row r="43">
          <cell r="C43">
            <v>153771827</v>
          </cell>
          <cell r="E43">
            <v>0</v>
          </cell>
          <cell r="F43">
            <v>0</v>
          </cell>
        </row>
        <row r="44">
          <cell r="C44">
            <v>134095006</v>
          </cell>
          <cell r="E44">
            <v>0</v>
          </cell>
          <cell r="F44">
            <v>0</v>
          </cell>
        </row>
        <row r="45">
          <cell r="C45">
            <v>232848</v>
          </cell>
          <cell r="E45">
            <v>0</v>
          </cell>
          <cell r="F45">
            <v>0</v>
          </cell>
        </row>
        <row r="46">
          <cell r="C46">
            <v>234390</v>
          </cell>
          <cell r="E46">
            <v>0</v>
          </cell>
          <cell r="F46">
            <v>0</v>
          </cell>
        </row>
        <row r="47">
          <cell r="C47">
            <v>234777</v>
          </cell>
          <cell r="E47">
            <v>0</v>
          </cell>
          <cell r="F47">
            <v>0</v>
          </cell>
        </row>
        <row r="48">
          <cell r="C48">
            <v>2732515</v>
          </cell>
          <cell r="E48">
            <v>0</v>
          </cell>
          <cell r="F48">
            <v>0</v>
          </cell>
        </row>
        <row r="49">
          <cell r="C49">
            <v>215090</v>
          </cell>
          <cell r="E49">
            <v>0</v>
          </cell>
          <cell r="F49">
            <v>0</v>
          </cell>
        </row>
        <row r="50">
          <cell r="C50">
            <v>215746</v>
          </cell>
          <cell r="E50">
            <v>0</v>
          </cell>
          <cell r="F50">
            <v>0</v>
          </cell>
        </row>
        <row r="51">
          <cell r="C51">
            <v>216404</v>
          </cell>
          <cell r="E51">
            <v>0</v>
          </cell>
          <cell r="F51">
            <v>0</v>
          </cell>
        </row>
        <row r="52">
          <cell r="C52">
            <v>146.67</v>
          </cell>
          <cell r="E52">
            <v>0</v>
          </cell>
          <cell r="F52">
            <v>0</v>
          </cell>
        </row>
        <row r="53">
          <cell r="C53">
            <v>146.67</v>
          </cell>
          <cell r="E53">
            <v>0</v>
          </cell>
          <cell r="F53">
            <v>0</v>
          </cell>
        </row>
        <row r="54">
          <cell r="C54">
            <v>146.67</v>
          </cell>
          <cell r="E54">
            <v>0</v>
          </cell>
          <cell r="F54">
            <v>0</v>
          </cell>
        </row>
        <row r="55">
          <cell r="C55">
            <v>373.33</v>
          </cell>
          <cell r="E55">
            <v>0</v>
          </cell>
          <cell r="F55">
            <v>0</v>
          </cell>
        </row>
        <row r="56">
          <cell r="C56">
            <v>373.33</v>
          </cell>
          <cell r="E56">
            <v>0</v>
          </cell>
          <cell r="F56">
            <v>0</v>
          </cell>
        </row>
        <row r="57">
          <cell r="C57">
            <v>373.33</v>
          </cell>
          <cell r="E57">
            <v>0</v>
          </cell>
          <cell r="F57">
            <v>0</v>
          </cell>
        </row>
        <row r="58">
          <cell r="C58">
            <v>177.78</v>
          </cell>
          <cell r="E58">
            <v>0</v>
          </cell>
          <cell r="F58">
            <v>0</v>
          </cell>
        </row>
        <row r="59">
          <cell r="C59">
            <v>177.78</v>
          </cell>
          <cell r="E59">
            <v>0</v>
          </cell>
          <cell r="F59">
            <v>0</v>
          </cell>
        </row>
        <row r="60">
          <cell r="C60">
            <v>177.78</v>
          </cell>
          <cell r="E60">
            <v>0</v>
          </cell>
          <cell r="F60">
            <v>0</v>
          </cell>
        </row>
        <row r="61">
          <cell r="C61">
            <v>104.17</v>
          </cell>
          <cell r="E61">
            <v>0</v>
          </cell>
          <cell r="F61">
            <v>0</v>
          </cell>
        </row>
        <row r="62">
          <cell r="C62">
            <v>104.17</v>
          </cell>
          <cell r="E62">
            <v>0</v>
          </cell>
          <cell r="F62">
            <v>0</v>
          </cell>
        </row>
        <row r="63">
          <cell r="C63">
            <v>104.17</v>
          </cell>
          <cell r="E63">
            <v>0</v>
          </cell>
          <cell r="F63">
            <v>0</v>
          </cell>
        </row>
        <row r="64">
          <cell r="C64">
            <v>100</v>
          </cell>
          <cell r="E64">
            <v>0</v>
          </cell>
          <cell r="F64">
            <v>0</v>
          </cell>
        </row>
        <row r="65">
          <cell r="C65">
            <v>100</v>
          </cell>
          <cell r="E65">
            <v>0</v>
          </cell>
          <cell r="F65">
            <v>0</v>
          </cell>
        </row>
        <row r="66">
          <cell r="C66">
            <v>100</v>
          </cell>
          <cell r="E66">
            <v>0</v>
          </cell>
          <cell r="F66">
            <v>0</v>
          </cell>
        </row>
        <row r="67">
          <cell r="C67">
            <v>111.11</v>
          </cell>
          <cell r="E67">
            <v>0</v>
          </cell>
          <cell r="F67">
            <v>0</v>
          </cell>
        </row>
        <row r="68">
          <cell r="C68">
            <v>111.11</v>
          </cell>
          <cell r="E68">
            <v>0</v>
          </cell>
          <cell r="F68">
            <v>0</v>
          </cell>
        </row>
        <row r="69">
          <cell r="C69">
            <v>111.11</v>
          </cell>
          <cell r="E69">
            <v>0</v>
          </cell>
          <cell r="F69">
            <v>0</v>
          </cell>
        </row>
        <row r="70">
          <cell r="C70">
            <v>260</v>
          </cell>
          <cell r="E70">
            <v>0</v>
          </cell>
          <cell r="F70">
            <v>0</v>
          </cell>
        </row>
        <row r="71">
          <cell r="C71">
            <v>260</v>
          </cell>
          <cell r="E71">
            <v>0</v>
          </cell>
          <cell r="F71">
            <v>0</v>
          </cell>
        </row>
        <row r="72">
          <cell r="C72">
            <v>260</v>
          </cell>
          <cell r="E72">
            <v>0</v>
          </cell>
          <cell r="F72">
            <v>0</v>
          </cell>
        </row>
        <row r="73">
          <cell r="C73">
            <v>213.33</v>
          </cell>
          <cell r="E73">
            <v>0</v>
          </cell>
          <cell r="F73">
            <v>0</v>
          </cell>
        </row>
        <row r="74">
          <cell r="C74">
            <v>213.33</v>
          </cell>
          <cell r="E74">
            <v>0</v>
          </cell>
          <cell r="F74">
            <v>0</v>
          </cell>
        </row>
        <row r="75">
          <cell r="C75">
            <v>213.33</v>
          </cell>
          <cell r="E75">
            <v>0</v>
          </cell>
          <cell r="F75">
            <v>0</v>
          </cell>
        </row>
        <row r="76">
          <cell r="C76">
            <v>13549.41</v>
          </cell>
          <cell r="E76">
            <v>0</v>
          </cell>
          <cell r="F76">
            <v>0</v>
          </cell>
        </row>
        <row r="77">
          <cell r="C77">
            <v>13604.61</v>
          </cell>
          <cell r="E77">
            <v>0</v>
          </cell>
          <cell r="F77">
            <v>0</v>
          </cell>
        </row>
        <row r="78">
          <cell r="C78">
            <v>13660.04</v>
          </cell>
          <cell r="E78">
            <v>0</v>
          </cell>
          <cell r="F78">
            <v>0</v>
          </cell>
        </row>
        <row r="79">
          <cell r="C79">
            <v>-3062.3800000000047</v>
          </cell>
          <cell r="E79">
            <v>0</v>
          </cell>
          <cell r="F79">
            <v>0</v>
          </cell>
        </row>
        <row r="80">
          <cell r="C80">
            <v>-2030.3699999999953</v>
          </cell>
          <cell r="E80">
            <v>0</v>
          </cell>
          <cell r="F80">
            <v>0</v>
          </cell>
        </row>
        <row r="81">
          <cell r="C81">
            <v>-7919.559999999823</v>
          </cell>
          <cell r="E81">
            <v>0</v>
          </cell>
          <cell r="F81">
            <v>0</v>
          </cell>
        </row>
        <row r="82">
          <cell r="C82">
            <v>-9714.34999999986</v>
          </cell>
          <cell r="E82">
            <v>0</v>
          </cell>
          <cell r="F82">
            <v>0</v>
          </cell>
        </row>
        <row r="83">
          <cell r="C83">
            <v>-8054.170000000158</v>
          </cell>
          <cell r="E83">
            <v>0</v>
          </cell>
          <cell r="F83">
            <v>0</v>
          </cell>
        </row>
        <row r="84">
          <cell r="C84">
            <v>-7908.340000000084</v>
          </cell>
          <cell r="E84">
            <v>0</v>
          </cell>
          <cell r="F84">
            <v>0</v>
          </cell>
        </row>
        <row r="85">
          <cell r="C85">
            <v>-3600.820000000007</v>
          </cell>
          <cell r="E85">
            <v>0</v>
          </cell>
          <cell r="F85">
            <v>0</v>
          </cell>
        </row>
        <row r="86">
          <cell r="C86">
            <v>-78.51999999999862</v>
          </cell>
          <cell r="E86">
            <v>0</v>
          </cell>
          <cell r="F86">
            <v>0</v>
          </cell>
        </row>
        <row r="87">
          <cell r="C87">
            <v>-157.04999999999927</v>
          </cell>
          <cell r="E87">
            <v>0</v>
          </cell>
          <cell r="F87">
            <v>0</v>
          </cell>
        </row>
        <row r="88">
          <cell r="C88">
            <v>-67.30000000000018</v>
          </cell>
          <cell r="E88">
            <v>0</v>
          </cell>
          <cell r="F88">
            <v>0</v>
          </cell>
        </row>
        <row r="89">
          <cell r="C89">
            <v>-7033.369999999995</v>
          </cell>
          <cell r="E89">
            <v>0</v>
          </cell>
          <cell r="F89">
            <v>0</v>
          </cell>
        </row>
        <row r="90">
          <cell r="C90">
            <v>-41213.09</v>
          </cell>
          <cell r="E90">
            <v>0</v>
          </cell>
          <cell r="F90">
            <v>0</v>
          </cell>
        </row>
        <row r="91">
          <cell r="C91">
            <v>30000</v>
          </cell>
          <cell r="E91">
            <v>0</v>
          </cell>
          <cell r="F91">
            <v>0</v>
          </cell>
        </row>
        <row r="92">
          <cell r="C92">
            <v>30000</v>
          </cell>
          <cell r="E92">
            <v>0</v>
          </cell>
          <cell r="F92">
            <v>0</v>
          </cell>
        </row>
        <row r="93">
          <cell r="C93">
            <v>30000</v>
          </cell>
          <cell r="E93">
            <v>0</v>
          </cell>
          <cell r="F93">
            <v>0</v>
          </cell>
        </row>
        <row r="94">
          <cell r="C94">
            <v>-4935.699999999953</v>
          </cell>
          <cell r="E94">
            <v>0</v>
          </cell>
          <cell r="F94">
            <v>0</v>
          </cell>
        </row>
        <row r="95">
          <cell r="C95">
            <v>-2512.719999999972</v>
          </cell>
          <cell r="E95">
            <v>0</v>
          </cell>
          <cell r="F95">
            <v>0</v>
          </cell>
        </row>
        <row r="96">
          <cell r="C96">
            <v>-3017.5100000000093</v>
          </cell>
          <cell r="E96">
            <v>0</v>
          </cell>
          <cell r="F96">
            <v>0</v>
          </cell>
        </row>
        <row r="97">
          <cell r="C97">
            <v>-4027.0800000000163</v>
          </cell>
          <cell r="E97">
            <v>0</v>
          </cell>
          <cell r="F97">
            <v>0</v>
          </cell>
        </row>
        <row r="98">
          <cell r="C98">
            <v>-6842.670000000042</v>
          </cell>
          <cell r="E98">
            <v>0</v>
          </cell>
          <cell r="F98">
            <v>0</v>
          </cell>
        </row>
        <row r="99">
          <cell r="C99">
            <v>100000</v>
          </cell>
          <cell r="E99">
            <v>0</v>
          </cell>
          <cell r="F99">
            <v>0</v>
          </cell>
        </row>
        <row r="100">
          <cell r="C100">
            <v>-329031.5200000005</v>
          </cell>
          <cell r="E100">
            <v>0</v>
          </cell>
          <cell r="F100">
            <v>0</v>
          </cell>
        </row>
        <row r="101">
          <cell r="C101">
            <v>-364115.5800000001</v>
          </cell>
          <cell r="E101">
            <v>0</v>
          </cell>
          <cell r="F101">
            <v>0</v>
          </cell>
        </row>
        <row r="102">
          <cell r="C102">
            <v>-74588.78999999992</v>
          </cell>
          <cell r="E102">
            <v>0</v>
          </cell>
          <cell r="F102">
            <v>0</v>
          </cell>
        </row>
        <row r="103">
          <cell r="C103">
            <v>-50202.640000000014</v>
          </cell>
          <cell r="E103">
            <v>0</v>
          </cell>
          <cell r="F103">
            <v>0</v>
          </cell>
        </row>
        <row r="104">
          <cell r="C104">
            <v>-109867.40000000014</v>
          </cell>
          <cell r="E104">
            <v>0</v>
          </cell>
          <cell r="F104">
            <v>0</v>
          </cell>
        </row>
        <row r="105">
          <cell r="C105">
            <v>2000000</v>
          </cell>
          <cell r="E105">
            <v>0</v>
          </cell>
          <cell r="F105">
            <v>0</v>
          </cell>
        </row>
        <row r="106">
          <cell r="C106">
            <v>625000</v>
          </cell>
          <cell r="E106">
            <v>0</v>
          </cell>
          <cell r="F106">
            <v>0</v>
          </cell>
        </row>
        <row r="107">
          <cell r="C107">
            <v>3000000</v>
          </cell>
          <cell r="E107">
            <v>0</v>
          </cell>
          <cell r="F107">
            <v>0</v>
          </cell>
        </row>
        <row r="108">
          <cell r="C108">
            <v>0</v>
          </cell>
          <cell r="E108">
            <v>0</v>
          </cell>
          <cell r="F108">
            <v>0</v>
          </cell>
        </row>
        <row r="109">
          <cell r="C109">
            <v>0</v>
          </cell>
          <cell r="E109">
            <v>0</v>
          </cell>
          <cell r="F109">
            <v>0</v>
          </cell>
        </row>
        <row r="110">
          <cell r="C110">
            <v>0</v>
          </cell>
          <cell r="E110">
            <v>0</v>
          </cell>
          <cell r="F110">
            <v>0</v>
          </cell>
        </row>
        <row r="111">
          <cell r="C111">
            <v>0</v>
          </cell>
          <cell r="E111">
            <v>0</v>
          </cell>
          <cell r="F111">
            <v>0</v>
          </cell>
        </row>
        <row r="112">
          <cell r="C112">
            <v>0</v>
          </cell>
          <cell r="E112">
            <v>0</v>
          </cell>
          <cell r="F112">
            <v>0</v>
          </cell>
        </row>
        <row r="113">
          <cell r="C113">
            <v>42124.06</v>
          </cell>
          <cell r="E113">
            <v>0</v>
          </cell>
          <cell r="F113">
            <v>0</v>
          </cell>
        </row>
        <row r="114">
          <cell r="C114">
            <v>42395.94</v>
          </cell>
          <cell r="E114">
            <v>0</v>
          </cell>
          <cell r="F114">
            <v>0</v>
          </cell>
        </row>
        <row r="115">
          <cell r="C115">
            <v>42669.63</v>
          </cell>
          <cell r="E115">
            <v>0</v>
          </cell>
          <cell r="F115">
            <v>0</v>
          </cell>
        </row>
        <row r="116">
          <cell r="C116">
            <v>20145.72</v>
          </cell>
          <cell r="E116">
            <v>0</v>
          </cell>
          <cell r="F116">
            <v>0</v>
          </cell>
        </row>
        <row r="117">
          <cell r="C117">
            <v>20179.65</v>
          </cell>
          <cell r="E117">
            <v>0</v>
          </cell>
          <cell r="F117">
            <v>0</v>
          </cell>
        </row>
        <row r="118">
          <cell r="C118">
            <v>20213.64</v>
          </cell>
          <cell r="E118">
            <v>0</v>
          </cell>
          <cell r="F118">
            <v>0</v>
          </cell>
        </row>
        <row r="119">
          <cell r="C119">
            <v>20247.69</v>
          </cell>
          <cell r="E119">
            <v>0</v>
          </cell>
          <cell r="F119">
            <v>0</v>
          </cell>
        </row>
        <row r="120">
          <cell r="C120">
            <v>20281.79</v>
          </cell>
          <cell r="E120">
            <v>0</v>
          </cell>
          <cell r="F120">
            <v>0</v>
          </cell>
        </row>
        <row r="121">
          <cell r="C121">
            <v>37885.8</v>
          </cell>
          <cell r="E121">
            <v>0</v>
          </cell>
          <cell r="F121">
            <v>0</v>
          </cell>
        </row>
        <row r="122">
          <cell r="C122">
            <v>-7910</v>
          </cell>
          <cell r="E122">
            <v>0</v>
          </cell>
          <cell r="F122">
            <v>0</v>
          </cell>
        </row>
        <row r="123">
          <cell r="C123">
            <v>-49465</v>
          </cell>
          <cell r="E123">
            <v>0</v>
          </cell>
          <cell r="F123">
            <v>0</v>
          </cell>
        </row>
        <row r="124">
          <cell r="C124">
            <v>-31820.5</v>
          </cell>
          <cell r="E124">
            <v>0</v>
          </cell>
          <cell r="F124">
            <v>0</v>
          </cell>
        </row>
        <row r="125">
          <cell r="C125">
            <v>-146569.83000000007</v>
          </cell>
          <cell r="E125">
            <v>0</v>
          </cell>
          <cell r="F125">
            <v>0</v>
          </cell>
        </row>
        <row r="126">
          <cell r="C126">
            <v>15089.59</v>
          </cell>
          <cell r="E126">
            <v>0</v>
          </cell>
          <cell r="F126">
            <v>0</v>
          </cell>
        </row>
        <row r="127">
          <cell r="C127">
            <v>15293.75</v>
          </cell>
          <cell r="E127">
            <v>0</v>
          </cell>
          <cell r="F127">
            <v>0</v>
          </cell>
        </row>
        <row r="128">
          <cell r="C128">
            <v>15500.67</v>
          </cell>
          <cell r="E128">
            <v>0</v>
          </cell>
          <cell r="F128">
            <v>0</v>
          </cell>
        </row>
        <row r="129">
          <cell r="C129">
            <v>61607.5</v>
          </cell>
          <cell r="E129">
            <v>0</v>
          </cell>
          <cell r="F129">
            <v>0</v>
          </cell>
        </row>
        <row r="130">
          <cell r="C130">
            <v>41666.67</v>
          </cell>
          <cell r="E130">
            <v>0</v>
          </cell>
          <cell r="F130">
            <v>0</v>
          </cell>
        </row>
        <row r="131">
          <cell r="C131">
            <v>41666.67</v>
          </cell>
          <cell r="E131">
            <v>0</v>
          </cell>
          <cell r="F131">
            <v>0</v>
          </cell>
        </row>
        <row r="132">
          <cell r="C132">
            <v>41666.67</v>
          </cell>
          <cell r="E132">
            <v>0</v>
          </cell>
          <cell r="F132">
            <v>0</v>
          </cell>
        </row>
        <row r="133">
          <cell r="C133">
            <v>83333.33</v>
          </cell>
          <cell r="E133">
            <v>0</v>
          </cell>
          <cell r="F133">
            <v>0</v>
          </cell>
        </row>
        <row r="134">
          <cell r="C134">
            <v>83333.33</v>
          </cell>
          <cell r="E134">
            <v>0</v>
          </cell>
          <cell r="F134">
            <v>0</v>
          </cell>
        </row>
        <row r="135">
          <cell r="C135">
            <v>83333</v>
          </cell>
          <cell r="E135">
            <v>0</v>
          </cell>
          <cell r="F135">
            <v>0</v>
          </cell>
        </row>
        <row r="136">
          <cell r="C136">
            <v>0</v>
          </cell>
          <cell r="E136">
            <v>0</v>
          </cell>
          <cell r="F136">
            <v>0</v>
          </cell>
        </row>
        <row r="137">
          <cell r="C137">
            <v>0</v>
          </cell>
          <cell r="E137">
            <v>0</v>
          </cell>
          <cell r="F137">
            <v>0</v>
          </cell>
        </row>
        <row r="138">
          <cell r="C138">
            <v>0</v>
          </cell>
          <cell r="E138">
            <v>0</v>
          </cell>
          <cell r="F138">
            <v>0</v>
          </cell>
        </row>
        <row r="139">
          <cell r="C139">
            <v>357384.23</v>
          </cell>
          <cell r="E139">
            <v>0</v>
          </cell>
          <cell r="F139">
            <v>0</v>
          </cell>
        </row>
        <row r="140">
          <cell r="C140">
            <v>2554006.48</v>
          </cell>
          <cell r="E140">
            <v>2066.38</v>
          </cell>
          <cell r="F140">
            <v>0</v>
          </cell>
        </row>
        <row r="141">
          <cell r="C141">
            <v>172192.84</v>
          </cell>
          <cell r="E141">
            <v>189.89</v>
          </cell>
          <cell r="F141">
            <v>0</v>
          </cell>
        </row>
        <row r="142">
          <cell r="C142">
            <v>163317.12</v>
          </cell>
          <cell r="E142">
            <v>189.89</v>
          </cell>
          <cell r="F142">
            <v>0</v>
          </cell>
        </row>
        <row r="143">
          <cell r="C143">
            <v>172192.84</v>
          </cell>
          <cell r="E143">
            <v>189.89</v>
          </cell>
          <cell r="F143">
            <v>0</v>
          </cell>
        </row>
        <row r="144">
          <cell r="C144">
            <v>167124.12</v>
          </cell>
          <cell r="E144">
            <v>189.89</v>
          </cell>
          <cell r="F144">
            <v>0</v>
          </cell>
        </row>
        <row r="145">
          <cell r="C145">
            <v>35811</v>
          </cell>
          <cell r="E145">
            <v>0</v>
          </cell>
          <cell r="F145">
            <v>0</v>
          </cell>
        </row>
        <row r="146">
          <cell r="C146">
            <v>38124</v>
          </cell>
          <cell r="E146">
            <v>0</v>
          </cell>
          <cell r="F146">
            <v>0</v>
          </cell>
        </row>
        <row r="147">
          <cell r="C147">
            <v>0</v>
          </cell>
          <cell r="E147">
            <v>0</v>
          </cell>
          <cell r="F147">
            <v>0</v>
          </cell>
        </row>
        <row r="148">
          <cell r="C148">
            <v>62500</v>
          </cell>
          <cell r="E148">
            <v>0</v>
          </cell>
          <cell r="F148">
            <v>0</v>
          </cell>
        </row>
        <row r="149">
          <cell r="C149">
            <v>8457.2</v>
          </cell>
          <cell r="E149">
            <v>9.35</v>
          </cell>
        </row>
        <row r="150">
          <cell r="C150">
            <v>8498.09</v>
          </cell>
          <cell r="E150">
            <v>9.35</v>
          </cell>
        </row>
        <row r="151">
          <cell r="C151">
            <v>8592.78</v>
          </cell>
          <cell r="E151">
            <v>9.35</v>
          </cell>
        </row>
        <row r="152">
          <cell r="C152">
            <v>131831.06</v>
          </cell>
          <cell r="E152">
            <v>0</v>
          </cell>
        </row>
        <row r="153">
          <cell r="C153">
            <v>62500</v>
          </cell>
          <cell r="E153">
            <v>0</v>
          </cell>
        </row>
        <row r="154">
          <cell r="C154">
            <v>62500</v>
          </cell>
          <cell r="E154">
            <v>0</v>
          </cell>
        </row>
        <row r="155">
          <cell r="C155">
            <v>82174.74</v>
          </cell>
        </row>
        <row r="156">
          <cell r="C156">
            <v>82889.66</v>
          </cell>
        </row>
        <row r="157">
          <cell r="C157">
            <v>83610.8</v>
          </cell>
        </row>
        <row r="158">
          <cell r="C158">
            <v>84338.21</v>
          </cell>
        </row>
        <row r="159">
          <cell r="C159">
            <v>85071.95</v>
          </cell>
        </row>
        <row r="160">
          <cell r="C160">
            <v>85812.08</v>
          </cell>
        </row>
        <row r="161">
          <cell r="C161">
            <v>47203.21</v>
          </cell>
        </row>
        <row r="162">
          <cell r="C162">
            <v>72052.04</v>
          </cell>
          <cell r="E162">
            <v>81.83</v>
          </cell>
        </row>
        <row r="163">
          <cell r="C163">
            <v>62500</v>
          </cell>
        </row>
        <row r="164">
          <cell r="C164">
            <v>500000</v>
          </cell>
        </row>
        <row r="166">
          <cell r="C166">
            <v>61579.02</v>
          </cell>
        </row>
        <row r="167">
          <cell r="C167">
            <v>37141.58</v>
          </cell>
        </row>
        <row r="168">
          <cell r="C168">
            <v>89494.39</v>
          </cell>
        </row>
        <row r="169">
          <cell r="C169">
            <v>254461.86</v>
          </cell>
        </row>
        <row r="170">
          <cell r="C170">
            <v>61054.74</v>
          </cell>
          <cell r="E170">
            <v>150</v>
          </cell>
          <cell r="F170">
            <v>1041.42</v>
          </cell>
        </row>
        <row r="171">
          <cell r="C171">
            <v>62080.7</v>
          </cell>
          <cell r="E171">
            <v>150</v>
          </cell>
          <cell r="F171">
            <v>982.41</v>
          </cell>
        </row>
        <row r="172">
          <cell r="C172">
            <v>63385.9</v>
          </cell>
          <cell r="E172">
            <v>150</v>
          </cell>
          <cell r="F172">
            <v>2314.74</v>
          </cell>
        </row>
        <row r="173">
          <cell r="C173">
            <v>666667</v>
          </cell>
          <cell r="E173">
            <v>0</v>
          </cell>
        </row>
        <row r="174">
          <cell r="C174">
            <v>0</v>
          </cell>
          <cell r="E174">
            <v>0</v>
          </cell>
        </row>
        <row r="175">
          <cell r="C175">
            <v>0</v>
          </cell>
          <cell r="E175">
            <v>5000</v>
          </cell>
        </row>
        <row r="176">
          <cell r="C176">
            <v>0</v>
          </cell>
          <cell r="E176">
            <v>0</v>
          </cell>
        </row>
        <row r="177">
          <cell r="C177">
            <v>100000</v>
          </cell>
          <cell r="E177">
            <v>0</v>
          </cell>
        </row>
        <row r="178">
          <cell r="C178">
            <v>0</v>
          </cell>
          <cell r="E178">
            <v>0</v>
          </cell>
        </row>
        <row r="179">
          <cell r="C179">
            <v>168.9600067138672</v>
          </cell>
          <cell r="E179">
            <v>2.950000047683716</v>
          </cell>
        </row>
        <row r="180">
          <cell r="C180">
            <v>178.3800048828125</v>
          </cell>
          <cell r="E180">
            <v>2.6500000953674316</v>
          </cell>
        </row>
        <row r="181">
          <cell r="C181">
            <v>176.8300018310547</v>
          </cell>
          <cell r="E181">
            <v>2.690000057220459</v>
          </cell>
        </row>
        <row r="182">
          <cell r="C182">
            <v>137.97999572753906</v>
          </cell>
          <cell r="E182">
            <v>2.4100000858306885</v>
          </cell>
        </row>
        <row r="183">
          <cell r="C183">
            <v>145.67999267578125</v>
          </cell>
          <cell r="E183">
            <v>2.1600000858306885</v>
          </cell>
        </row>
        <row r="184">
          <cell r="C184">
            <v>144.41000366210938</v>
          </cell>
          <cell r="E184">
            <v>2.200000047683716</v>
          </cell>
        </row>
        <row r="185">
          <cell r="C185">
            <v>81.08000183105469</v>
          </cell>
          <cell r="E185">
            <v>3.740000009536743</v>
          </cell>
        </row>
        <row r="186">
          <cell r="C186">
            <v>92.18000030517578</v>
          </cell>
          <cell r="E186">
            <v>3.380000114440918</v>
          </cell>
        </row>
        <row r="187">
          <cell r="C187">
            <v>89.27999877929688</v>
          </cell>
          <cell r="E187">
            <v>3.4800000190734863</v>
          </cell>
        </row>
        <row r="188">
          <cell r="C188">
            <v>33.2400016784668</v>
          </cell>
          <cell r="E188">
            <v>3.200000047683716</v>
          </cell>
        </row>
        <row r="189">
          <cell r="C189">
            <v>42.4900016784668</v>
          </cell>
          <cell r="E189">
            <v>2.9000000953674316</v>
          </cell>
        </row>
        <row r="190">
          <cell r="C190">
            <v>39.77000045776367</v>
          </cell>
          <cell r="E190">
            <v>2.990000009536743</v>
          </cell>
        </row>
        <row r="191">
          <cell r="C191">
            <v>156.4499969482422</v>
          </cell>
          <cell r="E191">
            <v>2.7300000190734863</v>
          </cell>
        </row>
        <row r="192">
          <cell r="C192">
            <v>165.1699981689453</v>
          </cell>
          <cell r="E192">
            <v>2.450000047683716</v>
          </cell>
        </row>
        <row r="193">
          <cell r="C193">
            <v>163.72999572753906</v>
          </cell>
          <cell r="E193">
            <v>2.5</v>
          </cell>
        </row>
        <row r="194">
          <cell r="C194">
            <v>37.060001373291016</v>
          </cell>
          <cell r="E194">
            <v>3.609999895095825</v>
          </cell>
        </row>
        <row r="195">
          <cell r="C195">
            <v>47.5</v>
          </cell>
          <cell r="E195">
            <v>3.2699999809265137</v>
          </cell>
        </row>
        <row r="196">
          <cell r="C196">
            <v>44.43000030517578</v>
          </cell>
          <cell r="E196">
            <v>3.369999885559082</v>
          </cell>
        </row>
        <row r="197">
          <cell r="C197">
            <v>47.439998626708984</v>
          </cell>
          <cell r="E197">
            <v>4.619999885559082</v>
          </cell>
        </row>
        <row r="198">
          <cell r="C198">
            <v>60.790000915527344</v>
          </cell>
          <cell r="E198">
            <v>4.190000057220459</v>
          </cell>
        </row>
        <row r="199">
          <cell r="C199">
            <v>56.869998931884766</v>
          </cell>
          <cell r="E199">
            <v>4.309999942779541</v>
          </cell>
        </row>
        <row r="200">
          <cell r="C200">
            <v>42411.26953125</v>
          </cell>
          <cell r="E200">
            <v>0</v>
          </cell>
        </row>
        <row r="201">
          <cell r="C201">
            <v>110.75</v>
          </cell>
          <cell r="E201">
            <v>0</v>
          </cell>
        </row>
        <row r="202">
          <cell r="C202">
            <v>102.0999984741211</v>
          </cell>
          <cell r="E202">
            <v>0</v>
          </cell>
        </row>
        <row r="203">
          <cell r="C203">
            <v>116.87999725341797</v>
          </cell>
          <cell r="E203">
            <v>0</v>
          </cell>
        </row>
        <row r="204">
          <cell r="C204">
            <v>48.91999816894531</v>
          </cell>
          <cell r="E204">
            <v>4.760000228881836</v>
          </cell>
        </row>
        <row r="205">
          <cell r="C205">
            <v>62.689998626708984</v>
          </cell>
          <cell r="E205">
            <v>4.320000171661377</v>
          </cell>
        </row>
        <row r="206">
          <cell r="C206">
            <v>58.630001068115234</v>
          </cell>
          <cell r="E206">
            <v>4.449999809265137</v>
          </cell>
        </row>
        <row r="207">
          <cell r="C207">
            <v>48.59000015258789</v>
          </cell>
          <cell r="E207">
            <v>4.730000019073486</v>
          </cell>
        </row>
        <row r="208">
          <cell r="C208">
            <v>62.27000045776367</v>
          </cell>
          <cell r="E208">
            <v>4.289999961853027</v>
          </cell>
        </row>
        <row r="209">
          <cell r="C209">
            <v>58.2400016784668</v>
          </cell>
          <cell r="E209">
            <v>4.420000076293945</v>
          </cell>
        </row>
        <row r="210">
          <cell r="C210">
            <v>38.08000183105469</v>
          </cell>
          <cell r="E210">
            <v>2.7899999618530273</v>
          </cell>
        </row>
        <row r="211">
          <cell r="C211">
            <v>46.220001220703125</v>
          </cell>
          <cell r="E211">
            <v>2.5299999713897705</v>
          </cell>
        </row>
        <row r="212">
          <cell r="C212">
            <v>43.900001525878906</v>
          </cell>
          <cell r="E212">
            <v>2.609999895095825</v>
          </cell>
        </row>
        <row r="213">
          <cell r="C213">
            <v>45.56999969482422</v>
          </cell>
          <cell r="E213">
            <v>4.489999771118164</v>
          </cell>
        </row>
        <row r="214">
          <cell r="C214">
            <v>58.540000915527344</v>
          </cell>
          <cell r="E214">
            <v>4.070000171661377</v>
          </cell>
        </row>
        <row r="215">
          <cell r="C215">
            <v>54.720001220703125</v>
          </cell>
          <cell r="E215">
            <v>4.190000057220459</v>
          </cell>
        </row>
        <row r="216">
          <cell r="C216">
            <v>48.5</v>
          </cell>
          <cell r="E216">
            <v>4.78000020980835</v>
          </cell>
        </row>
        <row r="217">
          <cell r="C217">
            <v>62.31999969482422</v>
          </cell>
          <cell r="E217">
            <v>4.329999923706055</v>
          </cell>
        </row>
        <row r="218">
          <cell r="C218">
            <v>58.25</v>
          </cell>
          <cell r="E218">
            <v>4.460000038146973</v>
          </cell>
        </row>
        <row r="219">
          <cell r="C219">
            <v>38.220001220703125</v>
          </cell>
          <cell r="E219">
            <v>3.759999990463257</v>
          </cell>
        </row>
        <row r="220">
          <cell r="C220">
            <v>49.11000061035156</v>
          </cell>
          <cell r="E220">
            <v>3.4100000858306885</v>
          </cell>
        </row>
        <row r="221">
          <cell r="C221">
            <v>45.88999938964844</v>
          </cell>
          <cell r="E221">
            <v>3.5199999809265137</v>
          </cell>
        </row>
        <row r="222">
          <cell r="C222">
            <v>52.20000076293945</v>
          </cell>
          <cell r="E222">
            <v>2.4700000286102295</v>
          </cell>
        </row>
        <row r="223">
          <cell r="C223">
            <v>59.52000045776367</v>
          </cell>
          <cell r="E223">
            <v>2.240000009536743</v>
          </cell>
        </row>
        <row r="224">
          <cell r="C224">
            <v>57.599998474121094</v>
          </cell>
          <cell r="E224">
            <v>2.299999952316284</v>
          </cell>
        </row>
        <row r="225">
          <cell r="C225">
            <v>58.349998474121094</v>
          </cell>
          <cell r="E225">
            <v>2.759999990463257</v>
          </cell>
        </row>
        <row r="226">
          <cell r="C226">
            <v>66.52999877929688</v>
          </cell>
          <cell r="E226">
            <v>2.5</v>
          </cell>
        </row>
        <row r="227">
          <cell r="C227">
            <v>64.37999725341797</v>
          </cell>
          <cell r="E227">
            <v>2.569999933242798</v>
          </cell>
        </row>
        <row r="228">
          <cell r="C228">
            <v>41.45000076293945</v>
          </cell>
          <cell r="E228">
            <v>1.9600000381469727</v>
          </cell>
        </row>
        <row r="229">
          <cell r="C229">
            <v>47.2599983215332</v>
          </cell>
          <cell r="E229">
            <v>1.7799999713897705</v>
          </cell>
        </row>
        <row r="230">
          <cell r="C230">
            <v>45.7400016784668</v>
          </cell>
          <cell r="E230">
            <v>1.8200000524520874</v>
          </cell>
        </row>
        <row r="231">
          <cell r="C231">
            <v>26.139999389648438</v>
          </cell>
          <cell r="E231">
            <v>2.569999933242798</v>
          </cell>
        </row>
        <row r="232">
          <cell r="C232">
            <v>33.58000183105469</v>
          </cell>
          <cell r="E232">
            <v>2.3299999237060547</v>
          </cell>
        </row>
        <row r="233">
          <cell r="C233">
            <v>31.389999389648438</v>
          </cell>
          <cell r="E233">
            <v>2.4000000953674316</v>
          </cell>
        </row>
        <row r="234">
          <cell r="C234">
            <v>88.43000030517578</v>
          </cell>
          <cell r="E234">
            <v>4.190000057220459</v>
          </cell>
        </row>
        <row r="235">
          <cell r="C235">
            <v>100.83000183105469</v>
          </cell>
          <cell r="E235">
            <v>3.7899999618530273</v>
          </cell>
        </row>
        <row r="236">
          <cell r="C236">
            <v>97.58000183105469</v>
          </cell>
          <cell r="E236">
            <v>3.890000104904175</v>
          </cell>
        </row>
        <row r="237">
          <cell r="C237">
            <v>21.540000915527344</v>
          </cell>
          <cell r="E237">
            <v>2.119999885559082</v>
          </cell>
        </row>
        <row r="238">
          <cell r="C238">
            <v>27.670000076293945</v>
          </cell>
          <cell r="E238">
            <v>1.9199999570846558</v>
          </cell>
        </row>
        <row r="239">
          <cell r="C239">
            <v>25.860000610351562</v>
          </cell>
          <cell r="E239">
            <v>1.9800000190734863</v>
          </cell>
        </row>
        <row r="240">
          <cell r="C240">
            <v>44.11000061035156</v>
          </cell>
          <cell r="E240">
            <v>4.340000152587891</v>
          </cell>
        </row>
        <row r="241">
          <cell r="C241">
            <v>56.65999984741211</v>
          </cell>
          <cell r="E241">
            <v>3.940000057220459</v>
          </cell>
        </row>
        <row r="242">
          <cell r="C242">
            <v>66.41999816894531</v>
          </cell>
          <cell r="E242">
            <v>5.079999923706055</v>
          </cell>
        </row>
        <row r="243">
          <cell r="C243">
            <v>41.119998931884766</v>
          </cell>
          <cell r="E243">
            <v>1.9700000286102295</v>
          </cell>
        </row>
        <row r="244">
          <cell r="C244">
            <v>46.959999084472656</v>
          </cell>
          <cell r="E244">
            <v>1.7799999713897705</v>
          </cell>
        </row>
        <row r="245">
          <cell r="C245">
            <v>45.43000030517578</v>
          </cell>
          <cell r="E245">
            <v>1.8300000429153442</v>
          </cell>
        </row>
        <row r="246">
          <cell r="C246">
            <v>39.33000183105469</v>
          </cell>
          <cell r="E246">
            <v>3.9200000762939453</v>
          </cell>
        </row>
        <row r="247">
          <cell r="C247">
            <v>50.65999984741211</v>
          </cell>
          <cell r="E247">
            <v>3.549999952316284</v>
          </cell>
        </row>
        <row r="248">
          <cell r="C248">
            <v>47.310001373291016</v>
          </cell>
          <cell r="E248">
            <v>3.6600000858306885</v>
          </cell>
        </row>
        <row r="249">
          <cell r="C249">
            <v>183.61000061035156</v>
          </cell>
          <cell r="E249">
            <v>3.4100000858306885</v>
          </cell>
        </row>
        <row r="250">
          <cell r="C250">
            <v>194.4199981689453</v>
          </cell>
          <cell r="E250">
            <v>3.059999942779541</v>
          </cell>
        </row>
        <row r="251">
          <cell r="C251">
            <v>192.5500030517578</v>
          </cell>
          <cell r="E251">
            <v>3.119999885559082</v>
          </cell>
        </row>
        <row r="252">
          <cell r="C252">
            <v>146.8800048828125</v>
          </cell>
          <cell r="E252">
            <v>2.7300000190734863</v>
          </cell>
        </row>
        <row r="253">
          <cell r="C253">
            <v>155.52999877929688</v>
          </cell>
          <cell r="E253">
            <v>2.450000047683716</v>
          </cell>
        </row>
        <row r="254">
          <cell r="C254">
            <v>154.02999877929688</v>
          </cell>
          <cell r="E254">
            <v>2.5</v>
          </cell>
        </row>
        <row r="255">
          <cell r="C255">
            <v>23.149999618530273</v>
          </cell>
          <cell r="E255">
            <v>2.309999942779541</v>
          </cell>
        </row>
        <row r="256">
          <cell r="C256">
            <v>29.81999969482422</v>
          </cell>
          <cell r="E256">
            <v>2.0899999141693115</v>
          </cell>
        </row>
        <row r="257">
          <cell r="C257">
            <v>27.860000610351562</v>
          </cell>
          <cell r="E257">
            <v>2.1500000953674316</v>
          </cell>
        </row>
        <row r="258">
          <cell r="C258">
            <v>114.83999633789062</v>
          </cell>
          <cell r="E258">
            <v>3.240000009536743</v>
          </cell>
        </row>
        <row r="259">
          <cell r="C259">
            <v>122.77999877929688</v>
          </cell>
          <cell r="E259">
            <v>2.990000009536743</v>
          </cell>
        </row>
        <row r="260">
          <cell r="C260">
            <v>121.01000213623047</v>
          </cell>
          <cell r="E260">
            <v>3.049999952316284</v>
          </cell>
        </row>
        <row r="261">
          <cell r="C261">
            <v>48.2400016784668</v>
          </cell>
          <cell r="E261">
            <v>4.800000190734863</v>
          </cell>
        </row>
        <row r="262">
          <cell r="C262">
            <v>62.119998931884766</v>
          </cell>
          <cell r="E262">
            <v>4.360000133514404</v>
          </cell>
        </row>
        <row r="263">
          <cell r="C263">
            <v>58.029998779296875</v>
          </cell>
          <cell r="E263">
            <v>4.489999771118164</v>
          </cell>
        </row>
        <row r="264">
          <cell r="C264">
            <v>40.459999084472656</v>
          </cell>
          <cell r="E264">
            <v>4.03000020980835</v>
          </cell>
        </row>
        <row r="265">
          <cell r="C265">
            <v>52.11000061035156</v>
          </cell>
          <cell r="E265">
            <v>3.6600000858306885</v>
          </cell>
        </row>
        <row r="266">
          <cell r="C266">
            <v>48.66999816894531</v>
          </cell>
          <cell r="E266">
            <v>3.7699999809265137</v>
          </cell>
        </row>
        <row r="267">
          <cell r="C267">
            <v>24.280000686645508</v>
          </cell>
          <cell r="E267">
            <v>2.4200000762939453</v>
          </cell>
        </row>
        <row r="268">
          <cell r="C268">
            <v>31.280000686645508</v>
          </cell>
          <cell r="E268">
            <v>2.190000057220459</v>
          </cell>
        </row>
        <row r="269">
          <cell r="C269">
            <v>29.209999084472656</v>
          </cell>
          <cell r="E269">
            <v>2.259999990463257</v>
          </cell>
        </row>
        <row r="270">
          <cell r="C270">
            <v>75.37000274658203</v>
          </cell>
          <cell r="E270">
            <v>3.619999885559082</v>
          </cell>
        </row>
        <row r="271">
          <cell r="C271">
            <v>86.08000183105469</v>
          </cell>
          <cell r="E271">
            <v>3.2699999809265137</v>
          </cell>
        </row>
        <row r="272">
          <cell r="C272">
            <v>83.2699966430664</v>
          </cell>
          <cell r="E272">
            <v>3.359999895095825</v>
          </cell>
        </row>
        <row r="273">
          <cell r="C273">
            <v>77.9800033569336</v>
          </cell>
          <cell r="E273">
            <v>2.2200000286102295</v>
          </cell>
        </row>
        <row r="274">
          <cell r="C274">
            <v>84.76000213623047</v>
          </cell>
          <cell r="E274">
            <v>2.009999990463257</v>
          </cell>
        </row>
        <row r="275">
          <cell r="C275">
            <v>83.26000213623047</v>
          </cell>
          <cell r="E275">
            <v>2.049999952316284</v>
          </cell>
        </row>
        <row r="276">
          <cell r="C276">
            <v>36.72999954223633</v>
          </cell>
          <cell r="E276">
            <v>0.6800000071525574</v>
          </cell>
        </row>
        <row r="277">
          <cell r="C277">
            <v>38.88999938964844</v>
          </cell>
          <cell r="E277">
            <v>0.6100000143051147</v>
          </cell>
        </row>
        <row r="278">
          <cell r="C278">
            <v>38.52000045776367</v>
          </cell>
          <cell r="E278">
            <v>0.6200000047683716</v>
          </cell>
        </row>
        <row r="279">
          <cell r="C279">
            <v>46.810001373291016</v>
          </cell>
          <cell r="E279">
            <v>0.8700000047683716</v>
          </cell>
        </row>
        <row r="280">
          <cell r="C280">
            <v>49.56999969482422</v>
          </cell>
          <cell r="E280">
            <v>0.7799999713897705</v>
          </cell>
        </row>
        <row r="281">
          <cell r="C281">
            <v>49.09000015258789</v>
          </cell>
          <cell r="E281">
            <v>0.800000011920929</v>
          </cell>
        </row>
        <row r="282">
          <cell r="C282">
            <v>46.20000076293945</v>
          </cell>
          <cell r="E282">
            <v>2.7200000286102295</v>
          </cell>
        </row>
        <row r="283">
          <cell r="C283">
            <v>54.189998626708984</v>
          </cell>
          <cell r="E283">
            <v>2.4600000381469727</v>
          </cell>
        </row>
        <row r="284">
          <cell r="C284">
            <v>51.9900016784668</v>
          </cell>
          <cell r="E284">
            <v>2.5399999618530273</v>
          </cell>
        </row>
        <row r="285">
          <cell r="C285">
            <v>183.61000061035156</v>
          </cell>
          <cell r="E285">
            <v>3.4100000858306885</v>
          </cell>
        </row>
        <row r="286">
          <cell r="C286">
            <v>194.4199981689453</v>
          </cell>
          <cell r="E286">
            <v>3.059999942779541</v>
          </cell>
        </row>
        <row r="287">
          <cell r="C287">
            <v>192.5500030517578</v>
          </cell>
          <cell r="E287">
            <v>3.119999885559082</v>
          </cell>
        </row>
        <row r="288">
          <cell r="C288">
            <v>82.91000366210938</v>
          </cell>
          <cell r="E288">
            <v>3.880000114440918</v>
          </cell>
        </row>
        <row r="289">
          <cell r="C289">
            <v>92.16999816894531</v>
          </cell>
          <cell r="E289">
            <v>3.5799999237060547</v>
          </cell>
        </row>
        <row r="290">
          <cell r="C290">
            <v>89.70999908447266</v>
          </cell>
          <cell r="E290">
            <v>3.6500000953674316</v>
          </cell>
        </row>
        <row r="291">
          <cell r="C291">
            <v>76.75</v>
          </cell>
          <cell r="E291">
            <v>3.680000066757202</v>
          </cell>
        </row>
        <row r="292">
          <cell r="C292">
            <v>87.6500015258789</v>
          </cell>
          <cell r="E292">
            <v>3.3299999237060547</v>
          </cell>
        </row>
        <row r="293">
          <cell r="C293">
            <v>84.77999877929688</v>
          </cell>
          <cell r="E293">
            <v>3.4200000762939453</v>
          </cell>
        </row>
        <row r="294">
          <cell r="C294">
            <v>85.68000030517578</v>
          </cell>
          <cell r="E294">
            <v>1.590000033378601</v>
          </cell>
        </row>
        <row r="295">
          <cell r="C295">
            <v>90.72000122070312</v>
          </cell>
          <cell r="E295">
            <v>1.4299999475479126</v>
          </cell>
        </row>
        <row r="296">
          <cell r="C296">
            <v>89.8499984741211</v>
          </cell>
          <cell r="E296">
            <v>1.4600000381469727</v>
          </cell>
        </row>
        <row r="297">
          <cell r="C297">
            <v>52.02000045776367</v>
          </cell>
          <cell r="E297">
            <v>0.9700000286102295</v>
          </cell>
        </row>
        <row r="298">
          <cell r="C298">
            <v>55.09000015258789</v>
          </cell>
          <cell r="E298">
            <v>0.8700000047683716</v>
          </cell>
        </row>
        <row r="299">
          <cell r="C299">
            <v>54.560001373291016</v>
          </cell>
          <cell r="E299">
            <v>0.8799999952316284</v>
          </cell>
        </row>
        <row r="300">
          <cell r="C300">
            <v>48.08000183105469</v>
          </cell>
          <cell r="E300">
            <v>4.789999961853027</v>
          </cell>
        </row>
        <row r="301">
          <cell r="C301">
            <v>61.91999816894531</v>
          </cell>
          <cell r="E301">
            <v>4.340000152587891</v>
          </cell>
        </row>
        <row r="302">
          <cell r="C302">
            <v>57.84000015258789</v>
          </cell>
          <cell r="E302">
            <v>4.46999979019165</v>
          </cell>
        </row>
        <row r="303">
          <cell r="C303">
            <v>101.30999755859375</v>
          </cell>
          <cell r="E303">
            <v>0</v>
          </cell>
        </row>
        <row r="304">
          <cell r="C304">
            <v>101.86000061035156</v>
          </cell>
          <cell r="E304">
            <v>0</v>
          </cell>
        </row>
        <row r="305">
          <cell r="C305">
            <v>102.73999786376953</v>
          </cell>
          <cell r="E305">
            <v>0</v>
          </cell>
        </row>
        <row r="306">
          <cell r="C306">
            <v>189.77999877929688</v>
          </cell>
          <cell r="E306">
            <v>0</v>
          </cell>
        </row>
        <row r="307">
          <cell r="C307">
            <v>174.57000732421875</v>
          </cell>
          <cell r="E307">
            <v>0</v>
          </cell>
        </row>
        <row r="308">
          <cell r="C308">
            <v>200.47999572753906</v>
          </cell>
          <cell r="E308">
            <v>0</v>
          </cell>
        </row>
        <row r="309">
          <cell r="C309">
            <v>44.869998931884766</v>
          </cell>
          <cell r="E309">
            <v>0</v>
          </cell>
        </row>
        <row r="310">
          <cell r="C310">
            <v>42.29999923706055</v>
          </cell>
          <cell r="E310">
            <v>0</v>
          </cell>
        </row>
        <row r="311">
          <cell r="C311">
            <v>46.88999938964844</v>
          </cell>
          <cell r="E311">
            <v>0</v>
          </cell>
        </row>
        <row r="312">
          <cell r="C312">
            <v>71.69999694824219</v>
          </cell>
          <cell r="E312">
            <v>0</v>
          </cell>
        </row>
        <row r="313">
          <cell r="C313">
            <v>69.62000274658203</v>
          </cell>
          <cell r="E313">
            <v>0</v>
          </cell>
        </row>
        <row r="314">
          <cell r="C314">
            <v>73.93000030517578</v>
          </cell>
          <cell r="E314">
            <v>0</v>
          </cell>
        </row>
        <row r="315">
          <cell r="C315">
            <v>71</v>
          </cell>
          <cell r="E315">
            <v>3.450000047683716</v>
          </cell>
        </row>
        <row r="316">
          <cell r="C316">
            <v>81.20999908447266</v>
          </cell>
          <cell r="E316">
            <v>3.119999885559082</v>
          </cell>
        </row>
        <row r="317">
          <cell r="C317">
            <v>78.51000213623047</v>
          </cell>
          <cell r="E317">
            <v>3.2100000381469727</v>
          </cell>
        </row>
        <row r="318">
          <cell r="C318">
            <v>66.81999969482422</v>
          </cell>
          <cell r="E318">
            <v>1.2699999809265137</v>
          </cell>
        </row>
        <row r="319">
          <cell r="C319">
            <v>70.83000183105469</v>
          </cell>
          <cell r="E319">
            <v>1.1399999856948853</v>
          </cell>
        </row>
        <row r="320">
          <cell r="C320">
            <v>70.12000274658203</v>
          </cell>
          <cell r="E320">
            <v>1.159999966621399</v>
          </cell>
        </row>
        <row r="321">
          <cell r="C321">
            <v>36.099998474121094</v>
          </cell>
          <cell r="E321">
            <v>3.640000104904175</v>
          </cell>
        </row>
        <row r="322">
          <cell r="C322">
            <v>46.61000061035156</v>
          </cell>
          <cell r="E322">
            <v>3.299999952316284</v>
          </cell>
        </row>
        <row r="323">
          <cell r="C323">
            <v>43.5099983215332</v>
          </cell>
          <cell r="E323">
            <v>3.4000000953674316</v>
          </cell>
        </row>
        <row r="324">
          <cell r="C324">
            <v>28.06999969482422</v>
          </cell>
          <cell r="E324">
            <v>1.850000023841858</v>
          </cell>
        </row>
        <row r="325">
          <cell r="C325">
            <v>33.47999954223633</v>
          </cell>
          <cell r="E325">
            <v>1.6699999570846558</v>
          </cell>
        </row>
        <row r="326">
          <cell r="C326">
            <v>31.969999313354492</v>
          </cell>
          <cell r="E326">
            <v>1.7200000286102295</v>
          </cell>
        </row>
        <row r="327">
          <cell r="C327">
            <v>64.62000274658203</v>
          </cell>
          <cell r="E327">
            <v>0</v>
          </cell>
        </row>
        <row r="328">
          <cell r="C328">
            <v>64.18000030517578</v>
          </cell>
          <cell r="E328">
            <v>0</v>
          </cell>
        </row>
        <row r="329">
          <cell r="C329">
            <v>65.91999816894531</v>
          </cell>
          <cell r="E329">
            <v>0</v>
          </cell>
        </row>
        <row r="330">
          <cell r="C330">
            <v>102.88999938964844</v>
          </cell>
          <cell r="E330">
            <v>0</v>
          </cell>
        </row>
        <row r="331">
          <cell r="C331">
            <v>99.91000366210938</v>
          </cell>
          <cell r="E331">
            <v>0</v>
          </cell>
        </row>
        <row r="332">
          <cell r="C332">
            <v>106.0999984741211</v>
          </cell>
          <cell r="E332">
            <v>0</v>
          </cell>
        </row>
        <row r="333">
          <cell r="C333">
            <v>57.20000076293945</v>
          </cell>
          <cell r="E333">
            <v>0</v>
          </cell>
        </row>
        <row r="334">
          <cell r="C334">
            <v>54.5099983215332</v>
          </cell>
          <cell r="E334">
            <v>0</v>
          </cell>
        </row>
        <row r="335">
          <cell r="C335">
            <v>59.5</v>
          </cell>
          <cell r="E335">
            <v>0</v>
          </cell>
        </row>
        <row r="336">
          <cell r="C336">
            <v>197.3699951171875</v>
          </cell>
          <cell r="E336">
            <v>0</v>
          </cell>
        </row>
        <row r="337">
          <cell r="C337">
            <v>198.35000610351562</v>
          </cell>
          <cell r="E337">
            <v>0</v>
          </cell>
        </row>
        <row r="338">
          <cell r="C338">
            <v>200.1999969482422</v>
          </cell>
          <cell r="E338">
            <v>0</v>
          </cell>
        </row>
        <row r="339">
          <cell r="C339">
            <v>108.5999984741211</v>
          </cell>
          <cell r="E339">
            <v>3.1500000953674316</v>
          </cell>
        </row>
        <row r="340">
          <cell r="C340">
            <v>118.19999694824219</v>
          </cell>
          <cell r="E340">
            <v>2.8399999141693115</v>
          </cell>
        </row>
        <row r="341">
          <cell r="C341">
            <v>116.04000091552734</v>
          </cell>
          <cell r="E341">
            <v>2.9100000858306885</v>
          </cell>
        </row>
        <row r="342">
          <cell r="C342">
            <v>45.33000183105469</v>
          </cell>
          <cell r="E342">
            <v>2.200000047683716</v>
          </cell>
        </row>
        <row r="343">
          <cell r="C343">
            <v>51.849998474121094</v>
          </cell>
          <cell r="E343">
            <v>1.9900000095367432</v>
          </cell>
        </row>
        <row r="344">
          <cell r="C344">
            <v>50.119998931884766</v>
          </cell>
          <cell r="E344">
            <v>2.049999952316284</v>
          </cell>
        </row>
        <row r="345">
          <cell r="C345">
            <v>43.310001373291016</v>
          </cell>
          <cell r="E345">
            <v>4.369999885559082</v>
          </cell>
        </row>
        <row r="346">
          <cell r="C346">
            <v>55.93000030517578</v>
          </cell>
          <cell r="E346">
            <v>3.9600000381469727</v>
          </cell>
        </row>
        <row r="347">
          <cell r="C347">
            <v>52.20000076293945</v>
          </cell>
          <cell r="E347">
            <v>4.079999923706055</v>
          </cell>
        </row>
        <row r="348">
          <cell r="C348">
            <v>43.310001373291016</v>
          </cell>
          <cell r="E348">
            <v>4.369999885559082</v>
          </cell>
        </row>
        <row r="349">
          <cell r="C349">
            <v>55.93000030517578</v>
          </cell>
          <cell r="E349">
            <v>3.9600000381469727</v>
          </cell>
        </row>
        <row r="350">
          <cell r="C350">
            <v>52.20000076293945</v>
          </cell>
          <cell r="E350">
            <v>4.079999923706055</v>
          </cell>
        </row>
        <row r="351">
          <cell r="C351">
            <v>81.56999969482422</v>
          </cell>
          <cell r="E351">
            <v>3.9700000286102295</v>
          </cell>
        </row>
        <row r="352">
          <cell r="C352">
            <v>93.30000305175781</v>
          </cell>
          <cell r="E352">
            <v>3.5899999141693115</v>
          </cell>
        </row>
        <row r="353">
          <cell r="C353">
            <v>90.20999908447266</v>
          </cell>
          <cell r="E353">
            <v>3.690000057220459</v>
          </cell>
        </row>
        <row r="354">
          <cell r="C354">
            <v>55.40999984741211</v>
          </cell>
          <cell r="E354">
            <v>0</v>
          </cell>
        </row>
        <row r="355">
          <cell r="C355">
            <v>53.7599983215332</v>
          </cell>
          <cell r="E355">
            <v>0</v>
          </cell>
        </row>
        <row r="356">
          <cell r="C356">
            <v>57.15999984741211</v>
          </cell>
          <cell r="E356">
            <v>0</v>
          </cell>
        </row>
        <row r="357">
          <cell r="C357">
            <v>80.20999908447266</v>
          </cell>
          <cell r="E357">
            <v>3.9000000953674316</v>
          </cell>
        </row>
        <row r="358">
          <cell r="C358">
            <v>91.75</v>
          </cell>
          <cell r="E358">
            <v>3.5299999713897705</v>
          </cell>
        </row>
        <row r="359">
          <cell r="C359">
            <v>88.69999694824219</v>
          </cell>
          <cell r="E359">
            <v>3.630000114440918</v>
          </cell>
        </row>
        <row r="360">
          <cell r="C360">
            <v>48.130001068115234</v>
          </cell>
          <cell r="E360">
            <v>4.849999904632568</v>
          </cell>
        </row>
        <row r="361">
          <cell r="C361">
            <v>62.150001525878906</v>
          </cell>
          <cell r="E361">
            <v>4.400000095367432</v>
          </cell>
        </row>
        <row r="362">
          <cell r="C362">
            <v>58.0099983215332</v>
          </cell>
          <cell r="E362">
            <v>4.53000020980835</v>
          </cell>
        </row>
        <row r="363">
          <cell r="C363">
            <v>79.16000366210938</v>
          </cell>
          <cell r="E363">
            <v>0</v>
          </cell>
        </row>
        <row r="364">
          <cell r="C364">
            <v>76.80999755859375</v>
          </cell>
          <cell r="E364">
            <v>0</v>
          </cell>
        </row>
        <row r="365">
          <cell r="C365">
            <v>81.6500015258789</v>
          </cell>
          <cell r="E365">
            <v>0</v>
          </cell>
        </row>
        <row r="366">
          <cell r="C366">
            <v>102.1500015258789</v>
          </cell>
          <cell r="E366">
            <v>1.9700000286102295</v>
          </cell>
        </row>
        <row r="367">
          <cell r="C367">
            <v>107.12000274658203</v>
          </cell>
          <cell r="E367">
            <v>1.809999942779541</v>
          </cell>
        </row>
        <row r="368">
          <cell r="C368">
            <v>106.2300033569336</v>
          </cell>
          <cell r="E368">
            <v>1.840000033378601</v>
          </cell>
        </row>
        <row r="369">
          <cell r="C369">
            <v>174</v>
          </cell>
          <cell r="E369">
            <v>3.359999895095825</v>
          </cell>
        </row>
        <row r="370">
          <cell r="C370">
            <v>182.47000122070312</v>
          </cell>
          <cell r="E370">
            <v>3.0899999141693115</v>
          </cell>
        </row>
        <row r="371">
          <cell r="C371">
            <v>180.9600067138672</v>
          </cell>
          <cell r="E371">
            <v>3.140000104904175</v>
          </cell>
        </row>
        <row r="372">
          <cell r="C372">
            <v>23.799999237060547</v>
          </cell>
          <cell r="E372">
            <v>2.430000066757202</v>
          </cell>
        </row>
        <row r="373">
          <cell r="C373">
            <v>30.809999465942383</v>
          </cell>
          <cell r="E373">
            <v>2.200000047683716</v>
          </cell>
        </row>
        <row r="374">
          <cell r="C374">
            <v>28.729999542236328</v>
          </cell>
          <cell r="E374">
            <v>2.2699999809265137</v>
          </cell>
        </row>
        <row r="375">
          <cell r="C375">
            <v>49.41999816894531</v>
          </cell>
          <cell r="E375">
            <v>1.4600000381469727</v>
          </cell>
        </row>
        <row r="376">
          <cell r="C376">
            <v>53.86000061035156</v>
          </cell>
          <cell r="E376">
            <v>1.309999942779541</v>
          </cell>
        </row>
        <row r="377">
          <cell r="C377">
            <v>52.849998474121094</v>
          </cell>
          <cell r="E377">
            <v>1.350000023841858</v>
          </cell>
        </row>
        <row r="378">
          <cell r="C378">
            <v>60.33000183105469</v>
          </cell>
          <cell r="E378">
            <v>1.1699999570846558</v>
          </cell>
        </row>
        <row r="379">
          <cell r="C379">
            <v>64.01000213623047</v>
          </cell>
          <cell r="E379">
            <v>1.0499999523162842</v>
          </cell>
        </row>
        <row r="380">
          <cell r="C380">
            <v>63.349998474121094</v>
          </cell>
          <cell r="E380">
            <v>1.0700000524520874</v>
          </cell>
        </row>
        <row r="381">
          <cell r="C381">
            <v>48.45000076293945</v>
          </cell>
          <cell r="E381">
            <v>0.36000001430511475</v>
          </cell>
        </row>
        <row r="382">
          <cell r="C382">
            <v>49.779998779296875</v>
          </cell>
          <cell r="E382">
            <v>0.3199999928474426</v>
          </cell>
        </row>
        <row r="383">
          <cell r="C383">
            <v>49.779998779296875</v>
          </cell>
          <cell r="E383">
            <v>0.3199999928474426</v>
          </cell>
        </row>
        <row r="384">
          <cell r="C384">
            <v>59.4900016784668</v>
          </cell>
          <cell r="E384">
            <v>2.9700000286102295</v>
          </cell>
        </row>
        <row r="385">
          <cell r="C385">
            <v>68.2699966430664</v>
          </cell>
          <cell r="E385">
            <v>2.690000057220459</v>
          </cell>
        </row>
        <row r="386">
          <cell r="C386">
            <v>65.94000244140625</v>
          </cell>
          <cell r="E386">
            <v>2.759999990463257</v>
          </cell>
        </row>
        <row r="387">
          <cell r="C387">
            <v>41.869998931884766</v>
          </cell>
          <cell r="E387">
            <v>4.320000171661377</v>
          </cell>
        </row>
        <row r="388">
          <cell r="C388">
            <v>54.34000015258789</v>
          </cell>
          <cell r="E388">
            <v>3.9200000762939453</v>
          </cell>
        </row>
        <row r="389">
          <cell r="C389">
            <v>50.63999938964844</v>
          </cell>
          <cell r="E389">
            <v>4.039999961853027</v>
          </cell>
        </row>
        <row r="390">
          <cell r="C390">
            <v>119.75</v>
          </cell>
          <cell r="E390">
            <v>2.359999895095825</v>
          </cell>
        </row>
        <row r="391">
          <cell r="C391">
            <v>127.19000244140625</v>
          </cell>
          <cell r="E391">
            <v>2.119999885559082</v>
          </cell>
        </row>
        <row r="392">
          <cell r="C392">
            <v>125.83999633789062</v>
          </cell>
          <cell r="E392">
            <v>2.1600000858306885</v>
          </cell>
        </row>
        <row r="393">
          <cell r="C393">
            <v>39.72999954223633</v>
          </cell>
          <cell r="E393">
            <v>4.099999904632568</v>
          </cell>
        </row>
        <row r="394">
          <cell r="C394">
            <v>51.56999969482422</v>
          </cell>
          <cell r="E394">
            <v>3.7200000286102295</v>
          </cell>
        </row>
        <row r="395">
          <cell r="C395">
            <v>48.06999969482422</v>
          </cell>
          <cell r="E395">
            <v>3.8299999237060547</v>
          </cell>
        </row>
        <row r="396">
          <cell r="C396">
            <v>69.5199966430664</v>
          </cell>
          <cell r="E396">
            <v>1.7100000381469727</v>
          </cell>
        </row>
        <row r="397">
          <cell r="C397">
            <v>74.79000091552734</v>
          </cell>
          <cell r="E397">
            <v>1.5399999618530273</v>
          </cell>
        </row>
        <row r="398">
          <cell r="C398">
            <v>73.69999694824219</v>
          </cell>
          <cell r="E398">
            <v>1.5700000524520874</v>
          </cell>
        </row>
        <row r="399">
          <cell r="C399">
            <v>66.94000244140625</v>
          </cell>
          <cell r="E399">
            <v>3.3399999141693115</v>
          </cell>
        </row>
        <row r="400">
          <cell r="C400">
            <v>76.81999969482422</v>
          </cell>
          <cell r="E400">
            <v>3.0199999809265137</v>
          </cell>
        </row>
        <row r="401">
          <cell r="C401">
            <v>74.19000244140625</v>
          </cell>
          <cell r="E401">
            <v>3.109999895095825</v>
          </cell>
        </row>
        <row r="402">
          <cell r="C402">
            <v>59.4900016784668</v>
          </cell>
          <cell r="E402">
            <v>2.9700000286102295</v>
          </cell>
        </row>
        <row r="403">
          <cell r="C403">
            <v>68.2699966430664</v>
          </cell>
          <cell r="E403">
            <v>2.690000057220459</v>
          </cell>
        </row>
        <row r="404">
          <cell r="C404">
            <v>65.94000244140625</v>
          </cell>
          <cell r="E404">
            <v>2.759999990463257</v>
          </cell>
        </row>
        <row r="405">
          <cell r="C405">
            <v>12500.080078125</v>
          </cell>
          <cell r="E405">
            <v>0</v>
          </cell>
        </row>
        <row r="406">
          <cell r="C406">
            <v>720</v>
          </cell>
          <cell r="E406">
            <v>0</v>
          </cell>
        </row>
        <row r="407">
          <cell r="C407">
            <v>56.529998779296875</v>
          </cell>
          <cell r="E407">
            <v>4.400000095367432</v>
          </cell>
        </row>
        <row r="408">
          <cell r="C408">
            <v>69.33999633789062</v>
          </cell>
          <cell r="E408">
            <v>3.990000009536743</v>
          </cell>
        </row>
        <row r="409">
          <cell r="C409">
            <v>65.66000366210938</v>
          </cell>
          <cell r="E409">
            <v>4.110000133514404</v>
          </cell>
        </row>
        <row r="410">
          <cell r="C410">
            <v>27.850000381469727</v>
          </cell>
          <cell r="E410">
            <v>2.7100000381469727</v>
          </cell>
        </row>
        <row r="411">
          <cell r="C411">
            <v>34.20000076293945</v>
          </cell>
          <cell r="E411">
            <v>2.5</v>
          </cell>
        </row>
        <row r="412">
          <cell r="C412">
            <v>32.31999969482422</v>
          </cell>
          <cell r="E412">
            <v>2.559999942779541</v>
          </cell>
        </row>
        <row r="413">
          <cell r="C413">
            <v>71.83999633789062</v>
          </cell>
          <cell r="E413">
            <v>1.4199999570846558</v>
          </cell>
        </row>
        <row r="414">
          <cell r="C414">
            <v>76.30999755859375</v>
          </cell>
          <cell r="E414">
            <v>1.2699999809265137</v>
          </cell>
        </row>
        <row r="415">
          <cell r="C415">
            <v>75.5</v>
          </cell>
          <cell r="E415">
            <v>1.2999999523162842</v>
          </cell>
        </row>
        <row r="416">
          <cell r="C416">
            <v>89.25</v>
          </cell>
          <cell r="E416">
            <v>4.449999809265137</v>
          </cell>
        </row>
        <row r="417">
          <cell r="C417">
            <v>102.41000366210938</v>
          </cell>
          <cell r="E417">
            <v>4.03000020980835</v>
          </cell>
        </row>
        <row r="418">
          <cell r="C418">
            <v>98.91999816894531</v>
          </cell>
          <cell r="E418">
            <v>4.139999866485596</v>
          </cell>
        </row>
        <row r="419">
          <cell r="C419">
            <v>53.119998931884766</v>
          </cell>
          <cell r="E419">
            <v>1.6100000143051147</v>
          </cell>
        </row>
        <row r="420">
          <cell r="C420">
            <v>58.0099983215332</v>
          </cell>
          <cell r="E420">
            <v>1.4600000381469727</v>
          </cell>
        </row>
        <row r="421">
          <cell r="C421">
            <v>56.900001525878906</v>
          </cell>
          <cell r="E421">
            <v>1.4900000095367432</v>
          </cell>
        </row>
        <row r="422">
          <cell r="C422">
            <v>500</v>
          </cell>
          <cell r="E422">
            <v>0</v>
          </cell>
        </row>
        <row r="423">
          <cell r="C423">
            <v>42.5099983215332</v>
          </cell>
          <cell r="E423">
            <v>2.1500000953674316</v>
          </cell>
        </row>
        <row r="424">
          <cell r="C424">
            <v>48.86000061035156</v>
          </cell>
          <cell r="E424">
            <v>1.940000057220459</v>
          </cell>
        </row>
        <row r="425">
          <cell r="C425">
            <v>47.16999816894531</v>
          </cell>
          <cell r="E425">
            <v>2</v>
          </cell>
        </row>
        <row r="426">
          <cell r="C426">
            <v>17.200000762939453</v>
          </cell>
          <cell r="E426">
            <v>1.7899999618530273</v>
          </cell>
        </row>
        <row r="427">
          <cell r="C427">
            <v>22.3700008392334</v>
          </cell>
          <cell r="E427">
            <v>1.6299999952316284</v>
          </cell>
        </row>
        <row r="428">
          <cell r="C428">
            <v>20.84000015258789</v>
          </cell>
          <cell r="E428">
            <v>1.6799999475479126</v>
          </cell>
        </row>
        <row r="429">
          <cell r="C429">
            <v>44.27000045776367</v>
          </cell>
          <cell r="E429">
            <v>2.240000009536743</v>
          </cell>
        </row>
        <row r="430">
          <cell r="C430">
            <v>50.880001068115234</v>
          </cell>
          <cell r="E430">
            <v>2.0299999713897705</v>
          </cell>
        </row>
        <row r="431">
          <cell r="C431">
            <v>49.130001068115234</v>
          </cell>
          <cell r="E431">
            <v>2.0799999237060547</v>
          </cell>
        </row>
        <row r="432">
          <cell r="C432">
            <v>11458.2900390625</v>
          </cell>
          <cell r="E432">
            <v>114.58000183105469</v>
          </cell>
        </row>
        <row r="433">
          <cell r="C433">
            <v>59.040000915527344</v>
          </cell>
          <cell r="E433">
            <v>2.9800000190734863</v>
          </cell>
        </row>
        <row r="434">
          <cell r="C434">
            <v>67.8499984741211</v>
          </cell>
          <cell r="E434">
            <v>2.700000047683716</v>
          </cell>
        </row>
        <row r="435">
          <cell r="C435">
            <v>65.5</v>
          </cell>
          <cell r="E435">
            <v>2.7799999713897705</v>
          </cell>
        </row>
        <row r="436">
          <cell r="C436">
            <v>50.529998779296875</v>
          </cell>
          <cell r="E436">
            <v>1.0099999904632568</v>
          </cell>
        </row>
        <row r="437">
          <cell r="C437">
            <v>53.720001220703125</v>
          </cell>
          <cell r="E437">
            <v>0.9100000262260437</v>
          </cell>
        </row>
        <row r="438">
          <cell r="C438">
            <v>53.130001068115234</v>
          </cell>
          <cell r="E438">
            <v>0.9300000071525574</v>
          </cell>
        </row>
        <row r="439">
          <cell r="C439">
            <v>74.37999725341797</v>
          </cell>
          <cell r="E439">
            <v>3.759999990463257</v>
          </cell>
        </row>
        <row r="440">
          <cell r="C440">
            <v>20456.650390625</v>
          </cell>
          <cell r="E440">
            <v>8.539999961853027</v>
          </cell>
        </row>
        <row r="441">
          <cell r="C441">
            <v>59.45000076293945</v>
          </cell>
          <cell r="E441">
            <v>1.190000057220459</v>
          </cell>
        </row>
        <row r="442">
          <cell r="C442">
            <v>63.209999084472656</v>
          </cell>
          <cell r="E442">
            <v>1.0700000524520874</v>
          </cell>
        </row>
        <row r="443">
          <cell r="C443">
            <v>62.5099983215332</v>
          </cell>
          <cell r="E443">
            <v>1.100000023841858</v>
          </cell>
        </row>
        <row r="444">
          <cell r="C444">
            <v>46.90999984741211</v>
          </cell>
          <cell r="E444">
            <v>4.889999866485596</v>
          </cell>
        </row>
        <row r="445">
          <cell r="C445">
            <v>61.029998779296875</v>
          </cell>
          <cell r="E445">
            <v>4.440000057220459</v>
          </cell>
        </row>
        <row r="446">
          <cell r="C446">
            <v>56.84000015258789</v>
          </cell>
          <cell r="E446">
            <v>4.570000171661377</v>
          </cell>
        </row>
        <row r="447">
          <cell r="C447">
            <v>56.08000183105469</v>
          </cell>
          <cell r="E447">
            <v>2.8399999141693115</v>
          </cell>
        </row>
        <row r="448">
          <cell r="C448">
            <v>64.44999694824219</v>
          </cell>
          <cell r="E448">
            <v>2.569999933242798</v>
          </cell>
        </row>
        <row r="449">
          <cell r="C449">
            <v>62.220001220703125</v>
          </cell>
          <cell r="E449">
            <v>2.640000104904175</v>
          </cell>
        </row>
        <row r="450">
          <cell r="C450">
            <v>30.989999771118164</v>
          </cell>
          <cell r="E450">
            <v>1.5700000524520874</v>
          </cell>
        </row>
        <row r="451">
          <cell r="C451">
            <v>35.619998931884766</v>
          </cell>
          <cell r="E451">
            <v>1.4199999570846558</v>
          </cell>
        </row>
        <row r="452">
          <cell r="C452">
            <v>34.380001068115234</v>
          </cell>
          <cell r="E452">
            <v>1.4600000381469727</v>
          </cell>
        </row>
        <row r="453">
          <cell r="C453">
            <v>30.139999389648438</v>
          </cell>
          <cell r="E453">
            <v>0</v>
          </cell>
        </row>
        <row r="454">
          <cell r="C454">
            <v>27.200000762939453</v>
          </cell>
          <cell r="E454">
            <v>0</v>
          </cell>
        </row>
        <row r="455">
          <cell r="C455">
            <v>32.09000015258789</v>
          </cell>
          <cell r="E455">
            <v>0</v>
          </cell>
        </row>
        <row r="456">
          <cell r="C456">
            <v>72.88999938964844</v>
          </cell>
          <cell r="E456">
            <v>0</v>
          </cell>
        </row>
        <row r="457">
          <cell r="C457">
            <v>61.119998931884766</v>
          </cell>
          <cell r="E457">
            <v>0</v>
          </cell>
        </row>
        <row r="458">
          <cell r="C458">
            <v>79.91999816894531</v>
          </cell>
          <cell r="E458">
            <v>0</v>
          </cell>
        </row>
        <row r="459">
          <cell r="C459">
            <v>5892.93017578125</v>
          </cell>
          <cell r="E459">
            <v>58.93000030517578</v>
          </cell>
        </row>
        <row r="460">
          <cell r="C460">
            <v>47142.9296875</v>
          </cell>
          <cell r="E460">
            <v>471.42999267578125</v>
          </cell>
        </row>
        <row r="461">
          <cell r="C461">
            <v>23571.380859375</v>
          </cell>
          <cell r="E461">
            <v>235.7100067138672</v>
          </cell>
        </row>
        <row r="462">
          <cell r="C462">
            <v>55.529998779296875</v>
          </cell>
          <cell r="E462">
            <v>0</v>
          </cell>
        </row>
        <row r="463">
          <cell r="C463">
            <v>46.47999954223633</v>
          </cell>
          <cell r="E463">
            <v>0</v>
          </cell>
        </row>
        <row r="464">
          <cell r="C464">
            <v>60.93000030517578</v>
          </cell>
          <cell r="E464">
            <v>0</v>
          </cell>
        </row>
        <row r="465">
          <cell r="C465">
            <v>76.70999908447266</v>
          </cell>
          <cell r="E465">
            <v>1.5700000524520874</v>
          </cell>
        </row>
        <row r="466">
          <cell r="C466">
            <v>81.63999938964844</v>
          </cell>
          <cell r="E466">
            <v>1.409999966621399</v>
          </cell>
        </row>
        <row r="467">
          <cell r="C467">
            <v>80.72000122070312</v>
          </cell>
          <cell r="E467">
            <v>1.440000057220459</v>
          </cell>
        </row>
        <row r="468">
          <cell r="C468">
            <v>34.52000045776367</v>
          </cell>
          <cell r="E468">
            <v>0.7099999785423279</v>
          </cell>
        </row>
        <row r="469">
          <cell r="C469">
            <v>36.7400016784668</v>
          </cell>
          <cell r="E469">
            <v>0.6399999856948853</v>
          </cell>
        </row>
        <row r="470">
          <cell r="C470">
            <v>36.33000183105469</v>
          </cell>
          <cell r="E470">
            <v>0.6499999761581421</v>
          </cell>
        </row>
        <row r="471">
          <cell r="C471">
            <v>35.130001068115234</v>
          </cell>
          <cell r="E471">
            <v>1.090000033378601</v>
          </cell>
        </row>
        <row r="472">
          <cell r="C472">
            <v>38.43000030517578</v>
          </cell>
          <cell r="E472">
            <v>0.9800000190734863</v>
          </cell>
        </row>
        <row r="473">
          <cell r="C473">
            <v>37.68000030517578</v>
          </cell>
          <cell r="E473">
            <v>1</v>
          </cell>
        </row>
        <row r="474">
          <cell r="C474">
            <v>29.280000686645508</v>
          </cell>
          <cell r="E474">
            <v>1.5</v>
          </cell>
        </row>
        <row r="475">
          <cell r="C475">
            <v>33.709999084472656</v>
          </cell>
          <cell r="E475">
            <v>1.3600000143051147</v>
          </cell>
        </row>
        <row r="476">
          <cell r="C476">
            <v>32.529998779296875</v>
          </cell>
          <cell r="E476">
            <v>1.399999976158142</v>
          </cell>
        </row>
        <row r="477">
          <cell r="C477">
            <v>37.18000030517578</v>
          </cell>
          <cell r="E477">
            <v>3.930000066757202</v>
          </cell>
        </row>
        <row r="478">
          <cell r="C478">
            <v>48.52000045776367</v>
          </cell>
          <cell r="E478">
            <v>3.559999942779541</v>
          </cell>
        </row>
        <row r="479">
          <cell r="C479">
            <v>45.150001525878906</v>
          </cell>
          <cell r="E479">
            <v>3.6700000762939453</v>
          </cell>
        </row>
        <row r="480">
          <cell r="C480">
            <v>41.7599983215332</v>
          </cell>
          <cell r="E480">
            <v>1.8200000524520874</v>
          </cell>
        </row>
        <row r="481">
          <cell r="C481">
            <v>47.189998626708984</v>
          </cell>
          <cell r="E481">
            <v>1.649999976158142</v>
          </cell>
        </row>
        <row r="482">
          <cell r="C482">
            <v>45.790000915527344</v>
          </cell>
          <cell r="E482">
            <v>1.690000057220459</v>
          </cell>
        </row>
        <row r="483">
          <cell r="C483">
            <v>65.37999725341797</v>
          </cell>
          <cell r="E483">
            <v>2.049999952316284</v>
          </cell>
        </row>
        <row r="484">
          <cell r="C484">
            <v>71.5999984741211</v>
          </cell>
          <cell r="E484">
            <v>1.850000023841858</v>
          </cell>
        </row>
        <row r="485">
          <cell r="C485">
            <v>70.1500015258789</v>
          </cell>
          <cell r="E485">
            <v>1.899999976158142</v>
          </cell>
        </row>
        <row r="486">
          <cell r="C486">
            <v>10555.48046875</v>
          </cell>
          <cell r="E486">
            <v>0</v>
          </cell>
        </row>
        <row r="487">
          <cell r="C487">
            <v>82.44999694824219</v>
          </cell>
          <cell r="E487">
            <v>2.549999952316284</v>
          </cell>
        </row>
        <row r="488">
          <cell r="C488">
            <v>88.66999816894531</v>
          </cell>
          <cell r="E488">
            <v>2.3499999046325684</v>
          </cell>
        </row>
        <row r="489">
          <cell r="C489">
            <v>87.2300033569336</v>
          </cell>
          <cell r="E489">
            <v>2.4200000762939453</v>
          </cell>
        </row>
        <row r="490">
          <cell r="C490">
            <v>128.83999633789062</v>
          </cell>
          <cell r="E490">
            <v>2.690000057220459</v>
          </cell>
        </row>
        <row r="491">
          <cell r="C491">
            <v>137.27000427246094</v>
          </cell>
          <cell r="E491">
            <v>2.4200000762939453</v>
          </cell>
        </row>
        <row r="492">
          <cell r="C492">
            <v>135.67999267578125</v>
          </cell>
          <cell r="E492">
            <v>2.4700000286102295</v>
          </cell>
        </row>
        <row r="493">
          <cell r="C493">
            <v>93.41000366210938</v>
          </cell>
          <cell r="E493">
            <v>2.9800000190734863</v>
          </cell>
        </row>
        <row r="494">
          <cell r="C494">
            <v>102.41999816894531</v>
          </cell>
          <cell r="E494">
            <v>2.690000057220459</v>
          </cell>
        </row>
        <row r="495">
          <cell r="C495">
            <v>100.33000183105469</v>
          </cell>
          <cell r="E495">
            <v>2.75</v>
          </cell>
        </row>
        <row r="496">
          <cell r="C496">
            <v>138.88999938964844</v>
          </cell>
          <cell r="E496">
            <v>0</v>
          </cell>
        </row>
        <row r="497">
          <cell r="C497">
            <v>138.88999938964844</v>
          </cell>
          <cell r="E497">
            <v>0</v>
          </cell>
        </row>
        <row r="498">
          <cell r="C498">
            <v>138.88999938964844</v>
          </cell>
          <cell r="E498">
            <v>0</v>
          </cell>
        </row>
        <row r="499">
          <cell r="C499">
            <v>98.80000305175781</v>
          </cell>
          <cell r="E499">
            <v>2.0999999046325684</v>
          </cell>
        </row>
        <row r="500">
          <cell r="C500">
            <v>105.37999725341797</v>
          </cell>
          <cell r="E500">
            <v>1.8899999856948853</v>
          </cell>
        </row>
        <row r="501">
          <cell r="C501">
            <v>104.12000274658203</v>
          </cell>
          <cell r="E501">
            <v>1.9299999475479126</v>
          </cell>
        </row>
        <row r="502">
          <cell r="C502">
            <v>38.90999984741211</v>
          </cell>
          <cell r="E502">
            <v>2.0399999618530273</v>
          </cell>
        </row>
        <row r="503">
          <cell r="C503">
            <v>44.93000030517578</v>
          </cell>
          <cell r="E503">
            <v>1.850000023841858</v>
          </cell>
        </row>
        <row r="504">
          <cell r="C504">
            <v>43.31999969482422</v>
          </cell>
          <cell r="E504">
            <v>1.899999976158142</v>
          </cell>
        </row>
        <row r="505">
          <cell r="C505">
            <v>42.79999923706055</v>
          </cell>
          <cell r="E505">
            <v>2.25</v>
          </cell>
        </row>
        <row r="506">
          <cell r="C506">
            <v>49.43000030517578</v>
          </cell>
          <cell r="E506">
            <v>2.0399999618530273</v>
          </cell>
        </row>
        <row r="507">
          <cell r="C507">
            <v>47.650001525878906</v>
          </cell>
          <cell r="E507">
            <v>2.0899999141693115</v>
          </cell>
        </row>
        <row r="508">
          <cell r="C508">
            <v>38.90999984741211</v>
          </cell>
          <cell r="E508">
            <v>2.0399999618530273</v>
          </cell>
        </row>
        <row r="509">
          <cell r="C509">
            <v>44.93000030517578</v>
          </cell>
          <cell r="E509">
            <v>1.850000023841858</v>
          </cell>
        </row>
        <row r="510">
          <cell r="C510">
            <v>43.31999969482422</v>
          </cell>
          <cell r="E510">
            <v>1.899999976158142</v>
          </cell>
        </row>
        <row r="511">
          <cell r="C511">
            <v>3684.2099609375</v>
          </cell>
          <cell r="E511">
            <v>0</v>
          </cell>
        </row>
        <row r="512">
          <cell r="C512">
            <v>97.30999755859375</v>
          </cell>
          <cell r="E512">
            <v>3.0999999046325684</v>
          </cell>
        </row>
        <row r="513">
          <cell r="C513">
            <v>106.69999694824219</v>
          </cell>
          <cell r="E513">
            <v>2.799999952316284</v>
          </cell>
        </row>
        <row r="514">
          <cell r="C514">
            <v>104.51000213623047</v>
          </cell>
          <cell r="E514">
            <v>2.869999885559082</v>
          </cell>
        </row>
        <row r="515">
          <cell r="C515">
            <v>49</v>
          </cell>
          <cell r="E515">
            <v>2.569999933242798</v>
          </cell>
        </row>
        <row r="516">
          <cell r="C516">
            <v>56.59000015258789</v>
          </cell>
          <cell r="E516">
            <v>2.3299999237060547</v>
          </cell>
        </row>
        <row r="517">
          <cell r="C517">
            <v>54.540000915527344</v>
          </cell>
          <cell r="E517">
            <v>2.4000000953674316</v>
          </cell>
        </row>
        <row r="518">
          <cell r="C518">
            <v>116.23999786376953</v>
          </cell>
          <cell r="E518">
            <v>2.4700000286102295</v>
          </cell>
        </row>
        <row r="519">
          <cell r="C519">
            <v>123.9800033569336</v>
          </cell>
          <cell r="E519">
            <v>2.2200000286102295</v>
          </cell>
        </row>
        <row r="520">
          <cell r="C520">
            <v>122.5</v>
          </cell>
          <cell r="E520">
            <v>2.2699999809265137</v>
          </cell>
        </row>
        <row r="521">
          <cell r="C521">
            <v>84.94000244140625</v>
          </cell>
          <cell r="E521">
            <v>4.519999980926514</v>
          </cell>
        </row>
        <row r="522">
          <cell r="C522">
            <v>98.2699966430664</v>
          </cell>
          <cell r="E522">
            <v>4.090000152587891</v>
          </cell>
        </row>
        <row r="523">
          <cell r="C523">
            <v>94.68000030517578</v>
          </cell>
          <cell r="E523">
            <v>4.210000038146973</v>
          </cell>
        </row>
        <row r="524">
          <cell r="C524">
            <v>51.47999954223633</v>
          </cell>
          <cell r="E524">
            <v>2.740000009536743</v>
          </cell>
        </row>
        <row r="525">
          <cell r="C525">
            <v>59.560001373291016</v>
          </cell>
          <cell r="E525">
            <v>2.4800000190734863</v>
          </cell>
        </row>
        <row r="526">
          <cell r="C526">
            <v>57.38999938964844</v>
          </cell>
          <cell r="E526">
            <v>2.549999952316284</v>
          </cell>
        </row>
        <row r="527">
          <cell r="C527">
            <v>150</v>
          </cell>
          <cell r="E527">
            <v>0</v>
          </cell>
        </row>
        <row r="528">
          <cell r="C528">
            <v>150</v>
          </cell>
          <cell r="E528">
            <v>0</v>
          </cell>
        </row>
        <row r="529">
          <cell r="C529">
            <v>150</v>
          </cell>
          <cell r="E529">
            <v>0</v>
          </cell>
        </row>
        <row r="530">
          <cell r="C530">
            <v>1750</v>
          </cell>
          <cell r="E530">
            <v>0</v>
          </cell>
        </row>
        <row r="531">
          <cell r="C531">
            <v>123.52999877929688</v>
          </cell>
          <cell r="E531">
            <v>4.059999942779541</v>
          </cell>
        </row>
        <row r="532">
          <cell r="C532">
            <v>135.7899932861328</v>
          </cell>
          <cell r="E532">
            <v>3.6600000858306885</v>
          </cell>
        </row>
        <row r="533">
          <cell r="C533">
            <v>132.89999389648438</v>
          </cell>
          <cell r="E533">
            <v>3.75</v>
          </cell>
        </row>
        <row r="534">
          <cell r="C534">
            <v>21000</v>
          </cell>
          <cell r="E534">
            <v>210</v>
          </cell>
        </row>
        <row r="535">
          <cell r="C535">
            <v>114.52999877929688</v>
          </cell>
          <cell r="E535">
            <v>2.5299999713897705</v>
          </cell>
        </row>
        <row r="536">
          <cell r="C536">
            <v>122.41000366210938</v>
          </cell>
          <cell r="E536">
            <v>2.2699999809265137</v>
          </cell>
        </row>
        <row r="537">
          <cell r="C537">
            <v>120.87000274658203</v>
          </cell>
          <cell r="E537">
            <v>2.319999933242798</v>
          </cell>
        </row>
        <row r="538">
          <cell r="C538">
            <v>79.56999969482422</v>
          </cell>
          <cell r="E538">
            <v>1.7899999618530273</v>
          </cell>
        </row>
        <row r="539">
          <cell r="C539">
            <v>85.13999938964844</v>
          </cell>
          <cell r="E539">
            <v>1.6100000143051147</v>
          </cell>
        </row>
        <row r="540">
          <cell r="C540">
            <v>84.04000091552734</v>
          </cell>
          <cell r="E540">
            <v>1.6399999856948853</v>
          </cell>
        </row>
        <row r="541">
          <cell r="C541">
            <v>4444.43994140625</v>
          </cell>
          <cell r="E541">
            <v>0</v>
          </cell>
        </row>
        <row r="542">
          <cell r="C542">
            <v>1500</v>
          </cell>
          <cell r="E542">
            <v>0</v>
          </cell>
        </row>
        <row r="543">
          <cell r="C543">
            <v>56.83000183105469</v>
          </cell>
          <cell r="E543">
            <v>1.2799999713897705</v>
          </cell>
        </row>
        <row r="544">
          <cell r="C544">
            <v>60.810001373291016</v>
          </cell>
          <cell r="E544">
            <v>1.149999976158142</v>
          </cell>
        </row>
        <row r="545">
          <cell r="C545">
            <v>60.029998779296875</v>
          </cell>
          <cell r="E545">
            <v>1.1699999570846558</v>
          </cell>
        </row>
        <row r="546">
          <cell r="C546">
            <v>1000</v>
          </cell>
          <cell r="E546">
            <v>0</v>
          </cell>
        </row>
        <row r="547">
          <cell r="C547">
            <v>1350</v>
          </cell>
          <cell r="E547">
            <v>0</v>
          </cell>
        </row>
        <row r="548">
          <cell r="C548">
            <v>1888.8900146484375</v>
          </cell>
          <cell r="E548">
            <v>0</v>
          </cell>
        </row>
        <row r="549">
          <cell r="C549">
            <v>107.23999786376953</v>
          </cell>
          <cell r="E549">
            <v>2.450000047683716</v>
          </cell>
        </row>
        <row r="550">
          <cell r="C550">
            <v>114.86000061035156</v>
          </cell>
          <cell r="E550">
            <v>2.2100000381469727</v>
          </cell>
        </row>
        <row r="551">
          <cell r="C551">
            <v>113.33999633789062</v>
          </cell>
          <cell r="E551">
            <v>2.259999990463257</v>
          </cell>
        </row>
        <row r="552">
          <cell r="C552">
            <v>112.88999938964844</v>
          </cell>
          <cell r="E552">
            <v>2.5799999237060547</v>
          </cell>
        </row>
        <row r="553">
          <cell r="C553">
            <v>120.91999816894531</v>
          </cell>
          <cell r="E553">
            <v>2.319999933242798</v>
          </cell>
        </row>
        <row r="554">
          <cell r="C554">
            <v>119.30000305175781</v>
          </cell>
          <cell r="E554">
            <v>2.380000114440918</v>
          </cell>
        </row>
        <row r="555">
          <cell r="C555">
            <v>47.470001220703125</v>
          </cell>
          <cell r="E555">
            <v>2.630000114440918</v>
          </cell>
        </row>
        <row r="556">
          <cell r="C556">
            <v>55.20000076293945</v>
          </cell>
          <cell r="E556">
            <v>2.380000114440918</v>
          </cell>
        </row>
        <row r="557">
          <cell r="C557">
            <v>53.11000061035156</v>
          </cell>
          <cell r="E557">
            <v>2.440000057220459</v>
          </cell>
        </row>
        <row r="558">
          <cell r="C558">
            <v>82.91999816894531</v>
          </cell>
          <cell r="E558">
            <v>4.590000152587891</v>
          </cell>
        </row>
        <row r="559">
          <cell r="C559">
            <v>96.43000030517578</v>
          </cell>
          <cell r="E559">
            <v>4.150000095367432</v>
          </cell>
        </row>
        <row r="560">
          <cell r="C560">
            <v>92.7699966430664</v>
          </cell>
          <cell r="E560">
            <v>4.269999980926514</v>
          </cell>
        </row>
        <row r="561">
          <cell r="C561">
            <v>84.6500015258789</v>
          </cell>
          <cell r="E561">
            <v>1.940000057220459</v>
          </cell>
        </row>
        <row r="562">
          <cell r="C562">
            <v>90.68000030517578</v>
          </cell>
          <cell r="E562">
            <v>1.7400000095367432</v>
          </cell>
        </row>
        <row r="563">
          <cell r="C563">
            <v>89.4800033569336</v>
          </cell>
          <cell r="E563">
            <v>1.7799999713897705</v>
          </cell>
        </row>
        <row r="564">
          <cell r="C564">
            <v>40.209999084472656</v>
          </cell>
          <cell r="E564">
            <v>2.2200000286102295</v>
          </cell>
        </row>
        <row r="565">
          <cell r="C565">
            <v>46.7599983215332</v>
          </cell>
          <cell r="E565">
            <v>2.009999990463257</v>
          </cell>
        </row>
        <row r="566">
          <cell r="C566">
            <v>44.97999954223633</v>
          </cell>
          <cell r="E566">
            <v>2.069999933242798</v>
          </cell>
        </row>
        <row r="567">
          <cell r="C567">
            <v>151.25999450683594</v>
          </cell>
          <cell r="E567">
            <v>3.4600000381469727</v>
          </cell>
        </row>
        <row r="568">
          <cell r="C568">
            <v>162.02000427246094</v>
          </cell>
          <cell r="E568">
            <v>3.119999885559082</v>
          </cell>
        </row>
        <row r="569">
          <cell r="C569">
            <v>159.8800048828125</v>
          </cell>
          <cell r="E569">
            <v>3.180000066757202</v>
          </cell>
        </row>
        <row r="570">
          <cell r="C570">
            <v>82.30000305175781</v>
          </cell>
          <cell r="E570">
            <v>1.9199999570846558</v>
          </cell>
        </row>
        <row r="571">
          <cell r="C571">
            <v>88.25</v>
          </cell>
          <cell r="E571">
            <v>1.7300000190734863</v>
          </cell>
        </row>
        <row r="572">
          <cell r="C572">
            <v>87.05999755859375</v>
          </cell>
          <cell r="E572">
            <v>1.7599999904632568</v>
          </cell>
        </row>
        <row r="573">
          <cell r="C573">
            <v>139.97999572753906</v>
          </cell>
          <cell r="E573">
            <v>3.259999990463257</v>
          </cell>
        </row>
        <row r="574">
          <cell r="C574">
            <v>150.08999633789062</v>
          </cell>
          <cell r="E574">
            <v>2.940000057220459</v>
          </cell>
        </row>
        <row r="575">
          <cell r="C575">
            <v>148.0500030517578</v>
          </cell>
          <cell r="E575">
            <v>3</v>
          </cell>
        </row>
        <row r="576">
          <cell r="C576">
            <v>76</v>
          </cell>
          <cell r="E576">
            <v>4.260000228881836</v>
          </cell>
        </row>
        <row r="577">
          <cell r="C577">
            <v>88.52999877929688</v>
          </cell>
          <cell r="E577">
            <v>3.8499999046325684</v>
          </cell>
        </row>
        <row r="578">
          <cell r="C578">
            <v>85.12000274658203</v>
          </cell>
          <cell r="E578">
            <v>3.9600000381469727</v>
          </cell>
        </row>
        <row r="579">
          <cell r="C579">
            <v>151.1699981689453</v>
          </cell>
          <cell r="E579">
            <v>3.5199999809265137</v>
          </cell>
        </row>
        <row r="580">
          <cell r="C580">
            <v>162.10000610351562</v>
          </cell>
          <cell r="E580">
            <v>3.1700000762939453</v>
          </cell>
        </row>
        <row r="581">
          <cell r="C581">
            <v>159.88999938964844</v>
          </cell>
          <cell r="E581">
            <v>3.240000009536743</v>
          </cell>
        </row>
        <row r="582">
          <cell r="C582">
            <v>83.05000305175781</v>
          </cell>
          <cell r="E582">
            <v>4.650000095367432</v>
          </cell>
        </row>
        <row r="583">
          <cell r="C583">
            <v>96.73999786376953</v>
          </cell>
          <cell r="E583">
            <v>4.210000038146973</v>
          </cell>
        </row>
        <row r="584">
          <cell r="C584">
            <v>93.0199966430664</v>
          </cell>
          <cell r="E584">
            <v>4.329999923706055</v>
          </cell>
        </row>
        <row r="585">
          <cell r="C585">
            <v>33.220001220703125</v>
          </cell>
          <cell r="E585">
            <v>1.8600000143051147</v>
          </cell>
        </row>
        <row r="586">
          <cell r="C586">
            <v>38.70000076293945</v>
          </cell>
          <cell r="E586">
            <v>1.6799999475479126</v>
          </cell>
        </row>
        <row r="587">
          <cell r="C587">
            <v>37.209999084472656</v>
          </cell>
          <cell r="E587">
            <v>1.7300000190734863</v>
          </cell>
        </row>
        <row r="588">
          <cell r="C588">
            <v>68.51000213623047</v>
          </cell>
          <cell r="E588">
            <v>3.8399999141693115</v>
          </cell>
        </row>
        <row r="589">
          <cell r="C589">
            <v>79.80000305175781</v>
          </cell>
          <cell r="E589">
            <v>3.4800000190734863</v>
          </cell>
        </row>
        <row r="590">
          <cell r="C590">
            <v>76.73999786376953</v>
          </cell>
          <cell r="E590">
            <v>3.569999933242798</v>
          </cell>
        </row>
        <row r="591">
          <cell r="C591">
            <v>62.290000915527344</v>
          </cell>
          <cell r="E591">
            <v>3.490000009536743</v>
          </cell>
        </row>
        <row r="592">
          <cell r="C592">
            <v>72.55000305175781</v>
          </cell>
          <cell r="E592">
            <v>3.1600000858306885</v>
          </cell>
        </row>
        <row r="593">
          <cell r="C593">
            <v>69.76000213623047</v>
          </cell>
          <cell r="E593">
            <v>3.25</v>
          </cell>
        </row>
        <row r="594">
          <cell r="C594">
            <v>25000.060546875</v>
          </cell>
          <cell r="E594">
            <v>250</v>
          </cell>
        </row>
        <row r="595">
          <cell r="C595">
            <v>13177.9599609375</v>
          </cell>
          <cell r="E595">
            <v>0</v>
          </cell>
        </row>
        <row r="596">
          <cell r="C596">
            <v>66.2300033569336</v>
          </cell>
          <cell r="E596">
            <v>1.600000023841858</v>
          </cell>
        </row>
        <row r="597">
          <cell r="C597">
            <v>71.16999816894531</v>
          </cell>
          <cell r="E597">
            <v>1.440000057220459</v>
          </cell>
        </row>
        <row r="598">
          <cell r="C598">
            <v>70.16000366210938</v>
          </cell>
          <cell r="E598">
            <v>1.4700000286102295</v>
          </cell>
        </row>
        <row r="599">
          <cell r="C599">
            <v>90.30000305175781</v>
          </cell>
          <cell r="E599">
            <v>5.050000190734863</v>
          </cell>
        </row>
        <row r="600">
          <cell r="C600">
            <v>102.26000213623047</v>
          </cell>
          <cell r="E600">
            <v>4.670000076293945</v>
          </cell>
        </row>
        <row r="601">
          <cell r="C601">
            <v>99</v>
          </cell>
          <cell r="E601">
            <v>4.769999980926514</v>
          </cell>
        </row>
        <row r="602">
          <cell r="C602">
            <v>68.44000244140625</v>
          </cell>
          <cell r="E602">
            <v>1.649999976158142</v>
          </cell>
        </row>
        <row r="603">
          <cell r="C603">
            <v>73.55000305175781</v>
          </cell>
          <cell r="E603">
            <v>1.4900000095367432</v>
          </cell>
        </row>
        <row r="604">
          <cell r="C604">
            <v>72.5</v>
          </cell>
          <cell r="E604">
            <v>1.5199999809265137</v>
          </cell>
        </row>
        <row r="605">
          <cell r="C605">
            <v>83.33000183105469</v>
          </cell>
          <cell r="E605">
            <v>0</v>
          </cell>
        </row>
        <row r="606">
          <cell r="C606">
            <v>83.33000183105469</v>
          </cell>
          <cell r="E606">
            <v>0</v>
          </cell>
        </row>
        <row r="607">
          <cell r="C607">
            <v>83.33000183105469</v>
          </cell>
          <cell r="E607">
            <v>0</v>
          </cell>
        </row>
        <row r="608">
          <cell r="C608">
            <v>178.57000732421875</v>
          </cell>
          <cell r="E608">
            <v>0</v>
          </cell>
        </row>
        <row r="609">
          <cell r="C609">
            <v>178.57000732421875</v>
          </cell>
          <cell r="E609">
            <v>0</v>
          </cell>
        </row>
        <row r="610">
          <cell r="C610">
            <v>178.57000732421875</v>
          </cell>
          <cell r="E610">
            <v>0</v>
          </cell>
        </row>
        <row r="611">
          <cell r="C611">
            <v>700</v>
          </cell>
          <cell r="E611">
            <v>0</v>
          </cell>
        </row>
        <row r="612">
          <cell r="C612">
            <v>13950</v>
          </cell>
          <cell r="E612">
            <v>139.5</v>
          </cell>
        </row>
        <row r="613">
          <cell r="C613">
            <v>5075</v>
          </cell>
          <cell r="E613">
            <v>50.75</v>
          </cell>
        </row>
        <row r="614">
          <cell r="C614">
            <v>194.44000244140625</v>
          </cell>
          <cell r="E614">
            <v>0</v>
          </cell>
        </row>
        <row r="615">
          <cell r="C615">
            <v>194.44000244140625</v>
          </cell>
          <cell r="E615">
            <v>0</v>
          </cell>
        </row>
        <row r="616">
          <cell r="C616">
            <v>194.44000244140625</v>
          </cell>
          <cell r="E616">
            <v>0</v>
          </cell>
        </row>
        <row r="617">
          <cell r="C617">
            <v>3125</v>
          </cell>
          <cell r="E617">
            <v>0</v>
          </cell>
        </row>
        <row r="618">
          <cell r="C618">
            <v>3125</v>
          </cell>
          <cell r="E618">
            <v>0</v>
          </cell>
        </row>
        <row r="619">
          <cell r="C619">
            <v>150</v>
          </cell>
          <cell r="E619">
            <v>0</v>
          </cell>
        </row>
        <row r="620">
          <cell r="C620">
            <v>150</v>
          </cell>
          <cell r="E620">
            <v>0</v>
          </cell>
        </row>
        <row r="621">
          <cell r="C621">
            <v>150</v>
          </cell>
          <cell r="E621">
            <v>0</v>
          </cell>
        </row>
        <row r="622">
          <cell r="C622">
            <v>83.33000183105469</v>
          </cell>
          <cell r="E622">
            <v>0</v>
          </cell>
        </row>
        <row r="623">
          <cell r="C623">
            <v>83.33000183105469</v>
          </cell>
          <cell r="E623">
            <v>0</v>
          </cell>
        </row>
        <row r="624">
          <cell r="C624">
            <v>83.33000183105469</v>
          </cell>
          <cell r="E624">
            <v>0</v>
          </cell>
        </row>
        <row r="625">
          <cell r="C625">
            <v>24500</v>
          </cell>
          <cell r="E625">
            <v>0</v>
          </cell>
        </row>
        <row r="626">
          <cell r="C626">
            <v>32.709999084472656</v>
          </cell>
          <cell r="E626">
            <v>1.9299999475479126</v>
          </cell>
        </row>
        <row r="627">
          <cell r="C627">
            <v>38.369998931884766</v>
          </cell>
          <cell r="E627">
            <v>1.7400000095367432</v>
          </cell>
        </row>
        <row r="628">
          <cell r="C628">
            <v>36.81999969482422</v>
          </cell>
          <cell r="E628">
            <v>1.7899999618530273</v>
          </cell>
        </row>
        <row r="629">
          <cell r="C629">
            <v>75.08000183105469</v>
          </cell>
          <cell r="E629">
            <v>4.420000076293945</v>
          </cell>
        </row>
        <row r="630">
          <cell r="C630">
            <v>88.06999969482422</v>
          </cell>
          <cell r="E630">
            <v>4</v>
          </cell>
        </row>
        <row r="631">
          <cell r="C631">
            <v>84.5</v>
          </cell>
          <cell r="E631">
            <v>4.119999885559082</v>
          </cell>
        </row>
        <row r="632">
          <cell r="C632">
            <v>1750</v>
          </cell>
          <cell r="E632">
            <v>0</v>
          </cell>
        </row>
        <row r="633">
          <cell r="C633">
            <v>5250</v>
          </cell>
          <cell r="E633">
            <v>0</v>
          </cell>
        </row>
        <row r="634">
          <cell r="C634">
            <v>92.38999938964844</v>
          </cell>
          <cell r="E634">
            <v>2.309999942779541</v>
          </cell>
        </row>
        <row r="635">
          <cell r="C635">
            <v>99.51000213623047</v>
          </cell>
          <cell r="E635">
            <v>2.0799999237060547</v>
          </cell>
        </row>
        <row r="636">
          <cell r="C636">
            <v>98.01000213623047</v>
          </cell>
          <cell r="E636">
            <v>2.130000114440918</v>
          </cell>
        </row>
        <row r="637">
          <cell r="C637">
            <v>54.34000015258789</v>
          </cell>
          <cell r="E637">
            <v>1.3600000143051147</v>
          </cell>
        </row>
        <row r="638">
          <cell r="C638">
            <v>58.540000915527344</v>
          </cell>
          <cell r="E638">
            <v>1.2200000286102295</v>
          </cell>
        </row>
        <row r="639">
          <cell r="C639">
            <v>57.65999984741211</v>
          </cell>
          <cell r="E639">
            <v>1.25</v>
          </cell>
        </row>
        <row r="640">
          <cell r="C640">
            <v>138.88999938964844</v>
          </cell>
          <cell r="E640">
            <v>0</v>
          </cell>
        </row>
        <row r="641">
          <cell r="C641">
            <v>138.88999938964844</v>
          </cell>
          <cell r="E641">
            <v>0</v>
          </cell>
        </row>
        <row r="642">
          <cell r="C642">
            <v>138.88999938964844</v>
          </cell>
          <cell r="E642">
            <v>0</v>
          </cell>
        </row>
        <row r="643">
          <cell r="C643">
            <v>107.87000274658203</v>
          </cell>
          <cell r="E643">
            <v>2.740000009536743</v>
          </cell>
        </row>
        <row r="644">
          <cell r="C644">
            <v>116.31999969482422</v>
          </cell>
          <cell r="E644">
            <v>2.4700000286102295</v>
          </cell>
        </row>
        <row r="645">
          <cell r="C645">
            <v>114.52999877929688</v>
          </cell>
          <cell r="E645">
            <v>2.5299999713897705</v>
          </cell>
        </row>
        <row r="646">
          <cell r="C646">
            <v>12364</v>
          </cell>
          <cell r="E646">
            <v>0</v>
          </cell>
        </row>
        <row r="647">
          <cell r="C647">
            <v>71.80999755859375</v>
          </cell>
          <cell r="E647">
            <v>4.28000020980835</v>
          </cell>
        </row>
        <row r="648">
          <cell r="C648">
            <v>84.37000274658203</v>
          </cell>
          <cell r="E648">
            <v>3.880000114440918</v>
          </cell>
        </row>
        <row r="649">
          <cell r="C649">
            <v>80.91999816894531</v>
          </cell>
          <cell r="E649">
            <v>3.990000009536743</v>
          </cell>
        </row>
        <row r="650">
          <cell r="C650">
            <v>32.36000061035156</v>
          </cell>
          <cell r="E650">
            <v>0.8199999928474426</v>
          </cell>
        </row>
        <row r="651">
          <cell r="C651">
            <v>34.88999938964844</v>
          </cell>
          <cell r="E651">
            <v>0.7400000095367432</v>
          </cell>
        </row>
        <row r="652">
          <cell r="C652">
            <v>34.36000061035156</v>
          </cell>
          <cell r="E652">
            <v>0.7599999904632568</v>
          </cell>
        </row>
        <row r="653">
          <cell r="C653">
            <v>66.47000122070312</v>
          </cell>
          <cell r="E653">
            <v>3.9700000286102295</v>
          </cell>
        </row>
        <row r="654">
          <cell r="C654">
            <v>78.11000061035156</v>
          </cell>
          <cell r="E654">
            <v>3.5899999141693115</v>
          </cell>
        </row>
        <row r="655">
          <cell r="C655">
            <v>74.91999816894531</v>
          </cell>
          <cell r="E655">
            <v>3.690000057220459</v>
          </cell>
        </row>
        <row r="656">
          <cell r="C656">
            <v>63.81999969482422</v>
          </cell>
          <cell r="E656">
            <v>3.809999942779541</v>
          </cell>
        </row>
        <row r="657">
          <cell r="C657">
            <v>74.98999786376953</v>
          </cell>
          <cell r="E657">
            <v>3.450000047683716</v>
          </cell>
        </row>
        <row r="658">
          <cell r="C658">
            <v>71.91999816894531</v>
          </cell>
          <cell r="E658">
            <v>3.549999952316284</v>
          </cell>
        </row>
        <row r="659">
          <cell r="C659">
            <v>53.939998626708984</v>
          </cell>
          <cell r="E659">
            <v>1.3700000047683716</v>
          </cell>
        </row>
        <row r="660">
          <cell r="C660">
            <v>58.15999984741211</v>
          </cell>
          <cell r="E660">
            <v>1.2300000190734863</v>
          </cell>
        </row>
        <row r="661">
          <cell r="C661">
            <v>57.27000045776367</v>
          </cell>
          <cell r="E661">
            <v>1.2599999904632568</v>
          </cell>
        </row>
        <row r="662">
          <cell r="C662">
            <v>23.639999389648438</v>
          </cell>
          <cell r="E662">
            <v>2.869999885559082</v>
          </cell>
        </row>
        <row r="663">
          <cell r="C663">
            <v>31.899999618530273</v>
          </cell>
          <cell r="E663">
            <v>2.5999999046325684</v>
          </cell>
        </row>
        <row r="664">
          <cell r="C664">
            <v>29.40999984741211</v>
          </cell>
          <cell r="E664">
            <v>2.680000066757202</v>
          </cell>
        </row>
        <row r="665">
          <cell r="C665">
            <v>64.72000122070312</v>
          </cell>
          <cell r="E665">
            <v>1.6399999856948853</v>
          </cell>
        </row>
        <row r="666">
          <cell r="C666">
            <v>69.79000091552734</v>
          </cell>
          <cell r="E666">
            <v>1.4800000190734863</v>
          </cell>
        </row>
        <row r="667">
          <cell r="C667">
            <v>68.70999908447266</v>
          </cell>
          <cell r="E667">
            <v>1.5199999809265137</v>
          </cell>
        </row>
        <row r="668">
          <cell r="C668">
            <v>161.80999755859375</v>
          </cell>
          <cell r="E668">
            <v>4.110000133514404</v>
          </cell>
        </row>
        <row r="669">
          <cell r="C669">
            <v>174.47999572753906</v>
          </cell>
          <cell r="E669">
            <v>3.700000047683716</v>
          </cell>
        </row>
        <row r="670">
          <cell r="C670">
            <v>171.8000030517578</v>
          </cell>
          <cell r="E670">
            <v>3.7899999618530273</v>
          </cell>
        </row>
        <row r="671">
          <cell r="C671">
            <v>50.529998779296875</v>
          </cell>
          <cell r="E671">
            <v>3.009999990463257</v>
          </cell>
        </row>
        <row r="672">
          <cell r="C672">
            <v>59.369998931884766</v>
          </cell>
          <cell r="E672">
            <v>2.7300000190734863</v>
          </cell>
        </row>
        <row r="673">
          <cell r="C673">
            <v>56.93000030517578</v>
          </cell>
          <cell r="E673">
            <v>2.809999942779541</v>
          </cell>
        </row>
        <row r="674">
          <cell r="C674">
            <v>63.88999938964844</v>
          </cell>
          <cell r="E674">
            <v>0</v>
          </cell>
        </row>
        <row r="675">
          <cell r="C675">
            <v>63.88999938964844</v>
          </cell>
          <cell r="E675">
            <v>0</v>
          </cell>
        </row>
        <row r="676">
          <cell r="C676">
            <v>63.88999938964844</v>
          </cell>
          <cell r="E676">
            <v>0</v>
          </cell>
        </row>
        <row r="677">
          <cell r="C677">
            <v>134.83999633789062</v>
          </cell>
          <cell r="E677">
            <v>3.430000066757202</v>
          </cell>
        </row>
        <row r="678">
          <cell r="C678">
            <v>145.38999938964844</v>
          </cell>
          <cell r="E678">
            <v>3.0899999141693115</v>
          </cell>
        </row>
        <row r="679">
          <cell r="C679">
            <v>143.16000366210938</v>
          </cell>
          <cell r="E679">
            <v>3.1600000858306885</v>
          </cell>
        </row>
        <row r="680">
          <cell r="C680">
            <v>200</v>
          </cell>
          <cell r="E680">
            <v>0</v>
          </cell>
        </row>
        <row r="681">
          <cell r="C681">
            <v>200</v>
          </cell>
          <cell r="E681">
            <v>0</v>
          </cell>
        </row>
        <row r="682">
          <cell r="C682">
            <v>200</v>
          </cell>
          <cell r="E682">
            <v>0</v>
          </cell>
        </row>
        <row r="683">
          <cell r="C683">
            <v>100</v>
          </cell>
          <cell r="E683">
            <v>0</v>
          </cell>
        </row>
        <row r="684">
          <cell r="C684">
            <v>100</v>
          </cell>
          <cell r="E684">
            <v>0</v>
          </cell>
        </row>
        <row r="685">
          <cell r="C685">
            <v>100</v>
          </cell>
          <cell r="E685">
            <v>0</v>
          </cell>
        </row>
        <row r="686">
          <cell r="C686">
            <v>52.25</v>
          </cell>
          <cell r="E686">
            <v>3.1500000953674316</v>
          </cell>
        </row>
        <row r="687">
          <cell r="C687">
            <v>61.4900016784668</v>
          </cell>
          <cell r="E687">
            <v>2.859999895095825</v>
          </cell>
        </row>
        <row r="688">
          <cell r="C688">
            <v>58.939998626708984</v>
          </cell>
          <cell r="E688">
            <v>2.940000057220459</v>
          </cell>
        </row>
        <row r="689">
          <cell r="C689">
            <v>100</v>
          </cell>
          <cell r="E689">
            <v>0</v>
          </cell>
        </row>
        <row r="690">
          <cell r="C690">
            <v>100</v>
          </cell>
          <cell r="E690">
            <v>0</v>
          </cell>
        </row>
        <row r="691">
          <cell r="C691">
            <v>100</v>
          </cell>
          <cell r="E691">
            <v>0</v>
          </cell>
        </row>
        <row r="692">
          <cell r="C692">
            <v>138.88999938964844</v>
          </cell>
          <cell r="E692">
            <v>0</v>
          </cell>
        </row>
        <row r="693">
          <cell r="C693">
            <v>138.88999938964844</v>
          </cell>
          <cell r="E693">
            <v>0</v>
          </cell>
        </row>
        <row r="694">
          <cell r="C694">
            <v>138.88999938964844</v>
          </cell>
          <cell r="E694">
            <v>0</v>
          </cell>
        </row>
        <row r="695">
          <cell r="C695">
            <v>66.66999816894531</v>
          </cell>
          <cell r="E695">
            <v>0</v>
          </cell>
        </row>
        <row r="696">
          <cell r="C696">
            <v>66.66999816894531</v>
          </cell>
          <cell r="E696">
            <v>0</v>
          </cell>
        </row>
        <row r="697">
          <cell r="C697">
            <v>66.66999816894531</v>
          </cell>
          <cell r="E697">
            <v>0</v>
          </cell>
        </row>
        <row r="698">
          <cell r="C698">
            <v>34.13999938964844</v>
          </cell>
          <cell r="E698">
            <v>4.239999771118164</v>
          </cell>
        </row>
        <row r="699">
          <cell r="C699">
            <v>46.34000015258789</v>
          </cell>
          <cell r="E699">
            <v>3.8399999141693115</v>
          </cell>
        </row>
        <row r="700">
          <cell r="C700">
            <v>42.65999984741211</v>
          </cell>
          <cell r="E700">
            <v>3.9600000381469727</v>
          </cell>
        </row>
        <row r="701">
          <cell r="C701">
            <v>28.780000686645508</v>
          </cell>
          <cell r="E701">
            <v>1.7599999904632568</v>
          </cell>
        </row>
        <row r="702">
          <cell r="C702">
            <v>33.95000076293945</v>
          </cell>
          <cell r="E702">
            <v>1.590000033378601</v>
          </cell>
        </row>
        <row r="703">
          <cell r="C703">
            <v>32.52000045776367</v>
          </cell>
          <cell r="E703">
            <v>1.6399999856948853</v>
          </cell>
        </row>
        <row r="704">
          <cell r="C704">
            <v>159.4199981689453</v>
          </cell>
          <cell r="E704">
            <v>4.190000057220459</v>
          </cell>
        </row>
        <row r="705">
          <cell r="C705">
            <v>172.2899932861328</v>
          </cell>
          <cell r="E705">
            <v>3.7799999713897705</v>
          </cell>
        </row>
        <row r="706">
          <cell r="C706">
            <v>169.52000427246094</v>
          </cell>
          <cell r="E706">
            <v>3.869999885559082</v>
          </cell>
        </row>
        <row r="707">
          <cell r="C707">
            <v>1562.5</v>
          </cell>
          <cell r="E707">
            <v>0</v>
          </cell>
        </row>
        <row r="708">
          <cell r="C708">
            <v>200</v>
          </cell>
          <cell r="E708">
            <v>0</v>
          </cell>
        </row>
        <row r="709">
          <cell r="C709">
            <v>200</v>
          </cell>
          <cell r="E709">
            <v>0</v>
          </cell>
        </row>
        <row r="710">
          <cell r="C710">
            <v>200</v>
          </cell>
          <cell r="E710">
            <v>0</v>
          </cell>
        </row>
        <row r="711">
          <cell r="C711">
            <v>142.86000061035156</v>
          </cell>
          <cell r="E711">
            <v>0</v>
          </cell>
        </row>
        <row r="712">
          <cell r="C712">
            <v>142.86000061035156</v>
          </cell>
          <cell r="E712">
            <v>0</v>
          </cell>
        </row>
        <row r="713">
          <cell r="C713">
            <v>142.86000061035156</v>
          </cell>
          <cell r="E713">
            <v>0</v>
          </cell>
        </row>
        <row r="714">
          <cell r="C714">
            <v>83.33000183105469</v>
          </cell>
          <cell r="E714">
            <v>0</v>
          </cell>
        </row>
        <row r="715">
          <cell r="C715">
            <v>83.33000183105469</v>
          </cell>
          <cell r="E715">
            <v>0</v>
          </cell>
        </row>
        <row r="716">
          <cell r="C716">
            <v>83.33000183105469</v>
          </cell>
          <cell r="E716">
            <v>0</v>
          </cell>
        </row>
        <row r="717">
          <cell r="C717">
            <v>39.09000015258789</v>
          </cell>
          <cell r="E717">
            <v>2.450000047683716</v>
          </cell>
        </row>
        <row r="718">
          <cell r="C718">
            <v>46.2599983215332</v>
          </cell>
          <cell r="E718">
            <v>2.2200000286102295</v>
          </cell>
        </row>
        <row r="719">
          <cell r="C719">
            <v>44.279998779296875</v>
          </cell>
          <cell r="E719">
            <v>2.2799999713897705</v>
          </cell>
        </row>
        <row r="720">
          <cell r="C720">
            <v>42.16999816894531</v>
          </cell>
          <cell r="E720">
            <v>1.1299999952316284</v>
          </cell>
        </row>
        <row r="721">
          <cell r="C721">
            <v>45.630001068115234</v>
          </cell>
          <cell r="E721">
            <v>1.0199999809265137</v>
          </cell>
        </row>
        <row r="722">
          <cell r="C722">
            <v>44.88999938964844</v>
          </cell>
          <cell r="E722">
            <v>1.0399999618530273</v>
          </cell>
        </row>
        <row r="723">
          <cell r="C723">
            <v>79.0999984741211</v>
          </cell>
          <cell r="E723">
            <v>2.109999895095825</v>
          </cell>
        </row>
        <row r="724">
          <cell r="C724">
            <v>85.56999969482422</v>
          </cell>
          <cell r="E724">
            <v>1.909999966621399</v>
          </cell>
        </row>
        <row r="725">
          <cell r="C725">
            <v>84.16999816894531</v>
          </cell>
          <cell r="E725">
            <v>1.9500000476837158</v>
          </cell>
        </row>
        <row r="726">
          <cell r="C726">
            <v>105.44999694824219</v>
          </cell>
          <cell r="E726">
            <v>2.819999933242798</v>
          </cell>
        </row>
        <row r="727">
          <cell r="C727">
            <v>114.0999984741211</v>
          </cell>
          <cell r="E727">
            <v>2.5399999618530273</v>
          </cell>
        </row>
        <row r="728">
          <cell r="C728">
            <v>112.2300033569336</v>
          </cell>
          <cell r="E728">
            <v>2.5999999046325684</v>
          </cell>
        </row>
        <row r="729">
          <cell r="C729">
            <v>4500</v>
          </cell>
          <cell r="E729">
            <v>45</v>
          </cell>
        </row>
        <row r="730">
          <cell r="C730">
            <v>111.11000061035156</v>
          </cell>
          <cell r="E730">
            <v>0</v>
          </cell>
        </row>
        <row r="731">
          <cell r="C731">
            <v>111.11000061035156</v>
          </cell>
          <cell r="E731">
            <v>0</v>
          </cell>
        </row>
        <row r="732">
          <cell r="C732">
            <v>111.11000061035156</v>
          </cell>
          <cell r="E732">
            <v>0</v>
          </cell>
        </row>
        <row r="733">
          <cell r="C733">
            <v>297.6199951171875</v>
          </cell>
          <cell r="E733">
            <v>0</v>
          </cell>
        </row>
        <row r="734">
          <cell r="C734">
            <v>297.6199951171875</v>
          </cell>
          <cell r="E734">
            <v>0</v>
          </cell>
        </row>
        <row r="735">
          <cell r="C735">
            <v>297.6199951171875</v>
          </cell>
          <cell r="E735">
            <v>0</v>
          </cell>
        </row>
        <row r="736">
          <cell r="C736">
            <v>94.44000244140625</v>
          </cell>
          <cell r="E736">
            <v>0</v>
          </cell>
        </row>
        <row r="737">
          <cell r="C737">
            <v>94.44000244140625</v>
          </cell>
          <cell r="E737">
            <v>0</v>
          </cell>
        </row>
        <row r="738">
          <cell r="C738">
            <v>94.44000244140625</v>
          </cell>
          <cell r="E738">
            <v>0</v>
          </cell>
        </row>
        <row r="739">
          <cell r="C739">
            <v>357.1400146484375</v>
          </cell>
          <cell r="E739">
            <v>0</v>
          </cell>
        </row>
        <row r="740">
          <cell r="C740">
            <v>357.1400146484375</v>
          </cell>
          <cell r="E740">
            <v>0</v>
          </cell>
        </row>
        <row r="741">
          <cell r="C741">
            <v>357.1400146484375</v>
          </cell>
          <cell r="E741">
            <v>0</v>
          </cell>
        </row>
        <row r="742">
          <cell r="C742">
            <v>10500</v>
          </cell>
          <cell r="E742">
            <v>105</v>
          </cell>
        </row>
        <row r="743">
          <cell r="C743">
            <v>13391.3203125</v>
          </cell>
          <cell r="E743">
            <v>133.91000366210938</v>
          </cell>
        </row>
        <row r="744">
          <cell r="C744">
            <v>73.2699966430664</v>
          </cell>
          <cell r="E744">
            <v>1.9900000095367432</v>
          </cell>
        </row>
        <row r="745">
          <cell r="C745">
            <v>79.37000274658203</v>
          </cell>
          <cell r="E745">
            <v>1.7899999618530273</v>
          </cell>
        </row>
        <row r="746">
          <cell r="C746">
            <v>78.04000091552734</v>
          </cell>
          <cell r="E746">
            <v>1.840000033378601</v>
          </cell>
        </row>
        <row r="747">
          <cell r="C747">
            <v>83.7300033569336</v>
          </cell>
          <cell r="E747">
            <v>2.2799999713897705</v>
          </cell>
        </row>
        <row r="748">
          <cell r="C748">
            <v>90.70999908447266</v>
          </cell>
          <cell r="E748">
            <v>2.049999952316284</v>
          </cell>
        </row>
        <row r="749">
          <cell r="C749">
            <v>89.18000030517578</v>
          </cell>
          <cell r="E749">
            <v>2.0999999046325684</v>
          </cell>
        </row>
        <row r="750">
          <cell r="C750">
            <v>11000</v>
          </cell>
          <cell r="E750">
            <v>110</v>
          </cell>
        </row>
        <row r="751">
          <cell r="C751">
            <v>14000</v>
          </cell>
          <cell r="E751">
            <v>0</v>
          </cell>
        </row>
        <row r="752">
          <cell r="C752">
            <v>11250</v>
          </cell>
          <cell r="E752">
            <v>0</v>
          </cell>
        </row>
        <row r="753">
          <cell r="C753">
            <v>733.3300170898438</v>
          </cell>
          <cell r="E753">
            <v>0</v>
          </cell>
        </row>
        <row r="754">
          <cell r="C754">
            <v>733.3300170898438</v>
          </cell>
          <cell r="E754">
            <v>0</v>
          </cell>
        </row>
        <row r="755">
          <cell r="C755">
            <v>733.3300170898438</v>
          </cell>
          <cell r="E755">
            <v>0</v>
          </cell>
        </row>
        <row r="756">
          <cell r="C756">
            <v>177.77999877929688</v>
          </cell>
          <cell r="E756">
            <v>0</v>
          </cell>
        </row>
        <row r="757">
          <cell r="C757">
            <v>177.77999877929688</v>
          </cell>
          <cell r="E757">
            <v>0</v>
          </cell>
        </row>
        <row r="758">
          <cell r="C758">
            <v>177.77999877929688</v>
          </cell>
          <cell r="E758">
            <v>0</v>
          </cell>
        </row>
        <row r="759">
          <cell r="C759">
            <v>83.33000183105469</v>
          </cell>
          <cell r="E759">
            <v>0</v>
          </cell>
        </row>
        <row r="760">
          <cell r="C760">
            <v>83.33000183105469</v>
          </cell>
          <cell r="E760">
            <v>0</v>
          </cell>
        </row>
        <row r="761">
          <cell r="C761">
            <v>83.33000183105469</v>
          </cell>
          <cell r="E761">
            <v>0</v>
          </cell>
        </row>
        <row r="762">
          <cell r="C762">
            <v>46.34000015258789</v>
          </cell>
          <cell r="E762">
            <v>2.9000000953674316</v>
          </cell>
        </row>
        <row r="763">
          <cell r="C763">
            <v>54.849998474121094</v>
          </cell>
          <cell r="E763">
            <v>2.630000114440918</v>
          </cell>
        </row>
        <row r="764">
          <cell r="C764">
            <v>52.47999954223633</v>
          </cell>
          <cell r="E764">
            <v>2.7100000381469727</v>
          </cell>
        </row>
        <row r="765">
          <cell r="C765">
            <v>6571.47998046875</v>
          </cell>
          <cell r="E765">
            <v>0</v>
          </cell>
        </row>
        <row r="766">
          <cell r="C766">
            <v>437.5</v>
          </cell>
          <cell r="E766">
            <v>0</v>
          </cell>
        </row>
        <row r="767">
          <cell r="C767">
            <v>6800</v>
          </cell>
          <cell r="E767">
            <v>0</v>
          </cell>
        </row>
        <row r="768">
          <cell r="C768">
            <v>6400</v>
          </cell>
          <cell r="E768">
            <v>0</v>
          </cell>
        </row>
        <row r="769">
          <cell r="C769">
            <v>17607.189453125</v>
          </cell>
          <cell r="E769">
            <v>176.07000732421875</v>
          </cell>
        </row>
        <row r="770">
          <cell r="C770">
            <v>12142.8095703125</v>
          </cell>
          <cell r="E770">
            <v>0</v>
          </cell>
        </row>
        <row r="771">
          <cell r="C771">
            <v>2500</v>
          </cell>
          <cell r="E771">
            <v>0</v>
          </cell>
        </row>
        <row r="772">
          <cell r="C772">
            <v>86.66999816894531</v>
          </cell>
          <cell r="E772">
            <v>0</v>
          </cell>
        </row>
        <row r="773">
          <cell r="C773">
            <v>86.66999816894531</v>
          </cell>
          <cell r="E773">
            <v>0</v>
          </cell>
        </row>
        <row r="774">
          <cell r="C774">
            <v>86.66999816894531</v>
          </cell>
          <cell r="E774">
            <v>0</v>
          </cell>
        </row>
        <row r="775">
          <cell r="C775">
            <v>125</v>
          </cell>
          <cell r="E775">
            <v>0</v>
          </cell>
        </row>
        <row r="776">
          <cell r="C776">
            <v>125</v>
          </cell>
          <cell r="E776">
            <v>0</v>
          </cell>
        </row>
        <row r="777">
          <cell r="C777">
            <v>125</v>
          </cell>
          <cell r="E777">
            <v>0</v>
          </cell>
        </row>
        <row r="778">
          <cell r="C778">
            <v>120</v>
          </cell>
          <cell r="E778">
            <v>0</v>
          </cell>
        </row>
        <row r="779">
          <cell r="C779">
            <v>120</v>
          </cell>
          <cell r="E779">
            <v>0</v>
          </cell>
        </row>
        <row r="780">
          <cell r="C780">
            <v>120</v>
          </cell>
          <cell r="E780">
            <v>0</v>
          </cell>
        </row>
        <row r="781">
          <cell r="C781">
            <v>58.33000183105469</v>
          </cell>
          <cell r="E781">
            <v>0</v>
          </cell>
        </row>
        <row r="782">
          <cell r="C782">
            <v>58.33000183105469</v>
          </cell>
          <cell r="E782">
            <v>0</v>
          </cell>
        </row>
        <row r="783">
          <cell r="C783">
            <v>58.33000183105469</v>
          </cell>
          <cell r="E783">
            <v>0</v>
          </cell>
        </row>
        <row r="784">
          <cell r="C784">
            <v>17303.5390625</v>
          </cell>
          <cell r="E784">
            <v>173.0399932861328</v>
          </cell>
        </row>
        <row r="785">
          <cell r="C785">
            <v>79.80000305175781</v>
          </cell>
          <cell r="E785">
            <v>3.1700000762939453</v>
          </cell>
        </row>
        <row r="786">
          <cell r="C786">
            <v>89.26000213623047</v>
          </cell>
          <cell r="E786">
            <v>2.859999895095825</v>
          </cell>
        </row>
        <row r="787">
          <cell r="C787">
            <v>86.88999938964844</v>
          </cell>
          <cell r="E787">
            <v>2.940000057220459</v>
          </cell>
        </row>
        <row r="788">
          <cell r="C788">
            <v>1031.25</v>
          </cell>
          <cell r="E788">
            <v>0</v>
          </cell>
        </row>
        <row r="789">
          <cell r="C789">
            <v>13125</v>
          </cell>
          <cell r="E789">
            <v>0</v>
          </cell>
        </row>
        <row r="790">
          <cell r="C790">
            <v>107.08000183105469</v>
          </cell>
          <cell r="E790">
            <v>4.309999942779541</v>
          </cell>
        </row>
        <row r="791">
          <cell r="C791">
            <v>119.94999694824219</v>
          </cell>
          <cell r="E791">
            <v>3.890000104904175</v>
          </cell>
        </row>
        <row r="792">
          <cell r="C792">
            <v>116.70999908447266</v>
          </cell>
          <cell r="E792">
            <v>4</v>
          </cell>
        </row>
        <row r="793">
          <cell r="C793">
            <v>65.8499984741211</v>
          </cell>
          <cell r="E793">
            <v>4.230000019073486</v>
          </cell>
        </row>
        <row r="794">
          <cell r="C794">
            <v>78.2300033569336</v>
          </cell>
          <cell r="E794">
            <v>3.8299999237060547</v>
          </cell>
        </row>
        <row r="795">
          <cell r="C795">
            <v>74.77999877929688</v>
          </cell>
          <cell r="E795">
            <v>3.940000057220459</v>
          </cell>
        </row>
        <row r="796">
          <cell r="C796">
            <v>103.0999984741211</v>
          </cell>
          <cell r="E796">
            <v>2.890000104904175</v>
          </cell>
        </row>
        <row r="797">
          <cell r="C797">
            <v>111.94000244140625</v>
          </cell>
          <cell r="E797">
            <v>2.609999895095825</v>
          </cell>
        </row>
        <row r="798">
          <cell r="C798">
            <v>109.98999786376953</v>
          </cell>
          <cell r="E798">
            <v>2.6700000762939453</v>
          </cell>
        </row>
        <row r="799">
          <cell r="C799">
            <v>73.44999694824219</v>
          </cell>
          <cell r="E799">
            <v>4.71999979019165</v>
          </cell>
        </row>
        <row r="800">
          <cell r="C800">
            <v>87.26000213623047</v>
          </cell>
          <cell r="E800">
            <v>4.269999980926514</v>
          </cell>
        </row>
        <row r="801">
          <cell r="C801">
            <v>83.41000366210938</v>
          </cell>
          <cell r="E801">
            <v>4.400000095367432</v>
          </cell>
        </row>
        <row r="802">
          <cell r="C802">
            <v>43.04999923706055</v>
          </cell>
          <cell r="E802">
            <v>2.7699999809265137</v>
          </cell>
        </row>
        <row r="803">
          <cell r="C803">
            <v>51.13999938964844</v>
          </cell>
          <cell r="E803">
            <v>2.509999990463257</v>
          </cell>
        </row>
        <row r="804">
          <cell r="C804">
            <v>48.88999938964844</v>
          </cell>
          <cell r="E804">
            <v>2.5799999237060547</v>
          </cell>
        </row>
        <row r="805">
          <cell r="C805">
            <v>74.70999908447266</v>
          </cell>
          <cell r="E805">
            <v>4.800000190734863</v>
          </cell>
        </row>
        <row r="806">
          <cell r="C806">
            <v>88.75</v>
          </cell>
          <cell r="E806">
            <v>4.349999904632568</v>
          </cell>
        </row>
        <row r="807">
          <cell r="C807">
            <v>84.83999633789062</v>
          </cell>
          <cell r="E807">
            <v>4.46999979019165</v>
          </cell>
        </row>
        <row r="808">
          <cell r="C808">
            <v>2000</v>
          </cell>
          <cell r="E808">
            <v>0</v>
          </cell>
        </row>
        <row r="809">
          <cell r="C809">
            <v>12500.0302734375</v>
          </cell>
          <cell r="E809">
            <v>0</v>
          </cell>
        </row>
        <row r="810">
          <cell r="C810">
            <v>51.15999984741211</v>
          </cell>
          <cell r="E810">
            <v>1.4600000381469727</v>
          </cell>
        </row>
        <row r="811">
          <cell r="C811">
            <v>55.61000061035156</v>
          </cell>
          <cell r="E811">
            <v>1.3200000524520874</v>
          </cell>
        </row>
        <row r="812">
          <cell r="C812">
            <v>54.619998931884766</v>
          </cell>
          <cell r="E812">
            <v>1.350000023841858</v>
          </cell>
        </row>
        <row r="813">
          <cell r="C813">
            <v>76.73999786376953</v>
          </cell>
          <cell r="E813">
            <v>2.190000057220459</v>
          </cell>
        </row>
        <row r="814">
          <cell r="C814">
            <v>83.41999816894531</v>
          </cell>
          <cell r="E814">
            <v>1.9700000286102295</v>
          </cell>
        </row>
        <row r="815">
          <cell r="C815">
            <v>81.93000030517578</v>
          </cell>
          <cell r="E815">
            <v>2.0199999809265137</v>
          </cell>
        </row>
        <row r="816">
          <cell r="C816">
            <v>81.8499984741211</v>
          </cell>
          <cell r="E816">
            <v>2.3399999141693115</v>
          </cell>
        </row>
        <row r="817">
          <cell r="C817">
            <v>88.9800033569336</v>
          </cell>
          <cell r="E817">
            <v>2.109999895095825</v>
          </cell>
        </row>
        <row r="818">
          <cell r="C818">
            <v>87.38999938964844</v>
          </cell>
          <cell r="E818">
            <v>2.1600000858306885</v>
          </cell>
        </row>
        <row r="819">
          <cell r="C819">
            <v>71.62000274658203</v>
          </cell>
          <cell r="E819">
            <v>2.0399999618530273</v>
          </cell>
        </row>
        <row r="820">
          <cell r="C820">
            <v>77.86000061035156</v>
          </cell>
          <cell r="E820">
            <v>1.840000033378601</v>
          </cell>
        </row>
        <row r="821">
          <cell r="C821">
            <v>76.45999908447266</v>
          </cell>
          <cell r="E821">
            <v>1.8899999856948853</v>
          </cell>
        </row>
        <row r="822">
          <cell r="C822">
            <v>109.38999938964844</v>
          </cell>
          <cell r="E822">
            <v>0.4000000059604645</v>
          </cell>
        </row>
        <row r="823">
          <cell r="C823">
            <v>111.22000122070312</v>
          </cell>
          <cell r="E823">
            <v>0.3400000035762787</v>
          </cell>
        </row>
        <row r="824">
          <cell r="C824">
            <v>111.61000061035156</v>
          </cell>
          <cell r="E824">
            <v>0.3199999928474426</v>
          </cell>
        </row>
        <row r="825">
          <cell r="C825">
            <v>35.15999984741211</v>
          </cell>
          <cell r="E825">
            <v>2.2899999618530273</v>
          </cell>
        </row>
        <row r="826">
          <cell r="C826">
            <v>41.849998474121094</v>
          </cell>
          <cell r="E826">
            <v>2.069999933242798</v>
          </cell>
        </row>
        <row r="827">
          <cell r="C827">
            <v>39.97999954223633</v>
          </cell>
          <cell r="E827">
            <v>2.130000114440918</v>
          </cell>
        </row>
        <row r="828">
          <cell r="C828">
            <v>71.62000274658203</v>
          </cell>
          <cell r="E828">
            <v>2.0399999618530273</v>
          </cell>
        </row>
        <row r="829">
          <cell r="C829">
            <v>77.86000061035156</v>
          </cell>
          <cell r="E829">
            <v>1.840000033378601</v>
          </cell>
        </row>
        <row r="830">
          <cell r="C830">
            <v>76.45999908447266</v>
          </cell>
          <cell r="E830">
            <v>1.8899999856948853</v>
          </cell>
        </row>
        <row r="831">
          <cell r="C831">
            <v>5833.3701171875</v>
          </cell>
          <cell r="E831">
            <v>0</v>
          </cell>
        </row>
        <row r="832">
          <cell r="C832">
            <v>252.67999267578125</v>
          </cell>
          <cell r="E832">
            <v>0</v>
          </cell>
        </row>
        <row r="833">
          <cell r="C833">
            <v>252.67999267578125</v>
          </cell>
          <cell r="E833">
            <v>0</v>
          </cell>
        </row>
        <row r="834">
          <cell r="C834">
            <v>252.67999267578125</v>
          </cell>
          <cell r="E834">
            <v>0</v>
          </cell>
        </row>
        <row r="835">
          <cell r="C835">
            <v>569.52001953125</v>
          </cell>
          <cell r="E835">
            <v>0</v>
          </cell>
        </row>
        <row r="836">
          <cell r="C836">
            <v>569.52001953125</v>
          </cell>
          <cell r="E836">
            <v>0</v>
          </cell>
        </row>
        <row r="837">
          <cell r="C837">
            <v>569.52001953125</v>
          </cell>
          <cell r="E837">
            <v>0</v>
          </cell>
        </row>
        <row r="838">
          <cell r="C838">
            <v>69.44000244140625</v>
          </cell>
          <cell r="E838">
            <v>0</v>
          </cell>
        </row>
        <row r="839">
          <cell r="C839">
            <v>69.44000244140625</v>
          </cell>
          <cell r="E839">
            <v>0</v>
          </cell>
        </row>
        <row r="840">
          <cell r="C840">
            <v>69.44000244140625</v>
          </cell>
          <cell r="E840">
            <v>0</v>
          </cell>
        </row>
        <row r="841">
          <cell r="C841">
            <v>194.44000244140625</v>
          </cell>
          <cell r="E841">
            <v>0</v>
          </cell>
        </row>
        <row r="842">
          <cell r="C842">
            <v>194.44000244140625</v>
          </cell>
          <cell r="E842">
            <v>0</v>
          </cell>
        </row>
        <row r="843">
          <cell r="C843">
            <v>194.44000244140625</v>
          </cell>
          <cell r="E843">
            <v>0</v>
          </cell>
        </row>
        <row r="844">
          <cell r="C844">
            <v>1250</v>
          </cell>
          <cell r="E844">
            <v>0</v>
          </cell>
        </row>
        <row r="845">
          <cell r="C845">
            <v>9208.3701171875</v>
          </cell>
          <cell r="E845">
            <v>0</v>
          </cell>
        </row>
        <row r="846">
          <cell r="C846">
            <v>17000</v>
          </cell>
          <cell r="E846">
            <v>0</v>
          </cell>
        </row>
        <row r="847">
          <cell r="C847">
            <v>45.209999084472656</v>
          </cell>
          <cell r="E847">
            <v>2.940000057220459</v>
          </cell>
        </row>
        <row r="848">
          <cell r="C848">
            <v>53.81999969482422</v>
          </cell>
          <cell r="E848">
            <v>2.6600000858306885</v>
          </cell>
        </row>
        <row r="849">
          <cell r="C849">
            <v>51.40999984741211</v>
          </cell>
          <cell r="E849">
            <v>2.740000009536743</v>
          </cell>
        </row>
        <row r="850">
          <cell r="C850">
            <v>5850</v>
          </cell>
          <cell r="E850">
            <v>0</v>
          </cell>
        </row>
        <row r="851">
          <cell r="C851">
            <v>127.2300033569336</v>
          </cell>
          <cell r="E851">
            <v>0</v>
          </cell>
        </row>
        <row r="852">
          <cell r="C852">
            <v>127.2300033569336</v>
          </cell>
          <cell r="E852">
            <v>0</v>
          </cell>
        </row>
        <row r="853">
          <cell r="C853">
            <v>127.2300033569336</v>
          </cell>
          <cell r="E853">
            <v>0</v>
          </cell>
        </row>
        <row r="854">
          <cell r="C854">
            <v>375</v>
          </cell>
          <cell r="E854">
            <v>0</v>
          </cell>
        </row>
        <row r="855">
          <cell r="C855">
            <v>7894.77001953125</v>
          </cell>
          <cell r="E855">
            <v>0</v>
          </cell>
        </row>
        <row r="856">
          <cell r="C856">
            <v>9969.1796875</v>
          </cell>
          <cell r="E856">
            <v>0</v>
          </cell>
        </row>
        <row r="857">
          <cell r="C857">
            <v>487.94000244140625</v>
          </cell>
          <cell r="E857">
            <v>0</v>
          </cell>
        </row>
        <row r="858">
          <cell r="C858">
            <v>809.25</v>
          </cell>
          <cell r="E858">
            <v>0</v>
          </cell>
        </row>
        <row r="859">
          <cell r="C859">
            <v>14400</v>
          </cell>
          <cell r="E859">
            <v>0</v>
          </cell>
        </row>
        <row r="860">
          <cell r="C860">
            <v>127.2699966430664</v>
          </cell>
          <cell r="E860">
            <v>0</v>
          </cell>
        </row>
        <row r="861">
          <cell r="C861">
            <v>127.2699966430664</v>
          </cell>
          <cell r="E861">
            <v>0</v>
          </cell>
        </row>
        <row r="862">
          <cell r="C862">
            <v>127.2699966430664</v>
          </cell>
          <cell r="E862">
            <v>0</v>
          </cell>
        </row>
        <row r="863">
          <cell r="C863">
            <v>38.43000030517578</v>
          </cell>
          <cell r="E863">
            <v>2.5</v>
          </cell>
        </row>
        <row r="864">
          <cell r="C864">
            <v>45.7400016784668</v>
          </cell>
          <cell r="E864">
            <v>2.259999990463257</v>
          </cell>
        </row>
        <row r="865">
          <cell r="C865">
            <v>43.70000076293945</v>
          </cell>
          <cell r="E865">
            <v>2.3299999237060547</v>
          </cell>
        </row>
        <row r="866">
          <cell r="C866">
            <v>35.15999984741211</v>
          </cell>
          <cell r="E866">
            <v>2.2899999618530273</v>
          </cell>
        </row>
        <row r="867">
          <cell r="C867">
            <v>41.849998474121094</v>
          </cell>
          <cell r="E867">
            <v>2.069999933242798</v>
          </cell>
        </row>
        <row r="868">
          <cell r="C868">
            <v>39.97999954223633</v>
          </cell>
          <cell r="E868">
            <v>2.130000114440918</v>
          </cell>
        </row>
        <row r="869">
          <cell r="C869">
            <v>67.80999755859375</v>
          </cell>
          <cell r="E869">
            <v>4.409999847412109</v>
          </cell>
        </row>
        <row r="870">
          <cell r="C870">
            <v>80.72000122070312</v>
          </cell>
          <cell r="E870">
            <v>3.990000009536743</v>
          </cell>
        </row>
        <row r="871">
          <cell r="C871">
            <v>77.11000061035156</v>
          </cell>
          <cell r="E871">
            <v>4.110000133514404</v>
          </cell>
        </row>
        <row r="872">
          <cell r="C872">
            <v>127.88999938964844</v>
          </cell>
          <cell r="E872">
            <v>3.6500000953674316</v>
          </cell>
        </row>
        <row r="873">
          <cell r="C873">
            <v>139.02999877929688</v>
          </cell>
          <cell r="E873">
            <v>3.2899999618530273</v>
          </cell>
        </row>
        <row r="874">
          <cell r="C874">
            <v>136.5500030517578</v>
          </cell>
          <cell r="E874">
            <v>3.369999885559082</v>
          </cell>
        </row>
        <row r="875">
          <cell r="C875">
            <v>160</v>
          </cell>
          <cell r="E875">
            <v>0</v>
          </cell>
        </row>
        <row r="876">
          <cell r="C876">
            <v>160</v>
          </cell>
          <cell r="E876">
            <v>0</v>
          </cell>
        </row>
        <row r="877">
          <cell r="C877">
            <v>160</v>
          </cell>
          <cell r="E877">
            <v>0</v>
          </cell>
        </row>
        <row r="878">
          <cell r="C878">
            <v>3125</v>
          </cell>
          <cell r="E878">
            <v>0</v>
          </cell>
        </row>
        <row r="879">
          <cell r="C879">
            <v>37.880001068115234</v>
          </cell>
          <cell r="E879">
            <v>2.490000009536743</v>
          </cell>
        </row>
        <row r="880">
          <cell r="C880">
            <v>45.16999816894531</v>
          </cell>
          <cell r="E880">
            <v>2.259999990463257</v>
          </cell>
        </row>
        <row r="881">
          <cell r="C881">
            <v>43.130001068115234</v>
          </cell>
          <cell r="E881">
            <v>2.319999933242798</v>
          </cell>
        </row>
        <row r="882">
          <cell r="C882">
            <v>37.880001068115234</v>
          </cell>
          <cell r="E882">
            <v>2.490000009536743</v>
          </cell>
        </row>
        <row r="883">
          <cell r="C883">
            <v>45.16999816894531</v>
          </cell>
          <cell r="E883">
            <v>2.259999990463257</v>
          </cell>
        </row>
        <row r="884">
          <cell r="C884">
            <v>43.130001068115234</v>
          </cell>
          <cell r="E884">
            <v>2.319999933242798</v>
          </cell>
        </row>
        <row r="885">
          <cell r="C885">
            <v>30.559999465942383</v>
          </cell>
          <cell r="E885">
            <v>0</v>
          </cell>
        </row>
        <row r="886">
          <cell r="C886">
            <v>30.559999465942383</v>
          </cell>
          <cell r="E886">
            <v>0</v>
          </cell>
        </row>
        <row r="887">
          <cell r="C887">
            <v>30.559999465942383</v>
          </cell>
          <cell r="E887">
            <v>0</v>
          </cell>
        </row>
        <row r="888">
          <cell r="C888">
            <v>100</v>
          </cell>
          <cell r="E888">
            <v>0</v>
          </cell>
        </row>
        <row r="889">
          <cell r="C889">
            <v>100</v>
          </cell>
          <cell r="E889">
            <v>0</v>
          </cell>
        </row>
        <row r="890">
          <cell r="C890">
            <v>100</v>
          </cell>
          <cell r="E890">
            <v>0</v>
          </cell>
        </row>
        <row r="891">
          <cell r="C891">
            <v>50.77000045776367</v>
          </cell>
          <cell r="E891">
            <v>1.4700000286102295</v>
          </cell>
        </row>
        <row r="892">
          <cell r="C892">
            <v>55.25</v>
          </cell>
          <cell r="E892">
            <v>1.3300000429153442</v>
          </cell>
        </row>
        <row r="893">
          <cell r="C893">
            <v>54.25</v>
          </cell>
          <cell r="E893">
            <v>1.3600000143051147</v>
          </cell>
        </row>
        <row r="894">
          <cell r="C894">
            <v>216.6699981689453</v>
          </cell>
          <cell r="E894">
            <v>0</v>
          </cell>
        </row>
        <row r="895">
          <cell r="C895">
            <v>216.6699981689453</v>
          </cell>
          <cell r="E895">
            <v>0</v>
          </cell>
        </row>
        <row r="896">
          <cell r="C896">
            <v>216.6699981689453</v>
          </cell>
          <cell r="E896">
            <v>0</v>
          </cell>
        </row>
        <row r="897">
          <cell r="C897">
            <v>156.25</v>
          </cell>
          <cell r="E897">
            <v>0</v>
          </cell>
        </row>
        <row r="898">
          <cell r="C898">
            <v>156.25</v>
          </cell>
          <cell r="E898">
            <v>0</v>
          </cell>
        </row>
        <row r="899">
          <cell r="C899">
            <v>156.25</v>
          </cell>
          <cell r="E899">
            <v>0</v>
          </cell>
        </row>
        <row r="900">
          <cell r="C900">
            <v>500</v>
          </cell>
          <cell r="E900">
            <v>0</v>
          </cell>
        </row>
        <row r="901">
          <cell r="C901">
            <v>3818.199951171875</v>
          </cell>
          <cell r="E901">
            <v>0</v>
          </cell>
        </row>
        <row r="902">
          <cell r="C902">
            <v>15576.9599609375</v>
          </cell>
          <cell r="E902">
            <v>0</v>
          </cell>
        </row>
        <row r="903">
          <cell r="C903">
            <v>12535.7001953125</v>
          </cell>
          <cell r="E903">
            <v>0</v>
          </cell>
        </row>
        <row r="904">
          <cell r="C904">
            <v>416.6700134277344</v>
          </cell>
          <cell r="E904">
            <v>0</v>
          </cell>
        </row>
        <row r="905">
          <cell r="C905">
            <v>416.6700134277344</v>
          </cell>
          <cell r="E905">
            <v>0</v>
          </cell>
        </row>
        <row r="906">
          <cell r="C906">
            <v>416.6700134277344</v>
          </cell>
          <cell r="E906">
            <v>0</v>
          </cell>
        </row>
        <row r="907">
          <cell r="C907">
            <v>50.40999984741211</v>
          </cell>
          <cell r="E907">
            <v>1.4900000095367432</v>
          </cell>
        </row>
        <row r="908">
          <cell r="C908">
            <v>54.93000030517578</v>
          </cell>
          <cell r="E908">
            <v>1.340000033378601</v>
          </cell>
        </row>
        <row r="909">
          <cell r="C909">
            <v>53.90999984741211</v>
          </cell>
          <cell r="E909">
            <v>1.3700000047683716</v>
          </cell>
        </row>
        <row r="910">
          <cell r="C910">
            <v>72.52999877929688</v>
          </cell>
          <cell r="E910">
            <v>4.949999809265137</v>
          </cell>
        </row>
        <row r="911">
          <cell r="C911">
            <v>86.9800033569336</v>
          </cell>
          <cell r="E911">
            <v>4.489999771118164</v>
          </cell>
        </row>
        <row r="912">
          <cell r="C912">
            <v>82.91999816894531</v>
          </cell>
          <cell r="E912">
            <v>4.619999885559082</v>
          </cell>
        </row>
        <row r="913">
          <cell r="C913">
            <v>37.93000030517578</v>
          </cell>
          <cell r="E913">
            <v>2.450000047683716</v>
          </cell>
        </row>
        <row r="914">
          <cell r="C914">
            <v>43.709999084472656</v>
          </cell>
          <cell r="E914">
            <v>2.259999990463257</v>
          </cell>
        </row>
        <row r="915">
          <cell r="C915">
            <v>42.09000015258789</v>
          </cell>
          <cell r="E915">
            <v>2.309999942779541</v>
          </cell>
        </row>
        <row r="916">
          <cell r="C916">
            <v>151.22000122070312</v>
          </cell>
          <cell r="E916">
            <v>4.460000038146973</v>
          </cell>
        </row>
        <row r="917">
          <cell r="C917">
            <v>164.7899932861328</v>
          </cell>
          <cell r="E917">
            <v>4.019999980926514</v>
          </cell>
        </row>
        <row r="918">
          <cell r="C918">
            <v>161.72000122070312</v>
          </cell>
          <cell r="E918">
            <v>4.119999885559082</v>
          </cell>
        </row>
        <row r="919">
          <cell r="C919">
            <v>166.6699981689453</v>
          </cell>
          <cell r="E919">
            <v>0</v>
          </cell>
        </row>
        <row r="920">
          <cell r="C920">
            <v>166.6699981689453</v>
          </cell>
          <cell r="E920">
            <v>0</v>
          </cell>
        </row>
        <row r="921">
          <cell r="C921">
            <v>166.6699981689453</v>
          </cell>
          <cell r="E921">
            <v>0</v>
          </cell>
        </row>
        <row r="922">
          <cell r="C922">
            <v>416.6700134277344</v>
          </cell>
          <cell r="E922">
            <v>0</v>
          </cell>
        </row>
        <row r="923">
          <cell r="C923">
            <v>416.6700134277344</v>
          </cell>
          <cell r="E923">
            <v>0</v>
          </cell>
        </row>
        <row r="924">
          <cell r="C924">
            <v>416.6700134277344</v>
          </cell>
          <cell r="E924">
            <v>0</v>
          </cell>
        </row>
        <row r="925">
          <cell r="C925">
            <v>779</v>
          </cell>
          <cell r="E925">
            <v>0</v>
          </cell>
        </row>
        <row r="926">
          <cell r="C926">
            <v>161.30999755859375</v>
          </cell>
          <cell r="E926">
            <v>4.75</v>
          </cell>
        </row>
        <row r="927">
          <cell r="C927">
            <v>175.77999877929688</v>
          </cell>
          <cell r="E927">
            <v>4.289999961853027</v>
          </cell>
        </row>
        <row r="928">
          <cell r="C928">
            <v>172.50999450683594</v>
          </cell>
          <cell r="E928">
            <v>4.389999866485596</v>
          </cell>
        </row>
        <row r="929">
          <cell r="C929">
            <v>120.98999786376953</v>
          </cell>
          <cell r="E929">
            <v>3.559999942779541</v>
          </cell>
        </row>
        <row r="930">
          <cell r="C930">
            <v>131.83999633789062</v>
          </cell>
          <cell r="E930">
            <v>3.2100000381469727</v>
          </cell>
        </row>
        <row r="931">
          <cell r="C931">
            <v>129.38999938964844</v>
          </cell>
          <cell r="E931">
            <v>3.2899999618530273</v>
          </cell>
        </row>
        <row r="932">
          <cell r="C932">
            <v>6250</v>
          </cell>
          <cell r="E932">
            <v>0</v>
          </cell>
        </row>
        <row r="933">
          <cell r="C933">
            <v>90.05000305175781</v>
          </cell>
          <cell r="E933">
            <v>2.690000057220459</v>
          </cell>
        </row>
        <row r="934">
          <cell r="C934">
            <v>98.23999786376953</v>
          </cell>
          <cell r="E934">
            <v>2.430000066757202</v>
          </cell>
        </row>
        <row r="935">
          <cell r="C935">
            <v>96.37999725341797</v>
          </cell>
          <cell r="E935">
            <v>2.490000009536743</v>
          </cell>
        </row>
        <row r="936">
          <cell r="C936">
            <v>76.38999938964844</v>
          </cell>
          <cell r="E936">
            <v>0</v>
          </cell>
        </row>
        <row r="937">
          <cell r="C937">
            <v>76.38999938964844</v>
          </cell>
          <cell r="E937">
            <v>0</v>
          </cell>
        </row>
        <row r="938">
          <cell r="C938">
            <v>76.38999938964844</v>
          </cell>
          <cell r="E938">
            <v>0</v>
          </cell>
        </row>
        <row r="939">
          <cell r="C939">
            <v>100</v>
          </cell>
          <cell r="E939">
            <v>0</v>
          </cell>
        </row>
        <row r="940">
          <cell r="C940">
            <v>100</v>
          </cell>
          <cell r="E940">
            <v>0</v>
          </cell>
        </row>
        <row r="941">
          <cell r="C941">
            <v>100</v>
          </cell>
          <cell r="E941">
            <v>0</v>
          </cell>
        </row>
        <row r="942">
          <cell r="C942">
            <v>1769.22998046875</v>
          </cell>
          <cell r="E942">
            <v>0</v>
          </cell>
        </row>
        <row r="943">
          <cell r="C943">
            <v>85.80000305175781</v>
          </cell>
          <cell r="E943">
            <v>5.789999961853027</v>
          </cell>
        </row>
        <row r="944">
          <cell r="C944">
            <v>102.72000122070312</v>
          </cell>
          <cell r="E944">
            <v>5.239999771118164</v>
          </cell>
        </row>
        <row r="945">
          <cell r="C945">
            <v>97.95999908447266</v>
          </cell>
          <cell r="E945">
            <v>5.400000095367432</v>
          </cell>
        </row>
        <row r="946">
          <cell r="C946">
            <v>62.7599983215332</v>
          </cell>
          <cell r="E946">
            <v>4.230000019073486</v>
          </cell>
        </row>
        <row r="947">
          <cell r="C947">
            <v>75.12999725341797</v>
          </cell>
          <cell r="E947">
            <v>3.8299999237060547</v>
          </cell>
        </row>
        <row r="948">
          <cell r="C948">
            <v>71.63999938964844</v>
          </cell>
          <cell r="E948">
            <v>3.950000047683716</v>
          </cell>
        </row>
        <row r="949">
          <cell r="C949">
            <v>125</v>
          </cell>
          <cell r="E949">
            <v>0</v>
          </cell>
        </row>
        <row r="950">
          <cell r="C950">
            <v>125</v>
          </cell>
          <cell r="E950">
            <v>0</v>
          </cell>
        </row>
        <row r="951">
          <cell r="C951">
            <v>125</v>
          </cell>
          <cell r="E951">
            <v>0</v>
          </cell>
        </row>
        <row r="952">
          <cell r="C952">
            <v>49.65999984741211</v>
          </cell>
          <cell r="E952">
            <v>1.5099999904632568</v>
          </cell>
        </row>
        <row r="953">
          <cell r="C953">
            <v>54.25</v>
          </cell>
          <cell r="E953">
            <v>1.3600000143051147</v>
          </cell>
        </row>
        <row r="954">
          <cell r="C954">
            <v>53.20000076293945</v>
          </cell>
          <cell r="E954">
            <v>1.399999976158142</v>
          </cell>
        </row>
        <row r="955">
          <cell r="C955">
            <v>89.38999938964844</v>
          </cell>
          <cell r="E955">
            <v>2.7200000286102295</v>
          </cell>
        </row>
        <row r="956">
          <cell r="C956">
            <v>97.6500015258789</v>
          </cell>
          <cell r="E956">
            <v>2.450000047683716</v>
          </cell>
        </row>
        <row r="957">
          <cell r="C957">
            <v>95.76000213623047</v>
          </cell>
          <cell r="E957">
            <v>2.509999990463257</v>
          </cell>
        </row>
        <row r="958">
          <cell r="C958">
            <v>72.97000122070312</v>
          </cell>
          <cell r="E958">
            <v>4.980000019073486</v>
          </cell>
        </row>
        <row r="959">
          <cell r="C959">
            <v>87.5199966430664</v>
          </cell>
          <cell r="E959">
            <v>4.510000228881836</v>
          </cell>
        </row>
        <row r="960">
          <cell r="C960">
            <v>83.43000030517578</v>
          </cell>
          <cell r="E960">
            <v>4.639999866485596</v>
          </cell>
        </row>
        <row r="961">
          <cell r="C961">
            <v>83.33000183105469</v>
          </cell>
          <cell r="E961">
            <v>0</v>
          </cell>
        </row>
        <row r="962">
          <cell r="C962">
            <v>83.33000183105469</v>
          </cell>
          <cell r="E962">
            <v>0</v>
          </cell>
        </row>
        <row r="963">
          <cell r="C963">
            <v>83.33000183105469</v>
          </cell>
          <cell r="E963">
            <v>0</v>
          </cell>
        </row>
        <row r="964">
          <cell r="C964">
            <v>10450</v>
          </cell>
          <cell r="E964">
            <v>0</v>
          </cell>
        </row>
        <row r="965">
          <cell r="C965">
            <v>5301</v>
          </cell>
          <cell r="E965">
            <v>0</v>
          </cell>
        </row>
        <row r="966">
          <cell r="C966">
            <v>5850</v>
          </cell>
          <cell r="E966">
            <v>0</v>
          </cell>
        </row>
        <row r="967">
          <cell r="C967">
            <v>5280</v>
          </cell>
          <cell r="E967">
            <v>0</v>
          </cell>
        </row>
        <row r="968">
          <cell r="C968">
            <v>1038.199951171875</v>
          </cell>
          <cell r="E968">
            <v>0</v>
          </cell>
        </row>
        <row r="969">
          <cell r="C969">
            <v>99.31999969482422</v>
          </cell>
          <cell r="E969">
            <v>3.0199999809265137</v>
          </cell>
        </row>
        <row r="970">
          <cell r="C970">
            <v>108.5</v>
          </cell>
          <cell r="E970">
            <v>2.7200000286102295</v>
          </cell>
        </row>
        <row r="971">
          <cell r="C971">
            <v>106.4000015258789</v>
          </cell>
          <cell r="E971">
            <v>2.7899999618530273</v>
          </cell>
        </row>
        <row r="972">
          <cell r="C972">
            <v>72000</v>
          </cell>
          <cell r="E972">
            <v>720</v>
          </cell>
        </row>
        <row r="973">
          <cell r="C973">
            <v>125</v>
          </cell>
          <cell r="E973">
            <v>0</v>
          </cell>
        </row>
        <row r="974">
          <cell r="C974">
            <v>125</v>
          </cell>
          <cell r="E974">
            <v>0</v>
          </cell>
        </row>
        <row r="975">
          <cell r="C975">
            <v>125</v>
          </cell>
          <cell r="E975">
            <v>0</v>
          </cell>
        </row>
        <row r="976">
          <cell r="C976">
            <v>85.12999725341797</v>
          </cell>
          <cell r="E976">
            <v>5.809999942779541</v>
          </cell>
        </row>
        <row r="977">
          <cell r="C977">
            <v>102.08999633789062</v>
          </cell>
          <cell r="E977">
            <v>5.269999980926514</v>
          </cell>
        </row>
        <row r="978">
          <cell r="C978">
            <v>97.31999969482422</v>
          </cell>
          <cell r="E978">
            <v>5.420000076293945</v>
          </cell>
        </row>
        <row r="979">
          <cell r="C979">
            <v>6249.97021484375</v>
          </cell>
          <cell r="E979">
            <v>62.5</v>
          </cell>
        </row>
        <row r="980">
          <cell r="C980">
            <v>475.20001220703125</v>
          </cell>
          <cell r="E980">
            <v>0</v>
          </cell>
        </row>
        <row r="981">
          <cell r="C981">
            <v>3500</v>
          </cell>
          <cell r="E981">
            <v>0</v>
          </cell>
        </row>
        <row r="982">
          <cell r="C982">
            <v>9350</v>
          </cell>
          <cell r="E982">
            <v>0</v>
          </cell>
        </row>
        <row r="983">
          <cell r="C983">
            <v>16964.259765625</v>
          </cell>
          <cell r="E983">
            <v>169.63999938964844</v>
          </cell>
        </row>
        <row r="984">
          <cell r="C984">
            <v>481.8800048828125</v>
          </cell>
          <cell r="E984">
            <v>0</v>
          </cell>
        </row>
        <row r="985">
          <cell r="C985">
            <v>17538.439453125</v>
          </cell>
          <cell r="E985">
            <v>0</v>
          </cell>
        </row>
        <row r="986">
          <cell r="C986">
            <v>5666.68994140625</v>
          </cell>
          <cell r="E986">
            <v>0</v>
          </cell>
        </row>
        <row r="987">
          <cell r="C987">
            <v>138.88999938964844</v>
          </cell>
          <cell r="E987">
            <v>0</v>
          </cell>
        </row>
        <row r="988">
          <cell r="C988">
            <v>138.88999938964844</v>
          </cell>
          <cell r="E988">
            <v>0</v>
          </cell>
        </row>
        <row r="989">
          <cell r="C989">
            <v>138.88999938964844</v>
          </cell>
          <cell r="E989">
            <v>0</v>
          </cell>
        </row>
        <row r="990">
          <cell r="C990">
            <v>166.6699981689453</v>
          </cell>
          <cell r="E990">
            <v>0</v>
          </cell>
        </row>
        <row r="991">
          <cell r="C991">
            <v>166.6699981689453</v>
          </cell>
          <cell r="E991">
            <v>0</v>
          </cell>
        </row>
        <row r="992">
          <cell r="C992">
            <v>166.6699981689453</v>
          </cell>
          <cell r="E992">
            <v>0</v>
          </cell>
        </row>
        <row r="993">
          <cell r="C993">
            <v>111.11000061035156</v>
          </cell>
          <cell r="E993">
            <v>0</v>
          </cell>
        </row>
        <row r="994">
          <cell r="C994">
            <v>111.11000061035156</v>
          </cell>
          <cell r="E994">
            <v>0</v>
          </cell>
        </row>
        <row r="995">
          <cell r="C995">
            <v>111.11000061035156</v>
          </cell>
          <cell r="E995">
            <v>0</v>
          </cell>
        </row>
        <row r="996">
          <cell r="C996">
            <v>138.88999938964844</v>
          </cell>
          <cell r="E996">
            <v>0</v>
          </cell>
        </row>
        <row r="997">
          <cell r="C997">
            <v>138.88999938964844</v>
          </cell>
          <cell r="E997">
            <v>0</v>
          </cell>
        </row>
        <row r="998">
          <cell r="C998">
            <v>138.88999938964844</v>
          </cell>
          <cell r="E998">
            <v>0</v>
          </cell>
        </row>
        <row r="999">
          <cell r="C999">
            <v>111.11000061035156</v>
          </cell>
          <cell r="E999">
            <v>0</v>
          </cell>
        </row>
        <row r="1000">
          <cell r="C1000">
            <v>111.11000061035156</v>
          </cell>
          <cell r="E1000">
            <v>0</v>
          </cell>
        </row>
        <row r="1001">
          <cell r="C1001">
            <v>111.11000061035156</v>
          </cell>
          <cell r="E1001">
            <v>0</v>
          </cell>
        </row>
        <row r="1002">
          <cell r="C1002">
            <v>1500</v>
          </cell>
          <cell r="E1002">
            <v>0</v>
          </cell>
        </row>
        <row r="1003">
          <cell r="C1003">
            <v>49.27000045776367</v>
          </cell>
          <cell r="E1003">
            <v>1.5199999809265137</v>
          </cell>
        </row>
        <row r="1004">
          <cell r="C1004">
            <v>53.880001068115234</v>
          </cell>
          <cell r="E1004">
            <v>1.3700000047683716</v>
          </cell>
        </row>
        <row r="1005">
          <cell r="C1005">
            <v>52.81999969482422</v>
          </cell>
          <cell r="E1005">
            <v>1.409999966621399</v>
          </cell>
        </row>
        <row r="1006">
          <cell r="C1006">
            <v>24375</v>
          </cell>
          <cell r="E1006">
            <v>0</v>
          </cell>
        </row>
        <row r="1007">
          <cell r="C1007">
            <v>31892.869140625</v>
          </cell>
          <cell r="E1007">
            <v>318.92999267578125</v>
          </cell>
        </row>
        <row r="1008">
          <cell r="C1008">
            <v>57000</v>
          </cell>
          <cell r="E1008">
            <v>570</v>
          </cell>
        </row>
        <row r="1009">
          <cell r="C1009">
            <v>52250</v>
          </cell>
          <cell r="E1009">
            <v>522.5</v>
          </cell>
        </row>
        <row r="1010">
          <cell r="C1010">
            <v>5000</v>
          </cell>
          <cell r="E1010">
            <v>0</v>
          </cell>
        </row>
        <row r="1011">
          <cell r="C1011">
            <v>600</v>
          </cell>
          <cell r="E1011">
            <v>0</v>
          </cell>
        </row>
        <row r="1012">
          <cell r="C1012">
            <v>52.619998931884766</v>
          </cell>
          <cell r="E1012">
            <v>3.680000066757202</v>
          </cell>
        </row>
        <row r="1013">
          <cell r="C1013">
            <v>63.36000061035156</v>
          </cell>
          <cell r="E1013">
            <v>3.3299999237060547</v>
          </cell>
        </row>
        <row r="1014">
          <cell r="C1014">
            <v>60.33000183105469</v>
          </cell>
          <cell r="E1014">
            <v>3.430000066757202</v>
          </cell>
        </row>
        <row r="1015">
          <cell r="C1015">
            <v>166.6699981689453</v>
          </cell>
          <cell r="E1015">
            <v>0</v>
          </cell>
        </row>
        <row r="1016">
          <cell r="C1016">
            <v>166.6699981689453</v>
          </cell>
          <cell r="E1016">
            <v>0</v>
          </cell>
        </row>
        <row r="1017">
          <cell r="C1017">
            <v>166.6699981689453</v>
          </cell>
          <cell r="E1017">
            <v>0</v>
          </cell>
        </row>
        <row r="1018">
          <cell r="C1018">
            <v>545</v>
          </cell>
          <cell r="E1018">
            <v>0</v>
          </cell>
        </row>
        <row r="1019">
          <cell r="C1019">
            <v>137.44000244140625</v>
          </cell>
          <cell r="E1019">
            <v>4.380000114440918</v>
          </cell>
        </row>
        <row r="1020">
          <cell r="C1020">
            <v>150.6999969482422</v>
          </cell>
          <cell r="E1020">
            <v>3.950000047683716</v>
          </cell>
        </row>
        <row r="1021">
          <cell r="C1021">
            <v>147.61000061035156</v>
          </cell>
          <cell r="E1021">
            <v>4.050000190734863</v>
          </cell>
        </row>
        <row r="1022">
          <cell r="C1022">
            <v>106.8499984741211</v>
          </cell>
          <cell r="E1022">
            <v>3.4000000953674316</v>
          </cell>
        </row>
        <row r="1023">
          <cell r="C1023">
            <v>117.1500015258789</v>
          </cell>
          <cell r="E1023">
            <v>3.069999933242798</v>
          </cell>
        </row>
        <row r="1024">
          <cell r="C1024">
            <v>114.75</v>
          </cell>
          <cell r="E1024">
            <v>3.1500000953674316</v>
          </cell>
        </row>
        <row r="1025">
          <cell r="C1025">
            <v>97.13999938964844</v>
          </cell>
          <cell r="E1025">
            <v>3.0899999141693115</v>
          </cell>
        </row>
        <row r="1026">
          <cell r="C1026">
            <v>106.5</v>
          </cell>
          <cell r="E1026">
            <v>2.7899999618530273</v>
          </cell>
        </row>
        <row r="1027">
          <cell r="C1027">
            <v>104.31999969482422</v>
          </cell>
          <cell r="E1027">
            <v>2.859999895095825</v>
          </cell>
        </row>
        <row r="1028">
          <cell r="C1028">
            <v>64.7300033569336</v>
          </cell>
          <cell r="E1028">
            <v>2.9100000858306885</v>
          </cell>
        </row>
        <row r="1029">
          <cell r="C1029">
            <v>73.36000061035156</v>
          </cell>
          <cell r="E1029">
            <v>2.630000114440918</v>
          </cell>
        </row>
        <row r="1030">
          <cell r="C1030">
            <v>71.12999725341797</v>
          </cell>
          <cell r="E1030">
            <v>2.700000047683716</v>
          </cell>
        </row>
        <row r="1031">
          <cell r="C1031">
            <v>58.33000183105469</v>
          </cell>
          <cell r="E1031">
            <v>0</v>
          </cell>
        </row>
        <row r="1032">
          <cell r="C1032">
            <v>58.33000183105469</v>
          </cell>
          <cell r="E1032">
            <v>0</v>
          </cell>
        </row>
        <row r="1033">
          <cell r="C1033">
            <v>58.33000183105469</v>
          </cell>
          <cell r="E1033">
            <v>0</v>
          </cell>
        </row>
        <row r="1034">
          <cell r="C1034">
            <v>558.3300170898438</v>
          </cell>
          <cell r="E1034">
            <v>0</v>
          </cell>
        </row>
        <row r="1035">
          <cell r="C1035">
            <v>9529.9599609375</v>
          </cell>
          <cell r="E1035">
            <v>0</v>
          </cell>
        </row>
        <row r="1036">
          <cell r="C1036">
            <v>34285.6796875</v>
          </cell>
          <cell r="E1036">
            <v>342.8599853515625</v>
          </cell>
        </row>
        <row r="1037">
          <cell r="C1037">
            <v>1837.219970703125</v>
          </cell>
          <cell r="E1037">
            <v>0</v>
          </cell>
        </row>
        <row r="1038">
          <cell r="C1038">
            <v>105.55999755859375</v>
          </cell>
          <cell r="E1038">
            <v>0</v>
          </cell>
        </row>
        <row r="1039">
          <cell r="C1039">
            <v>105.55999755859375</v>
          </cell>
          <cell r="E1039">
            <v>0</v>
          </cell>
        </row>
        <row r="1040">
          <cell r="C1040">
            <v>105.55999755859375</v>
          </cell>
          <cell r="E1040">
            <v>0</v>
          </cell>
        </row>
        <row r="1041">
          <cell r="C1041">
            <v>11474.9599609375</v>
          </cell>
          <cell r="E1041">
            <v>0</v>
          </cell>
        </row>
        <row r="1042">
          <cell r="C1042">
            <v>19695.6796875</v>
          </cell>
          <cell r="E1042">
            <v>196.9600067138672</v>
          </cell>
        </row>
        <row r="1043">
          <cell r="C1043">
            <v>48.41999816894531</v>
          </cell>
          <cell r="E1043">
            <v>3.430000066757202</v>
          </cell>
        </row>
        <row r="1044">
          <cell r="C1044">
            <v>58.41999816894531</v>
          </cell>
          <cell r="E1044">
            <v>3.109999895095825</v>
          </cell>
        </row>
        <row r="1045">
          <cell r="C1045">
            <v>55.59000015258789</v>
          </cell>
          <cell r="E1045">
            <v>3.200000047683716</v>
          </cell>
        </row>
        <row r="1046">
          <cell r="C1046">
            <v>52.220001220703125</v>
          </cell>
          <cell r="E1046">
            <v>3.700000047683716</v>
          </cell>
        </row>
        <row r="1047">
          <cell r="C1047">
            <v>63</v>
          </cell>
          <cell r="E1047">
            <v>3.3499999046325684</v>
          </cell>
        </row>
        <row r="1048">
          <cell r="C1048">
            <v>59.95000076293945</v>
          </cell>
          <cell r="E1048">
            <v>3.450000047683716</v>
          </cell>
        </row>
        <row r="1049">
          <cell r="C1049">
            <v>122.22000122070312</v>
          </cell>
          <cell r="E1049">
            <v>0</v>
          </cell>
        </row>
        <row r="1050">
          <cell r="C1050">
            <v>122.22000122070312</v>
          </cell>
          <cell r="E1050">
            <v>0</v>
          </cell>
        </row>
        <row r="1051">
          <cell r="C1051">
            <v>122.22000122070312</v>
          </cell>
          <cell r="E1051">
            <v>0</v>
          </cell>
        </row>
        <row r="1052">
          <cell r="C1052">
            <v>99.36000061035156</v>
          </cell>
          <cell r="E1052">
            <v>0</v>
          </cell>
        </row>
        <row r="1053">
          <cell r="C1053">
            <v>99.36000061035156</v>
          </cell>
          <cell r="E1053">
            <v>0</v>
          </cell>
        </row>
        <row r="1054">
          <cell r="C1054">
            <v>99.36000061035156</v>
          </cell>
          <cell r="E1054">
            <v>0</v>
          </cell>
        </row>
        <row r="1055">
          <cell r="C1055">
            <v>129.1699981689453</v>
          </cell>
          <cell r="E1055">
            <v>0</v>
          </cell>
        </row>
        <row r="1056">
          <cell r="C1056">
            <v>129.1699981689453</v>
          </cell>
          <cell r="E1056">
            <v>0</v>
          </cell>
        </row>
        <row r="1057">
          <cell r="C1057">
            <v>129.1699981689453</v>
          </cell>
          <cell r="E1057">
            <v>0</v>
          </cell>
        </row>
        <row r="1058">
          <cell r="C1058">
            <v>7767.759765625</v>
          </cell>
          <cell r="E1058">
            <v>0</v>
          </cell>
        </row>
        <row r="1059">
          <cell r="C1059">
            <v>8603.099609375</v>
          </cell>
          <cell r="E1059">
            <v>0</v>
          </cell>
        </row>
        <row r="1060">
          <cell r="C1060">
            <v>357.1400146484375</v>
          </cell>
          <cell r="E1060">
            <v>0</v>
          </cell>
        </row>
        <row r="1061">
          <cell r="C1061">
            <v>357.1400146484375</v>
          </cell>
          <cell r="E1061">
            <v>0</v>
          </cell>
        </row>
        <row r="1062">
          <cell r="C1062">
            <v>357.1400146484375</v>
          </cell>
          <cell r="E1062">
            <v>0</v>
          </cell>
        </row>
        <row r="1063">
          <cell r="C1063">
            <v>11142.8798828125</v>
          </cell>
          <cell r="E1063">
            <v>0</v>
          </cell>
        </row>
        <row r="1064">
          <cell r="C1064">
            <v>17857.119140625</v>
          </cell>
          <cell r="E1064">
            <v>178.57000732421875</v>
          </cell>
        </row>
        <row r="1065">
          <cell r="C1065">
            <v>15000</v>
          </cell>
          <cell r="E1065">
            <v>0</v>
          </cell>
        </row>
        <row r="1066">
          <cell r="C1066">
            <v>48.150001525878906</v>
          </cell>
          <cell r="E1066">
            <v>1.559999942779541</v>
          </cell>
        </row>
        <row r="1067">
          <cell r="C1067">
            <v>52.86000061035156</v>
          </cell>
          <cell r="E1067">
            <v>1.409999966621399</v>
          </cell>
        </row>
        <row r="1068">
          <cell r="C1068">
            <v>51.7599983215332</v>
          </cell>
          <cell r="E1068">
            <v>1.440000057220459</v>
          </cell>
        </row>
        <row r="1069">
          <cell r="C1069">
            <v>560.0700073242188</v>
          </cell>
          <cell r="E1069">
            <v>0</v>
          </cell>
        </row>
        <row r="1070">
          <cell r="C1070">
            <v>20600</v>
          </cell>
          <cell r="E1070">
            <v>0</v>
          </cell>
        </row>
        <row r="1071">
          <cell r="C1071">
            <v>96.30000305175781</v>
          </cell>
          <cell r="E1071">
            <v>3.109999895095825</v>
          </cell>
        </row>
        <row r="1072">
          <cell r="C1072">
            <v>105.72000122070312</v>
          </cell>
          <cell r="E1072">
            <v>2.809999942779541</v>
          </cell>
        </row>
        <row r="1073">
          <cell r="C1073">
            <v>103.5199966430664</v>
          </cell>
          <cell r="E1073">
            <v>2.880000114440918</v>
          </cell>
        </row>
        <row r="1074">
          <cell r="C1074">
            <v>22024.48046875</v>
          </cell>
          <cell r="E1074">
            <v>0</v>
          </cell>
        </row>
        <row r="1075">
          <cell r="C1075">
            <v>18307.720703125</v>
          </cell>
          <cell r="E1075">
            <v>0</v>
          </cell>
        </row>
        <row r="1076">
          <cell r="C1076">
            <v>120.37000274658203</v>
          </cell>
          <cell r="E1076">
            <v>3.890000104904175</v>
          </cell>
        </row>
        <row r="1077">
          <cell r="C1077">
            <v>132.14999389648438</v>
          </cell>
          <cell r="E1077">
            <v>3.509999990463257</v>
          </cell>
        </row>
        <row r="1078">
          <cell r="C1078">
            <v>129.38999938964844</v>
          </cell>
          <cell r="E1078">
            <v>3.5999999046325684</v>
          </cell>
        </row>
        <row r="1079">
          <cell r="C1079">
            <v>53.650001525878906</v>
          </cell>
          <cell r="E1079">
            <v>3.890000104904175</v>
          </cell>
        </row>
        <row r="1080">
          <cell r="C1080">
            <v>64.98999786376953</v>
          </cell>
          <cell r="E1080">
            <v>3.5299999713897705</v>
          </cell>
        </row>
        <row r="1081">
          <cell r="C1081">
            <v>61.77000045776367</v>
          </cell>
          <cell r="E1081">
            <v>3.630000114440918</v>
          </cell>
        </row>
        <row r="1082">
          <cell r="C1082">
            <v>6000.02001953125</v>
          </cell>
          <cell r="E1082">
            <v>0</v>
          </cell>
        </row>
        <row r="1083">
          <cell r="C1083">
            <v>9833.330078125</v>
          </cell>
          <cell r="E1083">
            <v>0</v>
          </cell>
        </row>
        <row r="1084">
          <cell r="C1084">
            <v>54541.69140625</v>
          </cell>
          <cell r="E1084">
            <v>545.4199829101562</v>
          </cell>
        </row>
        <row r="1085">
          <cell r="C1085">
            <v>146.6699981689453</v>
          </cell>
          <cell r="E1085">
            <v>0</v>
          </cell>
        </row>
        <row r="1086">
          <cell r="C1086">
            <v>146.6699981689453</v>
          </cell>
          <cell r="E1086">
            <v>0</v>
          </cell>
        </row>
        <row r="1087">
          <cell r="C1087">
            <v>146.6699981689453</v>
          </cell>
          <cell r="E1087">
            <v>0</v>
          </cell>
        </row>
        <row r="1088">
          <cell r="C1088">
            <v>9270.759765625</v>
          </cell>
          <cell r="E1088">
            <v>0</v>
          </cell>
        </row>
        <row r="1089">
          <cell r="C1089">
            <v>6500</v>
          </cell>
          <cell r="E1089">
            <v>65</v>
          </cell>
        </row>
        <row r="1090">
          <cell r="C1090">
            <v>11000</v>
          </cell>
          <cell r="E1090">
            <v>0</v>
          </cell>
        </row>
        <row r="1091">
          <cell r="C1091">
            <v>18000</v>
          </cell>
          <cell r="E1091">
            <v>0</v>
          </cell>
        </row>
        <row r="1092">
          <cell r="C1092">
            <v>800</v>
          </cell>
          <cell r="E1092">
            <v>0</v>
          </cell>
        </row>
        <row r="1093">
          <cell r="C1093">
            <v>6878.58984375</v>
          </cell>
          <cell r="E1093">
            <v>0</v>
          </cell>
        </row>
        <row r="1094">
          <cell r="C1094">
            <v>47.790000915527344</v>
          </cell>
          <cell r="E1094">
            <v>1.5700000524520874</v>
          </cell>
        </row>
        <row r="1095">
          <cell r="C1095">
            <v>52.529998779296875</v>
          </cell>
          <cell r="E1095">
            <v>1.4199999570846558</v>
          </cell>
        </row>
        <row r="1096">
          <cell r="C1096">
            <v>51.41999816894531</v>
          </cell>
          <cell r="E1096">
            <v>1.4500000476837158</v>
          </cell>
        </row>
        <row r="1097">
          <cell r="C1097">
            <v>13285.6796875</v>
          </cell>
          <cell r="E1097">
            <v>0</v>
          </cell>
        </row>
        <row r="1098">
          <cell r="C1098">
            <v>4435.2001953125</v>
          </cell>
          <cell r="E1098">
            <v>0</v>
          </cell>
        </row>
        <row r="1099">
          <cell r="C1099">
            <v>105.55999755859375</v>
          </cell>
          <cell r="E1099">
            <v>0</v>
          </cell>
        </row>
        <row r="1100">
          <cell r="C1100">
            <v>105.55999755859375</v>
          </cell>
          <cell r="E1100">
            <v>0</v>
          </cell>
        </row>
        <row r="1101">
          <cell r="C1101">
            <v>105.55999755859375</v>
          </cell>
          <cell r="E1101">
            <v>0</v>
          </cell>
        </row>
        <row r="1102">
          <cell r="C1102">
            <v>10375</v>
          </cell>
          <cell r="E1102">
            <v>0</v>
          </cell>
        </row>
        <row r="1103">
          <cell r="C1103">
            <v>104.22000122070312</v>
          </cell>
          <cell r="E1103">
            <v>4.869999885559082</v>
          </cell>
        </row>
        <row r="1104">
          <cell r="C1104">
            <v>118.66000366210938</v>
          </cell>
          <cell r="E1104">
            <v>4.409999847412109</v>
          </cell>
        </row>
        <row r="1105">
          <cell r="C1105">
            <v>114.87999725341797</v>
          </cell>
          <cell r="E1105">
            <v>4.53000020980835</v>
          </cell>
        </row>
        <row r="1106">
          <cell r="C1106">
            <v>41.630001068115234</v>
          </cell>
          <cell r="E1106">
            <v>3.059999942779541</v>
          </cell>
        </row>
        <row r="1107">
          <cell r="C1107">
            <v>50.540000915527344</v>
          </cell>
          <cell r="E1107">
            <v>2.7699999809265137</v>
          </cell>
        </row>
        <row r="1108">
          <cell r="C1108">
            <v>48.0099983215332</v>
          </cell>
          <cell r="E1108">
            <v>2.8499999046325684</v>
          </cell>
        </row>
        <row r="1109">
          <cell r="C1109">
            <v>53.209999084472656</v>
          </cell>
          <cell r="E1109">
            <v>3.9000000953674316</v>
          </cell>
        </row>
        <row r="1110">
          <cell r="C1110">
            <v>64.58000183105469</v>
          </cell>
          <cell r="E1110">
            <v>3.5399999618530273</v>
          </cell>
        </row>
        <row r="1111">
          <cell r="C1111">
            <v>61.349998474121094</v>
          </cell>
          <cell r="E1111">
            <v>3.640000104904175</v>
          </cell>
        </row>
        <row r="1112">
          <cell r="C1112">
            <v>78.6500015258789</v>
          </cell>
          <cell r="E1112">
            <v>5.769999980926514</v>
          </cell>
        </row>
        <row r="1113">
          <cell r="C1113">
            <v>95.47000122070312</v>
          </cell>
          <cell r="E1113">
            <v>5.230000019073486</v>
          </cell>
        </row>
        <row r="1114">
          <cell r="C1114">
            <v>90.69000244140625</v>
          </cell>
          <cell r="E1114">
            <v>5.380000114440918</v>
          </cell>
        </row>
        <row r="1115">
          <cell r="C1115">
            <v>52311.2109375</v>
          </cell>
          <cell r="E1115">
            <v>0</v>
          </cell>
        </row>
        <row r="1116">
          <cell r="C1116">
            <v>119999.96875</v>
          </cell>
          <cell r="E1116">
            <v>1200</v>
          </cell>
        </row>
        <row r="1117">
          <cell r="C1117">
            <v>19500</v>
          </cell>
          <cell r="E1117">
            <v>0</v>
          </cell>
        </row>
        <row r="1118">
          <cell r="C1118">
            <v>31166.689453125</v>
          </cell>
          <cell r="E1118">
            <v>311.6700134277344</v>
          </cell>
        </row>
        <row r="1119">
          <cell r="C1119">
            <v>22499.990234375</v>
          </cell>
          <cell r="E1119">
            <v>225</v>
          </cell>
        </row>
        <row r="1120">
          <cell r="C1120">
            <v>35416.69140625</v>
          </cell>
          <cell r="E1120">
            <v>354.1700134277344</v>
          </cell>
        </row>
        <row r="1121">
          <cell r="C1121">
            <v>8833.330078125</v>
          </cell>
          <cell r="E1121">
            <v>0</v>
          </cell>
        </row>
        <row r="1122">
          <cell r="C1122">
            <v>7456.14013671875</v>
          </cell>
          <cell r="E1122">
            <v>0</v>
          </cell>
        </row>
        <row r="1123">
          <cell r="C1123">
            <v>15730</v>
          </cell>
          <cell r="E1123">
            <v>0</v>
          </cell>
        </row>
        <row r="1124">
          <cell r="C1124">
            <v>333.3299865722656</v>
          </cell>
          <cell r="E1124">
            <v>0</v>
          </cell>
        </row>
        <row r="1125">
          <cell r="C1125">
            <v>333.3299865722656</v>
          </cell>
          <cell r="E1125">
            <v>0</v>
          </cell>
        </row>
        <row r="1126">
          <cell r="C1126">
            <v>333.3299865722656</v>
          </cell>
          <cell r="E1126">
            <v>0</v>
          </cell>
        </row>
        <row r="1127">
          <cell r="C1127">
            <v>19765.58984375</v>
          </cell>
          <cell r="E1127">
            <v>0</v>
          </cell>
        </row>
        <row r="1128">
          <cell r="C1128">
            <v>142.25999450683594</v>
          </cell>
          <cell r="E1128">
            <v>4.739999771118164</v>
          </cell>
        </row>
        <row r="1129">
          <cell r="C1129">
            <v>156.5800018310547</v>
          </cell>
          <cell r="E1129">
            <v>4.28000020980835</v>
          </cell>
        </row>
        <row r="1130">
          <cell r="C1130">
            <v>153.17999267578125</v>
          </cell>
          <cell r="E1130">
            <v>4.389999866485596</v>
          </cell>
        </row>
        <row r="1131">
          <cell r="C1131">
            <v>47.41999816894531</v>
          </cell>
          <cell r="E1131">
            <v>1.5800000429153442</v>
          </cell>
        </row>
        <row r="1132">
          <cell r="C1132">
            <v>52.189998626708984</v>
          </cell>
          <cell r="E1132">
            <v>1.4299999475479126</v>
          </cell>
        </row>
        <row r="1133">
          <cell r="C1133">
            <v>51.06999969482422</v>
          </cell>
          <cell r="E1133">
            <v>1.4600000381469727</v>
          </cell>
        </row>
        <row r="1134">
          <cell r="C1134">
            <v>43555.578125</v>
          </cell>
          <cell r="E1134">
            <v>435.55999755859375</v>
          </cell>
        </row>
        <row r="1135">
          <cell r="C1135">
            <v>222.22000122070312</v>
          </cell>
          <cell r="E1135">
            <v>0</v>
          </cell>
        </row>
        <row r="1136">
          <cell r="C1136">
            <v>222.22000122070312</v>
          </cell>
          <cell r="E1136">
            <v>0</v>
          </cell>
        </row>
        <row r="1137">
          <cell r="C1137">
            <v>222.22000122070312</v>
          </cell>
          <cell r="E1137">
            <v>0</v>
          </cell>
        </row>
        <row r="1138">
          <cell r="C1138">
            <v>6461.5498046875</v>
          </cell>
          <cell r="E1138">
            <v>0</v>
          </cell>
        </row>
        <row r="1139">
          <cell r="C1139">
            <v>6333.10009765625</v>
          </cell>
          <cell r="E1139">
            <v>0</v>
          </cell>
        </row>
        <row r="1140">
          <cell r="C1140">
            <v>47.06999969482422</v>
          </cell>
          <cell r="E1140">
            <v>1.590000033378601</v>
          </cell>
        </row>
        <row r="1141">
          <cell r="C1141">
            <v>51.869998931884766</v>
          </cell>
          <cell r="E1141">
            <v>1.440000057220459</v>
          </cell>
        </row>
        <row r="1142">
          <cell r="C1142">
            <v>50.72999954223633</v>
          </cell>
          <cell r="E1142">
            <v>1.4700000286102295</v>
          </cell>
        </row>
        <row r="1143">
          <cell r="C1143">
            <v>1100</v>
          </cell>
          <cell r="E1143">
            <v>0</v>
          </cell>
        </row>
        <row r="1144">
          <cell r="C1144">
            <v>1089</v>
          </cell>
          <cell r="E1144">
            <v>0</v>
          </cell>
        </row>
        <row r="1145">
          <cell r="C1145">
            <v>9126.900390625</v>
          </cell>
          <cell r="E1145">
            <v>0</v>
          </cell>
        </row>
        <row r="1146">
          <cell r="C1146">
            <v>47.06999969482422</v>
          </cell>
          <cell r="E1146">
            <v>1.590000033378601</v>
          </cell>
        </row>
        <row r="1147">
          <cell r="C1147">
            <v>51.869998931884766</v>
          </cell>
          <cell r="E1147">
            <v>1.440000057220459</v>
          </cell>
        </row>
        <row r="1148">
          <cell r="C1148">
            <v>50.72999954223633</v>
          </cell>
          <cell r="E1148">
            <v>1.4700000286102295</v>
          </cell>
        </row>
        <row r="1149">
          <cell r="C1149">
            <v>83.33000183105469</v>
          </cell>
          <cell r="E1149">
            <v>0</v>
          </cell>
        </row>
        <row r="1150">
          <cell r="C1150">
            <v>83.33000183105469</v>
          </cell>
          <cell r="E1150">
            <v>0</v>
          </cell>
        </row>
        <row r="1151">
          <cell r="C1151">
            <v>83.33000183105469</v>
          </cell>
          <cell r="E1151">
            <v>0</v>
          </cell>
        </row>
        <row r="1152">
          <cell r="C1152">
            <v>16250</v>
          </cell>
          <cell r="E1152">
            <v>0</v>
          </cell>
        </row>
        <row r="1153">
          <cell r="C1153">
            <v>112.95999908447266</v>
          </cell>
          <cell r="E1153">
            <v>3.819999933242798</v>
          </cell>
        </row>
        <row r="1154">
          <cell r="C1154">
            <v>124.4800033569336</v>
          </cell>
          <cell r="E1154">
            <v>3.450000047683716</v>
          </cell>
        </row>
        <row r="1155">
          <cell r="C1155">
            <v>121.73999786376953</v>
          </cell>
          <cell r="E1155">
            <v>3.5399999618530273</v>
          </cell>
        </row>
        <row r="1156">
          <cell r="C1156">
            <v>13281.25</v>
          </cell>
          <cell r="E1156">
            <v>0</v>
          </cell>
        </row>
        <row r="1157">
          <cell r="C1157">
            <v>416.6700134277344</v>
          </cell>
          <cell r="E1157">
            <v>0</v>
          </cell>
        </row>
        <row r="1158">
          <cell r="C1158">
            <v>416.6700134277344</v>
          </cell>
          <cell r="E1158">
            <v>0</v>
          </cell>
        </row>
        <row r="1159">
          <cell r="C1159">
            <v>416.6700134277344</v>
          </cell>
          <cell r="E1159">
            <v>0</v>
          </cell>
        </row>
        <row r="1160">
          <cell r="C1160">
            <v>33750.01953125</v>
          </cell>
          <cell r="E1160">
            <v>337.5</v>
          </cell>
        </row>
        <row r="1161">
          <cell r="C1161">
            <v>13000</v>
          </cell>
          <cell r="E1161">
            <v>0</v>
          </cell>
        </row>
        <row r="1162">
          <cell r="C1162">
            <v>214.2899932861328</v>
          </cell>
          <cell r="E1162">
            <v>0</v>
          </cell>
        </row>
        <row r="1163">
          <cell r="C1163">
            <v>214.2899932861328</v>
          </cell>
          <cell r="E1163">
            <v>0</v>
          </cell>
        </row>
        <row r="1164">
          <cell r="C1164">
            <v>214.2899932861328</v>
          </cell>
          <cell r="E1164">
            <v>0</v>
          </cell>
        </row>
        <row r="1165">
          <cell r="C1165">
            <v>12623.33984375</v>
          </cell>
          <cell r="E1165">
            <v>126.2300033569336</v>
          </cell>
        </row>
        <row r="1166">
          <cell r="C1166">
            <v>19500</v>
          </cell>
          <cell r="E1166">
            <v>0</v>
          </cell>
        </row>
        <row r="1167">
          <cell r="C1167">
            <v>22499.990234375</v>
          </cell>
          <cell r="E1167">
            <v>0</v>
          </cell>
        </row>
        <row r="1168">
          <cell r="C1168">
            <v>167222.234375</v>
          </cell>
          <cell r="E1168">
            <v>1672.219970703125</v>
          </cell>
        </row>
        <row r="1169">
          <cell r="C1169">
            <v>35416.69140625</v>
          </cell>
          <cell r="E1169">
            <v>354.1700134277344</v>
          </cell>
        </row>
        <row r="1170">
          <cell r="C1170">
            <v>16015.58984375</v>
          </cell>
          <cell r="E1170">
            <v>0</v>
          </cell>
        </row>
        <row r="1171">
          <cell r="C1171">
            <v>4259.259765625</v>
          </cell>
          <cell r="E1171">
            <v>0</v>
          </cell>
        </row>
        <row r="1172">
          <cell r="C1172">
            <v>22499.990234375</v>
          </cell>
          <cell r="E1172">
            <v>225</v>
          </cell>
        </row>
        <row r="1173">
          <cell r="C1173">
            <v>116.7699966430664</v>
          </cell>
          <cell r="E1173">
            <v>4.010000228881836</v>
          </cell>
        </row>
        <row r="1174">
          <cell r="C1174">
            <v>128.86000061035156</v>
          </cell>
          <cell r="E1174">
            <v>3.619999885559082</v>
          </cell>
        </row>
        <row r="1175">
          <cell r="C1175">
            <v>125.97000122070312</v>
          </cell>
          <cell r="E1175">
            <v>3.7100000381469727</v>
          </cell>
        </row>
        <row r="1176">
          <cell r="C1176">
            <v>68.26000213623047</v>
          </cell>
          <cell r="E1176">
            <v>5.130000114440918</v>
          </cell>
        </row>
        <row r="1177">
          <cell r="C1177">
            <v>83.19999694824219</v>
          </cell>
          <cell r="E1177">
            <v>4.650000095367432</v>
          </cell>
        </row>
        <row r="1178">
          <cell r="C1178">
            <v>78.93000030517578</v>
          </cell>
          <cell r="E1178">
            <v>4.789999961853027</v>
          </cell>
        </row>
        <row r="1179">
          <cell r="C1179">
            <v>46499.96875</v>
          </cell>
          <cell r="E1179">
            <v>465</v>
          </cell>
        </row>
        <row r="1180">
          <cell r="C1180">
            <v>16250</v>
          </cell>
          <cell r="E1180">
            <v>0</v>
          </cell>
        </row>
        <row r="1181">
          <cell r="C1181">
            <v>69000.03125</v>
          </cell>
          <cell r="E1181">
            <v>690</v>
          </cell>
        </row>
        <row r="1182">
          <cell r="C1182">
            <v>12750.01953125</v>
          </cell>
          <cell r="E1182">
            <v>127.5</v>
          </cell>
        </row>
        <row r="1183">
          <cell r="C1183">
            <v>291.6700134277344</v>
          </cell>
          <cell r="E1183">
            <v>0</v>
          </cell>
        </row>
        <row r="1184">
          <cell r="C1184">
            <v>291.6700134277344</v>
          </cell>
          <cell r="E1184">
            <v>0</v>
          </cell>
        </row>
        <row r="1185">
          <cell r="C1185">
            <v>291.6700134277344</v>
          </cell>
          <cell r="E1185">
            <v>0</v>
          </cell>
        </row>
        <row r="1186">
          <cell r="C1186">
            <v>74.7300033569336</v>
          </cell>
          <cell r="E1186">
            <v>2.569999933242798</v>
          </cell>
        </row>
        <row r="1187">
          <cell r="C1187">
            <v>82.47000122070312</v>
          </cell>
          <cell r="E1187">
            <v>2.319999933242798</v>
          </cell>
        </row>
        <row r="1188">
          <cell r="C1188">
            <v>80.62000274658203</v>
          </cell>
          <cell r="E1188">
            <v>2.380000114440918</v>
          </cell>
        </row>
        <row r="1189">
          <cell r="C1189">
            <v>21750.029296875</v>
          </cell>
          <cell r="E1189">
            <v>217.5</v>
          </cell>
        </row>
        <row r="1190">
          <cell r="C1190">
            <v>191.6699981689453</v>
          </cell>
          <cell r="E1190">
            <v>0</v>
          </cell>
        </row>
        <row r="1191">
          <cell r="C1191">
            <v>191.6699981689453</v>
          </cell>
          <cell r="E1191">
            <v>0</v>
          </cell>
        </row>
        <row r="1192">
          <cell r="C1192">
            <v>191.6699981689453</v>
          </cell>
          <cell r="E1192">
            <v>0</v>
          </cell>
        </row>
        <row r="1193">
          <cell r="C1193">
            <v>46.709999084472656</v>
          </cell>
          <cell r="E1193">
            <v>1.600000023841858</v>
          </cell>
        </row>
        <row r="1194">
          <cell r="C1194">
            <v>51.540000915527344</v>
          </cell>
          <cell r="E1194">
            <v>1.4500000476837158</v>
          </cell>
        </row>
        <row r="1195">
          <cell r="C1195">
            <v>50.380001068115234</v>
          </cell>
          <cell r="E1195">
            <v>1.4900000095367432</v>
          </cell>
        </row>
        <row r="1196">
          <cell r="C1196">
            <v>53846.140625</v>
          </cell>
          <cell r="E1196">
            <v>0</v>
          </cell>
        </row>
        <row r="1197">
          <cell r="C1197">
            <v>70000</v>
          </cell>
          <cell r="E1197">
            <v>0</v>
          </cell>
        </row>
        <row r="1198">
          <cell r="C1198">
            <v>225</v>
          </cell>
          <cell r="E1198">
            <v>0</v>
          </cell>
        </row>
        <row r="1199">
          <cell r="C1199">
            <v>225</v>
          </cell>
          <cell r="E1199">
            <v>0</v>
          </cell>
        </row>
        <row r="1200">
          <cell r="C1200">
            <v>225</v>
          </cell>
          <cell r="E1200">
            <v>0</v>
          </cell>
        </row>
        <row r="1201">
          <cell r="C1201">
            <v>97.1500015258789</v>
          </cell>
          <cell r="E1201">
            <v>3.3399999141693115</v>
          </cell>
        </row>
        <row r="1202">
          <cell r="C1202">
            <v>107.20999908447266</v>
          </cell>
          <cell r="E1202">
            <v>3.009999990463257</v>
          </cell>
        </row>
        <row r="1203">
          <cell r="C1203">
            <v>104.80000305175781</v>
          </cell>
          <cell r="E1203">
            <v>3.0899999141693115</v>
          </cell>
        </row>
        <row r="1204">
          <cell r="C1204">
            <v>69.62999725341797</v>
          </cell>
          <cell r="E1204">
            <v>5.230000019073486</v>
          </cell>
        </row>
        <row r="1205">
          <cell r="C1205">
            <v>84.87000274658203</v>
          </cell>
          <cell r="E1205">
            <v>4.739999771118164</v>
          </cell>
        </row>
        <row r="1206">
          <cell r="C1206">
            <v>80.5199966430664</v>
          </cell>
          <cell r="E1206">
            <v>4.880000114440918</v>
          </cell>
        </row>
        <row r="1207">
          <cell r="C1207">
            <v>70000</v>
          </cell>
          <cell r="E1207">
            <v>0</v>
          </cell>
        </row>
        <row r="1208">
          <cell r="C1208">
            <v>52000</v>
          </cell>
          <cell r="E1208">
            <v>0</v>
          </cell>
        </row>
        <row r="1209">
          <cell r="C1209">
            <v>259.260009765625</v>
          </cell>
          <cell r="E1209">
            <v>0</v>
          </cell>
        </row>
        <row r="1210">
          <cell r="C1210">
            <v>259.260009765625</v>
          </cell>
          <cell r="E1210">
            <v>0</v>
          </cell>
        </row>
        <row r="1211">
          <cell r="C1211">
            <v>259.260009765625</v>
          </cell>
          <cell r="E1211">
            <v>0</v>
          </cell>
        </row>
        <row r="1212">
          <cell r="C1212">
            <v>6450.02001953125</v>
          </cell>
          <cell r="E1212">
            <v>0</v>
          </cell>
        </row>
        <row r="1213">
          <cell r="C1213">
            <v>8352</v>
          </cell>
          <cell r="E1213">
            <v>0</v>
          </cell>
        </row>
        <row r="1214">
          <cell r="C1214">
            <v>40550.23828125</v>
          </cell>
          <cell r="E1214">
            <v>0</v>
          </cell>
        </row>
        <row r="1215">
          <cell r="C1215">
            <v>2579.330078125</v>
          </cell>
          <cell r="E1215">
            <v>0</v>
          </cell>
        </row>
        <row r="1216">
          <cell r="C1216">
            <v>10651.25</v>
          </cell>
          <cell r="E1216">
            <v>0</v>
          </cell>
        </row>
        <row r="1217">
          <cell r="C1217">
            <v>812.5</v>
          </cell>
          <cell r="E1217">
            <v>0</v>
          </cell>
        </row>
        <row r="1218">
          <cell r="C1218">
            <v>890.1300048828125</v>
          </cell>
          <cell r="E1218">
            <v>0</v>
          </cell>
        </row>
        <row r="1219">
          <cell r="C1219">
            <v>625</v>
          </cell>
          <cell r="E1219">
            <v>0</v>
          </cell>
        </row>
        <row r="1220">
          <cell r="C1220">
            <v>326.75</v>
          </cell>
          <cell r="E1220">
            <v>0</v>
          </cell>
        </row>
        <row r="1221">
          <cell r="C1221">
            <v>500</v>
          </cell>
          <cell r="E1221">
            <v>0</v>
          </cell>
        </row>
        <row r="1222">
          <cell r="C1222">
            <v>1116.56005859375</v>
          </cell>
          <cell r="E1222">
            <v>0</v>
          </cell>
        </row>
        <row r="1223">
          <cell r="C1223">
            <v>2000</v>
          </cell>
          <cell r="E1223">
            <v>0</v>
          </cell>
        </row>
        <row r="1224">
          <cell r="C1224">
            <v>4765.5498046875</v>
          </cell>
          <cell r="E1224">
            <v>0</v>
          </cell>
        </row>
        <row r="1225">
          <cell r="C1225">
            <v>34246.16015625</v>
          </cell>
          <cell r="E1225">
            <v>0</v>
          </cell>
        </row>
        <row r="1226">
          <cell r="C1226">
            <v>21632.720703125</v>
          </cell>
          <cell r="E1226">
            <v>0</v>
          </cell>
        </row>
        <row r="1227">
          <cell r="C1227">
            <v>23500.580078125</v>
          </cell>
          <cell r="E1227">
            <v>0</v>
          </cell>
        </row>
        <row r="1228">
          <cell r="C1228">
            <v>652.5</v>
          </cell>
          <cell r="E1228">
            <v>0</v>
          </cell>
        </row>
        <row r="1229">
          <cell r="C1229">
            <v>8555.830078125</v>
          </cell>
          <cell r="E1229">
            <v>0</v>
          </cell>
        </row>
        <row r="1230">
          <cell r="C1230">
            <v>9263.580078125</v>
          </cell>
          <cell r="E1230">
            <v>0</v>
          </cell>
        </row>
        <row r="1231">
          <cell r="C1231">
            <v>31318.19921875</v>
          </cell>
          <cell r="E1231">
            <v>0</v>
          </cell>
        </row>
        <row r="1232">
          <cell r="C1232">
            <v>8485.740234375</v>
          </cell>
          <cell r="E1232">
            <v>0</v>
          </cell>
        </row>
        <row r="1233">
          <cell r="C1233">
            <v>2402.219970703125</v>
          </cell>
          <cell r="E1233">
            <v>0</v>
          </cell>
        </row>
        <row r="1234">
          <cell r="C1234">
            <v>49.630001068115234</v>
          </cell>
          <cell r="E1234">
            <v>3.7699999809265137</v>
          </cell>
        </row>
        <row r="1235">
          <cell r="C1235">
            <v>60.61000061035156</v>
          </cell>
          <cell r="E1235">
            <v>3.4200000762939453</v>
          </cell>
        </row>
        <row r="1236">
          <cell r="C1236">
            <v>57.470001220703125</v>
          </cell>
          <cell r="E1236">
            <v>3.5199999809265137</v>
          </cell>
        </row>
        <row r="1237">
          <cell r="C1237">
            <v>90.27999877929688</v>
          </cell>
          <cell r="E1237">
            <v>0</v>
          </cell>
        </row>
        <row r="1238">
          <cell r="C1238">
            <v>90.27999877929688</v>
          </cell>
          <cell r="E1238">
            <v>0</v>
          </cell>
        </row>
        <row r="1239">
          <cell r="C1239">
            <v>90.27999877929688</v>
          </cell>
          <cell r="E1239">
            <v>0</v>
          </cell>
        </row>
        <row r="1240">
          <cell r="C1240">
            <v>22559.3203125</v>
          </cell>
          <cell r="E1240">
            <v>0</v>
          </cell>
        </row>
        <row r="1241">
          <cell r="C1241">
            <v>12571.419921875</v>
          </cell>
          <cell r="E1241">
            <v>125.70999908447266</v>
          </cell>
        </row>
        <row r="1242">
          <cell r="C1242">
            <v>70000</v>
          </cell>
          <cell r="E1242">
            <v>0</v>
          </cell>
        </row>
        <row r="1243">
          <cell r="C1243">
            <v>7050.16015625</v>
          </cell>
          <cell r="E1243">
            <v>0</v>
          </cell>
        </row>
        <row r="1244">
          <cell r="C1244">
            <v>937.5</v>
          </cell>
          <cell r="E1244">
            <v>0</v>
          </cell>
        </row>
        <row r="1245">
          <cell r="C1245">
            <v>60.43000030517578</v>
          </cell>
          <cell r="E1245">
            <v>4.650000095367432</v>
          </cell>
        </row>
        <row r="1246">
          <cell r="C1246">
            <v>73.94999694824219</v>
          </cell>
          <cell r="E1246">
            <v>4.21999979019165</v>
          </cell>
        </row>
        <row r="1247">
          <cell r="C1247">
            <v>70.08000183105469</v>
          </cell>
          <cell r="E1247">
            <v>4.340000152587891</v>
          </cell>
        </row>
        <row r="1248">
          <cell r="C1248">
            <v>348.54998779296875</v>
          </cell>
          <cell r="E1248">
            <v>0</v>
          </cell>
        </row>
        <row r="1249">
          <cell r="C1249">
            <v>16892.83984375</v>
          </cell>
          <cell r="E1249">
            <v>168.92999267578125</v>
          </cell>
        </row>
        <row r="1250">
          <cell r="C1250">
            <v>21000</v>
          </cell>
          <cell r="E1250">
            <v>0</v>
          </cell>
        </row>
        <row r="1251">
          <cell r="C1251">
            <v>14545.4599609375</v>
          </cell>
          <cell r="E1251">
            <v>145.4499969482422</v>
          </cell>
        </row>
        <row r="1252">
          <cell r="C1252">
            <v>31428.580078125</v>
          </cell>
          <cell r="E1252">
            <v>314.2900085449219</v>
          </cell>
        </row>
        <row r="1253">
          <cell r="C1253">
            <v>10500</v>
          </cell>
          <cell r="E1253">
            <v>0</v>
          </cell>
        </row>
        <row r="1254">
          <cell r="C1254">
            <v>30100</v>
          </cell>
          <cell r="E1254">
            <v>0</v>
          </cell>
        </row>
        <row r="1255">
          <cell r="C1255">
            <v>6347.35009765625</v>
          </cell>
          <cell r="E1255">
            <v>0</v>
          </cell>
        </row>
        <row r="1256">
          <cell r="C1256">
            <v>4940.39013671875</v>
          </cell>
          <cell r="E1256">
            <v>0</v>
          </cell>
        </row>
        <row r="1257">
          <cell r="C1257">
            <v>933.3300170898438</v>
          </cell>
          <cell r="E1257">
            <v>0</v>
          </cell>
        </row>
        <row r="1258">
          <cell r="C1258">
            <v>7217.33984375</v>
          </cell>
          <cell r="E1258">
            <v>0</v>
          </cell>
        </row>
        <row r="1259">
          <cell r="C1259">
            <v>55000</v>
          </cell>
          <cell r="E1259">
            <v>550</v>
          </cell>
        </row>
        <row r="1260">
          <cell r="C1260">
            <v>19250</v>
          </cell>
          <cell r="E1260">
            <v>192.5</v>
          </cell>
        </row>
        <row r="1261">
          <cell r="C1261">
            <v>101538.4765625</v>
          </cell>
          <cell r="E1261">
            <v>1015.3800048828125</v>
          </cell>
        </row>
        <row r="1262">
          <cell r="C1262">
            <v>277.7799987792969</v>
          </cell>
          <cell r="E1262">
            <v>0</v>
          </cell>
        </row>
        <row r="1263">
          <cell r="C1263">
            <v>277.7799987792969</v>
          </cell>
          <cell r="E1263">
            <v>0</v>
          </cell>
        </row>
        <row r="1264">
          <cell r="C1264">
            <v>277.7799987792969</v>
          </cell>
          <cell r="E1264">
            <v>0</v>
          </cell>
        </row>
        <row r="1265">
          <cell r="C1265">
            <v>71.62000274658203</v>
          </cell>
          <cell r="E1265">
            <v>5.510000228881836</v>
          </cell>
        </row>
        <row r="1266">
          <cell r="C1266">
            <v>87.66000366210938</v>
          </cell>
          <cell r="E1266">
            <v>5</v>
          </cell>
        </row>
        <row r="1267">
          <cell r="C1267">
            <v>83.06999969482422</v>
          </cell>
          <cell r="E1267">
            <v>5.139999866485596</v>
          </cell>
        </row>
        <row r="1268">
          <cell r="C1268">
            <v>125000</v>
          </cell>
          <cell r="E1268">
            <v>0</v>
          </cell>
        </row>
        <row r="1269">
          <cell r="C1269">
            <v>21000</v>
          </cell>
          <cell r="E1269">
            <v>210</v>
          </cell>
        </row>
        <row r="1270">
          <cell r="C1270">
            <v>83.33000183105469</v>
          </cell>
          <cell r="E1270">
            <v>0</v>
          </cell>
        </row>
        <row r="1271">
          <cell r="C1271">
            <v>83.33000183105469</v>
          </cell>
          <cell r="E1271">
            <v>0</v>
          </cell>
        </row>
        <row r="1272">
          <cell r="C1272">
            <v>83.33000183105469</v>
          </cell>
          <cell r="E1272">
            <v>0</v>
          </cell>
        </row>
        <row r="1273">
          <cell r="C1273">
            <v>21875</v>
          </cell>
          <cell r="E1273">
            <v>218.75</v>
          </cell>
        </row>
        <row r="1274">
          <cell r="C1274">
            <v>76.08999633789062</v>
          </cell>
          <cell r="E1274">
            <v>5.860000133514404</v>
          </cell>
        </row>
        <row r="1275">
          <cell r="C1275">
            <v>93.12999725341797</v>
          </cell>
          <cell r="E1275">
            <v>5.309999942779541</v>
          </cell>
        </row>
        <row r="1276">
          <cell r="C1276">
            <v>88.25</v>
          </cell>
          <cell r="E1276">
            <v>5.46999979019165</v>
          </cell>
        </row>
        <row r="1277">
          <cell r="C1277">
            <v>305.55999755859375</v>
          </cell>
          <cell r="E1277">
            <v>0</v>
          </cell>
        </row>
        <row r="1278">
          <cell r="C1278">
            <v>305.55999755859375</v>
          </cell>
          <cell r="E1278">
            <v>0</v>
          </cell>
        </row>
        <row r="1279">
          <cell r="C1279">
            <v>305.55999755859375</v>
          </cell>
          <cell r="E1279">
            <v>0</v>
          </cell>
        </row>
        <row r="1280">
          <cell r="C1280">
            <v>15000.01953125</v>
          </cell>
          <cell r="E1280">
            <v>150</v>
          </cell>
        </row>
        <row r="1281">
          <cell r="C1281">
            <v>125</v>
          </cell>
          <cell r="E1281">
            <v>0</v>
          </cell>
        </row>
        <row r="1282">
          <cell r="C1282">
            <v>125</v>
          </cell>
          <cell r="E1282">
            <v>0</v>
          </cell>
        </row>
        <row r="1283">
          <cell r="C1283">
            <v>125</v>
          </cell>
          <cell r="E1283">
            <v>0</v>
          </cell>
        </row>
        <row r="1284">
          <cell r="C1284">
            <v>200</v>
          </cell>
          <cell r="E1284">
            <v>0</v>
          </cell>
        </row>
        <row r="1285">
          <cell r="C1285">
            <v>200</v>
          </cell>
          <cell r="E1285">
            <v>0</v>
          </cell>
        </row>
        <row r="1286">
          <cell r="C1286">
            <v>200</v>
          </cell>
          <cell r="E1286">
            <v>0</v>
          </cell>
        </row>
        <row r="1287">
          <cell r="C1287">
            <v>66.56999969482422</v>
          </cell>
          <cell r="E1287">
            <v>5.190000057220459</v>
          </cell>
        </row>
        <row r="1288">
          <cell r="C1288">
            <v>81.66000366210938</v>
          </cell>
          <cell r="E1288">
            <v>4.699999809265137</v>
          </cell>
        </row>
        <row r="1289">
          <cell r="C1289">
            <v>77.33000183105469</v>
          </cell>
          <cell r="E1289">
            <v>4.840000152587891</v>
          </cell>
        </row>
        <row r="1290">
          <cell r="C1290">
            <v>47.2400016784668</v>
          </cell>
          <cell r="E1290">
            <v>2.359999895095825</v>
          </cell>
        </row>
        <row r="1291">
          <cell r="C1291">
            <v>54.220001220703125</v>
          </cell>
          <cell r="E1291">
            <v>2.130000114440918</v>
          </cell>
        </row>
        <row r="1292">
          <cell r="C1292">
            <v>52.369998931884766</v>
          </cell>
          <cell r="E1292">
            <v>2.190000057220459</v>
          </cell>
        </row>
        <row r="1293">
          <cell r="C1293">
            <v>37.310001373291016</v>
          </cell>
          <cell r="E1293">
            <v>5.840000152587891</v>
          </cell>
        </row>
        <row r="1294">
          <cell r="C1294">
            <v>54.060001373291016</v>
          </cell>
          <cell r="E1294">
            <v>5.300000190734863</v>
          </cell>
        </row>
        <row r="1295">
          <cell r="C1295">
            <v>48.93000030517578</v>
          </cell>
          <cell r="E1295">
            <v>5.46999979019165</v>
          </cell>
        </row>
        <row r="1296">
          <cell r="C1296">
            <v>50769.23828125</v>
          </cell>
          <cell r="E1296">
            <v>0</v>
          </cell>
        </row>
        <row r="1297">
          <cell r="C1297">
            <v>1052.6700439453125</v>
          </cell>
          <cell r="E1297">
            <v>0</v>
          </cell>
        </row>
        <row r="1298">
          <cell r="C1298">
            <v>71.01000213623047</v>
          </cell>
          <cell r="E1298">
            <v>5.53000020980835</v>
          </cell>
        </row>
        <row r="1299">
          <cell r="C1299">
            <v>87.0999984741211</v>
          </cell>
          <cell r="E1299">
            <v>5.010000228881836</v>
          </cell>
        </row>
        <row r="1300">
          <cell r="C1300">
            <v>82.48999786376953</v>
          </cell>
          <cell r="E1300">
            <v>5.159999847412109</v>
          </cell>
        </row>
        <row r="1301">
          <cell r="C1301">
            <v>62.13999938964844</v>
          </cell>
          <cell r="E1301">
            <v>4.840000152587891</v>
          </cell>
        </row>
        <row r="1302">
          <cell r="C1302">
            <v>76.22000122070312</v>
          </cell>
          <cell r="E1302">
            <v>4.389999866485596</v>
          </cell>
        </row>
        <row r="1303">
          <cell r="C1303">
            <v>72.18000030517578</v>
          </cell>
          <cell r="E1303">
            <v>4.519999980926514</v>
          </cell>
        </row>
        <row r="1304">
          <cell r="C1304">
            <v>186.6699981689453</v>
          </cell>
          <cell r="E1304">
            <v>0</v>
          </cell>
        </row>
        <row r="1305">
          <cell r="C1305">
            <v>186.6699981689453</v>
          </cell>
          <cell r="E1305">
            <v>0</v>
          </cell>
        </row>
        <row r="1306">
          <cell r="C1306">
            <v>186.6699981689453</v>
          </cell>
          <cell r="E1306">
            <v>0</v>
          </cell>
        </row>
        <row r="1307">
          <cell r="C1307">
            <v>62.70000076293945</v>
          </cell>
          <cell r="E1307">
            <v>0</v>
          </cell>
        </row>
        <row r="1308">
          <cell r="C1308">
            <v>62.70000076293945</v>
          </cell>
          <cell r="E1308">
            <v>0</v>
          </cell>
        </row>
        <row r="1309">
          <cell r="C1309">
            <v>62.70000076293945</v>
          </cell>
          <cell r="E1309">
            <v>0</v>
          </cell>
        </row>
        <row r="1310">
          <cell r="C1310">
            <v>127.81999969482422</v>
          </cell>
          <cell r="E1310">
            <v>4.590000152587891</v>
          </cell>
        </row>
        <row r="1311">
          <cell r="C1311">
            <v>141.6199951171875</v>
          </cell>
          <cell r="E1311">
            <v>4.139999866485596</v>
          </cell>
        </row>
        <row r="1312">
          <cell r="C1312">
            <v>138.27000427246094</v>
          </cell>
          <cell r="E1312">
            <v>4.25</v>
          </cell>
        </row>
        <row r="1313">
          <cell r="C1313">
            <v>712.5</v>
          </cell>
          <cell r="E1313">
            <v>0</v>
          </cell>
        </row>
        <row r="1314">
          <cell r="C1314">
            <v>166.6699981689453</v>
          </cell>
          <cell r="E1314">
            <v>0</v>
          </cell>
        </row>
        <row r="1315">
          <cell r="C1315">
            <v>166.6699981689453</v>
          </cell>
          <cell r="E1315">
            <v>0</v>
          </cell>
        </row>
        <row r="1316">
          <cell r="C1316">
            <v>166.6699981689453</v>
          </cell>
          <cell r="E1316">
            <v>0</v>
          </cell>
        </row>
        <row r="1317">
          <cell r="C1317">
            <v>150</v>
          </cell>
          <cell r="E1317">
            <v>0</v>
          </cell>
        </row>
        <row r="1318">
          <cell r="C1318">
            <v>150</v>
          </cell>
          <cell r="E1318">
            <v>0</v>
          </cell>
        </row>
        <row r="1319">
          <cell r="C1319">
            <v>150</v>
          </cell>
          <cell r="E1319">
            <v>0</v>
          </cell>
        </row>
        <row r="1320">
          <cell r="C1320">
            <v>12500</v>
          </cell>
          <cell r="E1320">
            <v>0</v>
          </cell>
        </row>
        <row r="1321">
          <cell r="C1321">
            <v>7455</v>
          </cell>
          <cell r="E1321">
            <v>0</v>
          </cell>
        </row>
        <row r="1322">
          <cell r="C1322">
            <v>436.1400146484375</v>
          </cell>
          <cell r="E1322">
            <v>0</v>
          </cell>
        </row>
        <row r="1323">
          <cell r="C1323">
            <v>1250</v>
          </cell>
          <cell r="E1323">
            <v>0</v>
          </cell>
        </row>
        <row r="1324">
          <cell r="C1324">
            <v>1987.3299560546875</v>
          </cell>
          <cell r="E1324">
            <v>0</v>
          </cell>
        </row>
        <row r="1325">
          <cell r="C1325">
            <v>36.52000045776367</v>
          </cell>
          <cell r="E1325">
            <v>1.309999942779541</v>
          </cell>
        </row>
        <row r="1326">
          <cell r="C1326">
            <v>40.459999084472656</v>
          </cell>
          <cell r="E1326">
            <v>1.1799999475479126</v>
          </cell>
        </row>
        <row r="1327">
          <cell r="C1327">
            <v>39.5</v>
          </cell>
          <cell r="E1327">
            <v>1.2100000381469727</v>
          </cell>
        </row>
        <row r="1328">
          <cell r="C1328">
            <v>114.12000274658203</v>
          </cell>
          <cell r="E1328">
            <v>4.099999904632568</v>
          </cell>
        </row>
        <row r="1329">
          <cell r="C1329">
            <v>126.44000244140625</v>
          </cell>
          <cell r="E1329">
            <v>3.700000047683716</v>
          </cell>
        </row>
        <row r="1330">
          <cell r="C1330">
            <v>123.44999694824219</v>
          </cell>
          <cell r="E1330">
            <v>3.799999952316284</v>
          </cell>
        </row>
        <row r="1331">
          <cell r="C1331">
            <v>4166.669921875</v>
          </cell>
          <cell r="E1331">
            <v>0</v>
          </cell>
        </row>
        <row r="1332">
          <cell r="C1332">
            <v>17500</v>
          </cell>
          <cell r="E1332">
            <v>0</v>
          </cell>
        </row>
        <row r="1333">
          <cell r="C1333">
            <v>56000</v>
          </cell>
          <cell r="E1333">
            <v>560</v>
          </cell>
        </row>
        <row r="1334">
          <cell r="C1334">
            <v>59500</v>
          </cell>
          <cell r="E1334">
            <v>0</v>
          </cell>
        </row>
        <row r="1335">
          <cell r="C1335">
            <v>85.37000274658203</v>
          </cell>
          <cell r="E1335">
            <v>3.059999942779541</v>
          </cell>
        </row>
        <row r="1336">
          <cell r="C1336">
            <v>94.58000183105469</v>
          </cell>
          <cell r="E1336">
            <v>2.7699999809265137</v>
          </cell>
        </row>
        <row r="1337">
          <cell r="C1337">
            <v>92.33999633789062</v>
          </cell>
          <cell r="E1337">
            <v>2.8399999141693115</v>
          </cell>
        </row>
        <row r="1338">
          <cell r="C1338">
            <v>140.13999938964844</v>
          </cell>
          <cell r="E1338">
            <v>5.03000020980835</v>
          </cell>
        </row>
        <row r="1339">
          <cell r="C1339">
            <v>155.27000427246094</v>
          </cell>
          <cell r="E1339">
            <v>4.539999961853027</v>
          </cell>
        </row>
        <row r="1340">
          <cell r="C1340">
            <v>151.58999633789062</v>
          </cell>
          <cell r="E1340">
            <v>4.659999847412109</v>
          </cell>
        </row>
        <row r="1341">
          <cell r="C1341">
            <v>136.94000244140625</v>
          </cell>
          <cell r="E1341">
            <v>4.920000076293945</v>
          </cell>
        </row>
        <row r="1342">
          <cell r="C1342">
            <v>151.72000122070312</v>
          </cell>
          <cell r="E1342">
            <v>4.440000057220459</v>
          </cell>
        </row>
        <row r="1343">
          <cell r="C1343">
            <v>148.1300048828125</v>
          </cell>
          <cell r="E1343">
            <v>4.559999942779541</v>
          </cell>
        </row>
        <row r="1344">
          <cell r="C1344">
            <v>556.8499755859375</v>
          </cell>
          <cell r="E1344">
            <v>0</v>
          </cell>
        </row>
        <row r="1345">
          <cell r="C1345">
            <v>37438.078125</v>
          </cell>
          <cell r="E1345">
            <v>0</v>
          </cell>
        </row>
        <row r="1346">
          <cell r="C1346">
            <v>9951.080078125</v>
          </cell>
          <cell r="E1346">
            <v>0</v>
          </cell>
        </row>
        <row r="1347">
          <cell r="C1347">
            <v>22500</v>
          </cell>
          <cell r="E1347">
            <v>225</v>
          </cell>
        </row>
        <row r="1348">
          <cell r="C1348">
            <v>5909.08984375</v>
          </cell>
          <cell r="E1348">
            <v>0</v>
          </cell>
        </row>
        <row r="1349">
          <cell r="C1349">
            <v>14000</v>
          </cell>
          <cell r="E1349">
            <v>0</v>
          </cell>
        </row>
        <row r="1350">
          <cell r="C1350">
            <v>43214.26171875</v>
          </cell>
          <cell r="E1350">
            <v>432.1400146484375</v>
          </cell>
        </row>
        <row r="1351">
          <cell r="C1351">
            <v>68.4800033569336</v>
          </cell>
          <cell r="E1351">
            <v>2.4600000381469727</v>
          </cell>
        </row>
        <row r="1352">
          <cell r="C1352">
            <v>75.87000274658203</v>
          </cell>
          <cell r="E1352">
            <v>2.2200000286102295</v>
          </cell>
        </row>
        <row r="1353">
          <cell r="C1353">
            <v>74.06999969482422</v>
          </cell>
          <cell r="E1353">
            <v>2.2799999713897705</v>
          </cell>
        </row>
        <row r="1354">
          <cell r="C1354">
            <v>12641.0498046875</v>
          </cell>
          <cell r="E1354">
            <v>0</v>
          </cell>
        </row>
        <row r="1355">
          <cell r="C1355">
            <v>83.33000183105469</v>
          </cell>
          <cell r="E1355">
            <v>0</v>
          </cell>
        </row>
        <row r="1356">
          <cell r="C1356">
            <v>83.33000183105469</v>
          </cell>
          <cell r="E1356">
            <v>0</v>
          </cell>
        </row>
        <row r="1357">
          <cell r="C1357">
            <v>83.33000183105469</v>
          </cell>
          <cell r="E1357">
            <v>0</v>
          </cell>
        </row>
        <row r="1358">
          <cell r="C1358">
            <v>119.44000244140625</v>
          </cell>
          <cell r="E1358">
            <v>0</v>
          </cell>
        </row>
        <row r="1359">
          <cell r="C1359">
            <v>119.44000244140625</v>
          </cell>
          <cell r="E1359">
            <v>0</v>
          </cell>
        </row>
        <row r="1360">
          <cell r="C1360">
            <v>119.44000244140625</v>
          </cell>
          <cell r="E1360">
            <v>0</v>
          </cell>
        </row>
        <row r="1361">
          <cell r="C1361">
            <v>83.33000183105469</v>
          </cell>
          <cell r="E1361">
            <v>0</v>
          </cell>
        </row>
        <row r="1362">
          <cell r="C1362">
            <v>83.33000183105469</v>
          </cell>
          <cell r="E1362">
            <v>0</v>
          </cell>
        </row>
        <row r="1363">
          <cell r="C1363">
            <v>83.33000183105469</v>
          </cell>
          <cell r="E1363">
            <v>0</v>
          </cell>
        </row>
        <row r="1364">
          <cell r="C1364">
            <v>1400</v>
          </cell>
          <cell r="E1364">
            <v>0</v>
          </cell>
        </row>
        <row r="1365">
          <cell r="C1365">
            <v>1017.6300048828125</v>
          </cell>
          <cell r="E1365">
            <v>0</v>
          </cell>
        </row>
        <row r="1366">
          <cell r="C1366">
            <v>11469.8701171875</v>
          </cell>
          <cell r="E1366">
            <v>0</v>
          </cell>
        </row>
        <row r="1367">
          <cell r="C1367">
            <v>31309.69921875</v>
          </cell>
          <cell r="E1367">
            <v>0</v>
          </cell>
        </row>
        <row r="1368">
          <cell r="C1368">
            <v>16364.4599609375</v>
          </cell>
          <cell r="E1368">
            <v>0</v>
          </cell>
        </row>
        <row r="1369">
          <cell r="C1369">
            <v>16666.669921875</v>
          </cell>
          <cell r="E1369">
            <v>0</v>
          </cell>
        </row>
        <row r="1370">
          <cell r="C1370">
            <v>264.80999755859375</v>
          </cell>
          <cell r="E1370">
            <v>0</v>
          </cell>
        </row>
        <row r="1371">
          <cell r="C1371">
            <v>264.80999755859375</v>
          </cell>
          <cell r="E1371">
            <v>0</v>
          </cell>
        </row>
        <row r="1372">
          <cell r="C1372">
            <v>264.80999755859375</v>
          </cell>
          <cell r="E1372">
            <v>0</v>
          </cell>
        </row>
        <row r="1373">
          <cell r="C1373">
            <v>291.6700134277344</v>
          </cell>
          <cell r="E1373">
            <v>0</v>
          </cell>
        </row>
        <row r="1374">
          <cell r="C1374">
            <v>291.6700134277344</v>
          </cell>
          <cell r="E1374">
            <v>0</v>
          </cell>
        </row>
        <row r="1375">
          <cell r="C1375">
            <v>291.6700134277344</v>
          </cell>
          <cell r="E1375">
            <v>0</v>
          </cell>
        </row>
        <row r="1376">
          <cell r="C1376">
            <v>93.75</v>
          </cell>
          <cell r="E1376">
            <v>0</v>
          </cell>
        </row>
        <row r="1377">
          <cell r="C1377">
            <v>93.75</v>
          </cell>
          <cell r="E1377">
            <v>0</v>
          </cell>
        </row>
        <row r="1378">
          <cell r="C1378">
            <v>93.75</v>
          </cell>
          <cell r="E1378">
            <v>0</v>
          </cell>
        </row>
        <row r="1379">
          <cell r="C1379">
            <v>31213.169921875</v>
          </cell>
          <cell r="E1379">
            <v>0</v>
          </cell>
        </row>
        <row r="1380">
          <cell r="C1380">
            <v>68.26000213623047</v>
          </cell>
          <cell r="E1380">
            <v>5.380000114440918</v>
          </cell>
        </row>
        <row r="1381">
          <cell r="C1381">
            <v>83.9000015258789</v>
          </cell>
          <cell r="E1381">
            <v>4.880000114440918</v>
          </cell>
        </row>
        <row r="1382">
          <cell r="C1382">
            <v>79.41000366210938</v>
          </cell>
          <cell r="E1382">
            <v>5.019999980926514</v>
          </cell>
        </row>
        <row r="1383">
          <cell r="C1383">
            <v>108.7699966430664</v>
          </cell>
          <cell r="E1383">
            <v>3.9600000381469727</v>
          </cell>
        </row>
        <row r="1384">
          <cell r="C1384">
            <v>120.66999816894531</v>
          </cell>
          <cell r="E1384">
            <v>3.5799999237060547</v>
          </cell>
        </row>
        <row r="1385">
          <cell r="C1385">
            <v>117.7699966430664</v>
          </cell>
          <cell r="E1385">
            <v>3.6700000762939453</v>
          </cell>
        </row>
        <row r="1386">
          <cell r="C1386">
            <v>57.25</v>
          </cell>
          <cell r="E1386">
            <v>4.510000228881836</v>
          </cell>
        </row>
        <row r="1387">
          <cell r="C1387">
            <v>70.37000274658203</v>
          </cell>
          <cell r="E1387">
            <v>4.090000152587891</v>
          </cell>
        </row>
        <row r="1388">
          <cell r="C1388">
            <v>66.5999984741211</v>
          </cell>
          <cell r="E1388">
            <v>4.210000038146973</v>
          </cell>
        </row>
        <row r="1389">
          <cell r="C1389">
            <v>72.5199966430664</v>
          </cell>
          <cell r="E1389">
            <v>2.640000104904175</v>
          </cell>
        </row>
        <row r="1390">
          <cell r="C1390">
            <v>80.44999694824219</v>
          </cell>
          <cell r="E1390">
            <v>2.390000104904175</v>
          </cell>
        </row>
        <row r="1391">
          <cell r="C1391">
            <v>78.51000213623047</v>
          </cell>
          <cell r="E1391">
            <v>2.450000047683716</v>
          </cell>
        </row>
        <row r="1392">
          <cell r="C1392">
            <v>67.9800033569336</v>
          </cell>
          <cell r="E1392">
            <v>2.4800000190734863</v>
          </cell>
        </row>
        <row r="1393">
          <cell r="C1393">
            <v>75.41999816894531</v>
          </cell>
          <cell r="E1393">
            <v>2.240000009536743</v>
          </cell>
        </row>
        <row r="1394">
          <cell r="C1394">
            <v>73.61000061035156</v>
          </cell>
          <cell r="E1394">
            <v>2.2899999618530273</v>
          </cell>
        </row>
        <row r="1395">
          <cell r="C1395">
            <v>73.69000244140625</v>
          </cell>
          <cell r="E1395">
            <v>3.7300000190734863</v>
          </cell>
        </row>
        <row r="1396">
          <cell r="C1396">
            <v>84.69999694824219</v>
          </cell>
          <cell r="E1396">
            <v>3.369999885559082</v>
          </cell>
        </row>
        <row r="1397">
          <cell r="C1397">
            <v>81.76000213623047</v>
          </cell>
          <cell r="E1397">
            <v>3.4700000286102295</v>
          </cell>
        </row>
        <row r="1398">
          <cell r="C1398">
            <v>46.25</v>
          </cell>
          <cell r="E1398">
            <v>3.640000104904175</v>
          </cell>
        </row>
        <row r="1399">
          <cell r="C1399">
            <v>56.84000015258789</v>
          </cell>
          <cell r="E1399">
            <v>3.299999952316284</v>
          </cell>
        </row>
        <row r="1400">
          <cell r="C1400">
            <v>53.79999923706055</v>
          </cell>
          <cell r="E1400">
            <v>3.4000000953674316</v>
          </cell>
        </row>
        <row r="1401">
          <cell r="C1401">
            <v>32857.1484375</v>
          </cell>
          <cell r="E1401">
            <v>328.57000732421875</v>
          </cell>
        </row>
        <row r="1402">
          <cell r="C1402">
            <v>90357.1484375</v>
          </cell>
          <cell r="E1402">
            <v>903.5700073242188</v>
          </cell>
        </row>
        <row r="1403">
          <cell r="C1403">
            <v>16428.55078125</v>
          </cell>
          <cell r="E1403">
            <v>164.2899932861328</v>
          </cell>
        </row>
        <row r="1404">
          <cell r="C1404">
            <v>24753.69921875</v>
          </cell>
          <cell r="E1404">
            <v>0</v>
          </cell>
        </row>
        <row r="1405">
          <cell r="C1405">
            <v>10670.240234375</v>
          </cell>
          <cell r="E1405">
            <v>0</v>
          </cell>
        </row>
        <row r="1406">
          <cell r="C1406">
            <v>2500</v>
          </cell>
          <cell r="E1406">
            <v>0</v>
          </cell>
        </row>
        <row r="1407">
          <cell r="C1407">
            <v>8250</v>
          </cell>
          <cell r="E1407">
            <v>0</v>
          </cell>
        </row>
        <row r="1408">
          <cell r="C1408">
            <v>50</v>
          </cell>
          <cell r="E1408">
            <v>0</v>
          </cell>
        </row>
        <row r="1409">
          <cell r="C1409">
            <v>50</v>
          </cell>
          <cell r="E1409">
            <v>0</v>
          </cell>
        </row>
        <row r="1410">
          <cell r="C1410">
            <v>50</v>
          </cell>
          <cell r="E1410">
            <v>0</v>
          </cell>
        </row>
        <row r="1411">
          <cell r="C1411">
            <v>11875</v>
          </cell>
          <cell r="E1411">
            <v>118.75</v>
          </cell>
        </row>
        <row r="1412">
          <cell r="C1412">
            <v>214.2899932861328</v>
          </cell>
          <cell r="E1412">
            <v>0</v>
          </cell>
        </row>
        <row r="1413">
          <cell r="C1413">
            <v>214.2899932861328</v>
          </cell>
          <cell r="E1413">
            <v>0</v>
          </cell>
        </row>
        <row r="1414">
          <cell r="C1414">
            <v>214.2899932861328</v>
          </cell>
          <cell r="E1414">
            <v>0</v>
          </cell>
        </row>
        <row r="1415">
          <cell r="C1415">
            <v>11250</v>
          </cell>
          <cell r="E1415">
            <v>0</v>
          </cell>
        </row>
        <row r="1416">
          <cell r="C1416">
            <v>35750</v>
          </cell>
          <cell r="E1416">
            <v>0</v>
          </cell>
        </row>
        <row r="1417">
          <cell r="C1417">
            <v>91.66999816894531</v>
          </cell>
          <cell r="E1417">
            <v>0</v>
          </cell>
        </row>
        <row r="1418">
          <cell r="C1418">
            <v>91.66999816894531</v>
          </cell>
          <cell r="E1418">
            <v>0</v>
          </cell>
        </row>
        <row r="1419">
          <cell r="C1419">
            <v>91.66999816894531</v>
          </cell>
          <cell r="E1419">
            <v>0</v>
          </cell>
        </row>
        <row r="1420">
          <cell r="C1420">
            <v>31214.30078125</v>
          </cell>
          <cell r="E1420">
            <v>312.1400146484375</v>
          </cell>
        </row>
        <row r="1421">
          <cell r="C1421">
            <v>57062.5</v>
          </cell>
          <cell r="E1421">
            <v>0</v>
          </cell>
        </row>
        <row r="1422">
          <cell r="C1422">
            <v>23354.150390625</v>
          </cell>
          <cell r="E1422">
            <v>233.5399932861328</v>
          </cell>
        </row>
        <row r="1423">
          <cell r="C1423">
            <v>10312.5</v>
          </cell>
          <cell r="E1423">
            <v>0</v>
          </cell>
        </row>
        <row r="1424">
          <cell r="C1424">
            <v>2216.669921875</v>
          </cell>
          <cell r="E1424">
            <v>0</v>
          </cell>
        </row>
        <row r="1425">
          <cell r="C1425">
            <v>22500</v>
          </cell>
          <cell r="E1425">
            <v>0</v>
          </cell>
        </row>
        <row r="1426">
          <cell r="C1426">
            <v>41071.44921875</v>
          </cell>
          <cell r="E1426">
            <v>0</v>
          </cell>
        </row>
        <row r="1427">
          <cell r="C1427">
            <v>4512.5</v>
          </cell>
          <cell r="E1427">
            <v>45.130001068115234</v>
          </cell>
        </row>
        <row r="1428">
          <cell r="C1428">
            <v>183.3300018310547</v>
          </cell>
          <cell r="E1428">
            <v>0</v>
          </cell>
        </row>
        <row r="1429">
          <cell r="C1429">
            <v>183.3300018310547</v>
          </cell>
          <cell r="E1429">
            <v>0</v>
          </cell>
        </row>
        <row r="1430">
          <cell r="C1430">
            <v>183.3300018310547</v>
          </cell>
          <cell r="E1430">
            <v>0</v>
          </cell>
        </row>
        <row r="1431">
          <cell r="C1431">
            <v>142.86000061035156</v>
          </cell>
          <cell r="E1431">
            <v>0</v>
          </cell>
        </row>
        <row r="1432">
          <cell r="C1432">
            <v>142.86000061035156</v>
          </cell>
          <cell r="E1432">
            <v>0</v>
          </cell>
        </row>
        <row r="1433">
          <cell r="C1433">
            <v>142.86000061035156</v>
          </cell>
          <cell r="E1433">
            <v>0</v>
          </cell>
        </row>
        <row r="1434">
          <cell r="C1434">
            <v>100</v>
          </cell>
          <cell r="E1434">
            <v>0</v>
          </cell>
        </row>
        <row r="1435">
          <cell r="C1435">
            <v>100</v>
          </cell>
          <cell r="E1435">
            <v>0</v>
          </cell>
        </row>
        <row r="1436">
          <cell r="C1436">
            <v>100</v>
          </cell>
          <cell r="E1436">
            <v>0</v>
          </cell>
        </row>
        <row r="1437">
          <cell r="C1437">
            <v>1352.8800048828125</v>
          </cell>
          <cell r="E1437">
            <v>0</v>
          </cell>
        </row>
        <row r="1438">
          <cell r="C1438">
            <v>65714.296875</v>
          </cell>
          <cell r="E1438">
            <v>657.1400146484375</v>
          </cell>
        </row>
        <row r="1439">
          <cell r="C1439">
            <v>135535.703125</v>
          </cell>
          <cell r="E1439">
            <v>1355.3599853515625</v>
          </cell>
        </row>
        <row r="1440">
          <cell r="C1440">
            <v>22500</v>
          </cell>
          <cell r="E1440">
            <v>0</v>
          </cell>
        </row>
        <row r="1441">
          <cell r="C1441">
            <v>11260.7998046875</v>
          </cell>
          <cell r="E1441">
            <v>0</v>
          </cell>
        </row>
        <row r="1442">
          <cell r="C1442">
            <v>951.6699829101562</v>
          </cell>
          <cell r="E1442">
            <v>0</v>
          </cell>
        </row>
        <row r="1443">
          <cell r="C1443">
            <v>37500</v>
          </cell>
          <cell r="E1443">
            <v>0</v>
          </cell>
        </row>
        <row r="1444">
          <cell r="C1444">
            <v>400</v>
          </cell>
          <cell r="E1444">
            <v>0</v>
          </cell>
        </row>
        <row r="1445">
          <cell r="C1445">
            <v>25224.560546875</v>
          </cell>
          <cell r="E1445">
            <v>0</v>
          </cell>
        </row>
        <row r="1446">
          <cell r="C1446">
            <v>998.6699829101562</v>
          </cell>
          <cell r="E1446">
            <v>0</v>
          </cell>
        </row>
        <row r="1447">
          <cell r="C1447">
            <v>97.22000122070312</v>
          </cell>
          <cell r="E1447">
            <v>0</v>
          </cell>
        </row>
        <row r="1448">
          <cell r="C1448">
            <v>97.22000122070312</v>
          </cell>
          <cell r="E1448">
            <v>0</v>
          </cell>
        </row>
        <row r="1449">
          <cell r="C1449">
            <v>97.22000122070312</v>
          </cell>
          <cell r="E1449">
            <v>0</v>
          </cell>
        </row>
        <row r="1450">
          <cell r="C1450">
            <v>2168.8798828125</v>
          </cell>
          <cell r="E1450">
            <v>0</v>
          </cell>
        </row>
        <row r="1451">
          <cell r="C1451">
            <v>12602.400390625</v>
          </cell>
          <cell r="E1451">
            <v>0</v>
          </cell>
        </row>
        <row r="1452">
          <cell r="C1452">
            <v>11977.25</v>
          </cell>
          <cell r="E1452">
            <v>0</v>
          </cell>
        </row>
        <row r="1453">
          <cell r="C1453">
            <v>11679.6796875</v>
          </cell>
          <cell r="E1453">
            <v>0</v>
          </cell>
        </row>
        <row r="1454">
          <cell r="C1454">
            <v>36881.37890625</v>
          </cell>
          <cell r="E1454">
            <v>0</v>
          </cell>
        </row>
        <row r="1455">
          <cell r="C1455">
            <v>2079</v>
          </cell>
          <cell r="E1455">
            <v>0</v>
          </cell>
        </row>
        <row r="1456">
          <cell r="C1456">
            <v>30476.19921875</v>
          </cell>
          <cell r="E1456">
            <v>0</v>
          </cell>
        </row>
        <row r="1457">
          <cell r="C1457">
            <v>4560.35986328125</v>
          </cell>
          <cell r="E1457">
            <v>0</v>
          </cell>
        </row>
        <row r="1458">
          <cell r="C1458">
            <v>65521.0390625</v>
          </cell>
          <cell r="E1458">
            <v>0</v>
          </cell>
        </row>
        <row r="1459">
          <cell r="C1459">
            <v>40511.8515625</v>
          </cell>
          <cell r="E1459">
            <v>0</v>
          </cell>
        </row>
        <row r="1460">
          <cell r="C1460">
            <v>5944.080078125</v>
          </cell>
          <cell r="E1460">
            <v>0</v>
          </cell>
        </row>
        <row r="1461">
          <cell r="C1461">
            <v>1080.75</v>
          </cell>
          <cell r="E1461">
            <v>0</v>
          </cell>
        </row>
        <row r="1462">
          <cell r="C1462">
            <v>9136.4501953125</v>
          </cell>
          <cell r="E1462">
            <v>0</v>
          </cell>
        </row>
        <row r="1463">
          <cell r="C1463">
            <v>4440.0498046875</v>
          </cell>
          <cell r="E1463">
            <v>0</v>
          </cell>
        </row>
        <row r="1464">
          <cell r="C1464">
            <v>27623.740234375</v>
          </cell>
          <cell r="E1464">
            <v>0</v>
          </cell>
        </row>
        <row r="1465">
          <cell r="C1465">
            <v>19730.779296875</v>
          </cell>
          <cell r="E1465">
            <v>0</v>
          </cell>
        </row>
        <row r="1466">
          <cell r="C1466">
            <v>32857.1484375</v>
          </cell>
          <cell r="E1466">
            <v>0</v>
          </cell>
        </row>
        <row r="1467">
          <cell r="C1467">
            <v>28518.5</v>
          </cell>
          <cell r="E1467">
            <v>285.19000244140625</v>
          </cell>
        </row>
        <row r="1468">
          <cell r="C1468">
            <v>36000</v>
          </cell>
          <cell r="E1468">
            <v>360</v>
          </cell>
        </row>
        <row r="1469">
          <cell r="C1469">
            <v>45000</v>
          </cell>
          <cell r="E1469">
            <v>0</v>
          </cell>
        </row>
        <row r="1470">
          <cell r="C1470">
            <v>416.6700134277344</v>
          </cell>
          <cell r="E1470">
            <v>0</v>
          </cell>
        </row>
        <row r="1471">
          <cell r="C1471">
            <v>416.6700134277344</v>
          </cell>
          <cell r="E1471">
            <v>0</v>
          </cell>
        </row>
        <row r="1472">
          <cell r="C1472">
            <v>416.6700134277344</v>
          </cell>
          <cell r="E1472">
            <v>0</v>
          </cell>
        </row>
        <row r="1473">
          <cell r="C1473">
            <v>702.5</v>
          </cell>
          <cell r="E1473">
            <v>0</v>
          </cell>
        </row>
        <row r="1474">
          <cell r="C1474">
            <v>789.25</v>
          </cell>
          <cell r="E1474">
            <v>0</v>
          </cell>
        </row>
        <row r="1475">
          <cell r="C1475">
            <v>28446.720703125</v>
          </cell>
          <cell r="E1475">
            <v>0</v>
          </cell>
        </row>
        <row r="1476">
          <cell r="C1476">
            <v>51604.19921875</v>
          </cell>
          <cell r="E1476">
            <v>0</v>
          </cell>
        </row>
        <row r="1477">
          <cell r="C1477">
            <v>13714.2802734375</v>
          </cell>
          <cell r="E1477">
            <v>0</v>
          </cell>
        </row>
        <row r="1478">
          <cell r="C1478">
            <v>82500</v>
          </cell>
          <cell r="E1478">
            <v>0</v>
          </cell>
        </row>
        <row r="1479">
          <cell r="C1479">
            <v>721.7000122070312</v>
          </cell>
          <cell r="E1479">
            <v>0</v>
          </cell>
        </row>
        <row r="1480">
          <cell r="C1480">
            <v>198750</v>
          </cell>
          <cell r="E1480">
            <v>0</v>
          </cell>
        </row>
        <row r="1481">
          <cell r="C1481">
            <v>7703.1201171875</v>
          </cell>
          <cell r="E1481">
            <v>0</v>
          </cell>
        </row>
        <row r="1482">
          <cell r="C1482">
            <v>4375</v>
          </cell>
          <cell r="E1482">
            <v>0</v>
          </cell>
        </row>
        <row r="1483">
          <cell r="C1483">
            <v>314.2900085449219</v>
          </cell>
          <cell r="E1483">
            <v>0</v>
          </cell>
        </row>
        <row r="1484">
          <cell r="C1484">
            <v>2406.300048828125</v>
          </cell>
          <cell r="E1484">
            <v>0</v>
          </cell>
        </row>
        <row r="1485">
          <cell r="C1485">
            <v>80000</v>
          </cell>
          <cell r="E1485">
            <v>0</v>
          </cell>
        </row>
        <row r="1486">
          <cell r="C1486">
            <v>66.66999816894531</v>
          </cell>
          <cell r="E1486">
            <v>0</v>
          </cell>
        </row>
        <row r="1487">
          <cell r="C1487">
            <v>66.66999816894531</v>
          </cell>
          <cell r="E1487">
            <v>0</v>
          </cell>
        </row>
        <row r="1488">
          <cell r="C1488">
            <v>66.66999816894531</v>
          </cell>
          <cell r="E1488">
            <v>0</v>
          </cell>
        </row>
        <row r="1489">
          <cell r="C1489">
            <v>11084.16015625</v>
          </cell>
          <cell r="E1489">
            <v>0</v>
          </cell>
        </row>
        <row r="1490">
          <cell r="C1490">
            <v>28000</v>
          </cell>
          <cell r="E1490">
            <v>0</v>
          </cell>
        </row>
        <row r="1491">
          <cell r="C1491">
            <v>16666.669921875</v>
          </cell>
          <cell r="E1491">
            <v>0</v>
          </cell>
        </row>
        <row r="1492">
          <cell r="C1492">
            <v>68571.4375</v>
          </cell>
          <cell r="E1492">
            <v>685.7100219726562</v>
          </cell>
        </row>
        <row r="1493">
          <cell r="C1493">
            <v>869.8699951171875</v>
          </cell>
          <cell r="E1493">
            <v>0</v>
          </cell>
        </row>
        <row r="1494">
          <cell r="C1494">
            <v>10285.7197265625</v>
          </cell>
          <cell r="E1494">
            <v>0</v>
          </cell>
        </row>
        <row r="1495">
          <cell r="C1495">
            <v>37500</v>
          </cell>
          <cell r="E1495">
            <v>0</v>
          </cell>
        </row>
        <row r="1496">
          <cell r="C1496">
            <v>75000</v>
          </cell>
          <cell r="E1496">
            <v>0</v>
          </cell>
        </row>
        <row r="1497">
          <cell r="C1497">
            <v>30000</v>
          </cell>
          <cell r="E1497">
            <v>0</v>
          </cell>
        </row>
        <row r="1498">
          <cell r="C1498">
            <v>39763.37890625</v>
          </cell>
          <cell r="E1498">
            <v>0</v>
          </cell>
        </row>
        <row r="1499">
          <cell r="C1499">
            <v>166.6699981689453</v>
          </cell>
          <cell r="E1499">
            <v>0</v>
          </cell>
        </row>
        <row r="1500">
          <cell r="C1500">
            <v>166.6699981689453</v>
          </cell>
          <cell r="E1500">
            <v>0</v>
          </cell>
        </row>
        <row r="1501">
          <cell r="C1501">
            <v>166.6699981689453</v>
          </cell>
          <cell r="E1501">
            <v>0</v>
          </cell>
        </row>
        <row r="1502">
          <cell r="C1502">
            <v>35555.55859375</v>
          </cell>
          <cell r="E1502">
            <v>355.55999755859375</v>
          </cell>
        </row>
        <row r="1503">
          <cell r="C1503">
            <v>65600</v>
          </cell>
          <cell r="E1503">
            <v>0</v>
          </cell>
        </row>
        <row r="1504">
          <cell r="C1504">
            <v>96000</v>
          </cell>
          <cell r="E1504">
            <v>0</v>
          </cell>
        </row>
        <row r="1505">
          <cell r="C1505">
            <v>582</v>
          </cell>
          <cell r="E1505">
            <v>0</v>
          </cell>
        </row>
        <row r="1506">
          <cell r="C1506">
            <v>187.5</v>
          </cell>
          <cell r="E1506">
            <v>0</v>
          </cell>
        </row>
        <row r="1507">
          <cell r="C1507">
            <v>187.5</v>
          </cell>
          <cell r="E1507">
            <v>0</v>
          </cell>
        </row>
        <row r="1508">
          <cell r="C1508">
            <v>187.5</v>
          </cell>
          <cell r="E1508">
            <v>0</v>
          </cell>
        </row>
        <row r="1509">
          <cell r="C1509">
            <v>26250</v>
          </cell>
          <cell r="E1509">
            <v>0</v>
          </cell>
        </row>
        <row r="1510">
          <cell r="C1510">
            <v>75</v>
          </cell>
          <cell r="E1510">
            <v>0</v>
          </cell>
        </row>
        <row r="1511">
          <cell r="C1511">
            <v>75</v>
          </cell>
          <cell r="E1511">
            <v>0</v>
          </cell>
        </row>
        <row r="1512">
          <cell r="C1512">
            <v>75</v>
          </cell>
          <cell r="E1512">
            <v>0</v>
          </cell>
        </row>
        <row r="1513">
          <cell r="C1513">
            <v>15552</v>
          </cell>
          <cell r="E1513">
            <v>0</v>
          </cell>
        </row>
        <row r="1514">
          <cell r="C1514">
            <v>19898.560546875</v>
          </cell>
          <cell r="E1514">
            <v>0</v>
          </cell>
        </row>
        <row r="1515">
          <cell r="C1515">
            <v>322.9200134277344</v>
          </cell>
          <cell r="E1515">
            <v>0</v>
          </cell>
        </row>
        <row r="1516">
          <cell r="C1516">
            <v>322.9200134277344</v>
          </cell>
          <cell r="E1516">
            <v>0</v>
          </cell>
        </row>
        <row r="1517">
          <cell r="C1517">
            <v>322.9200134277344</v>
          </cell>
          <cell r="E1517">
            <v>0</v>
          </cell>
        </row>
        <row r="1518">
          <cell r="C1518">
            <v>88.88999938964844</v>
          </cell>
          <cell r="E1518">
            <v>0</v>
          </cell>
        </row>
        <row r="1519">
          <cell r="C1519">
            <v>88.88999938964844</v>
          </cell>
          <cell r="E1519">
            <v>0</v>
          </cell>
        </row>
        <row r="1520">
          <cell r="C1520">
            <v>88.88999938964844</v>
          </cell>
          <cell r="E1520">
            <v>0</v>
          </cell>
        </row>
        <row r="1521">
          <cell r="C1521">
            <v>155.55999755859375</v>
          </cell>
          <cell r="E1521">
            <v>0</v>
          </cell>
        </row>
        <row r="1522">
          <cell r="C1522">
            <v>155.55999755859375</v>
          </cell>
          <cell r="E1522">
            <v>0</v>
          </cell>
        </row>
        <row r="1523">
          <cell r="C1523">
            <v>155.55999755859375</v>
          </cell>
          <cell r="E1523">
            <v>0</v>
          </cell>
        </row>
        <row r="1524">
          <cell r="C1524">
            <v>144.44000244140625</v>
          </cell>
          <cell r="E1524">
            <v>0</v>
          </cell>
        </row>
        <row r="1525">
          <cell r="C1525">
            <v>144.44000244140625</v>
          </cell>
          <cell r="E1525">
            <v>0</v>
          </cell>
        </row>
        <row r="1526">
          <cell r="C1526">
            <v>144.44000244140625</v>
          </cell>
          <cell r="E1526">
            <v>0</v>
          </cell>
        </row>
        <row r="1527">
          <cell r="C1527">
            <v>24.1299991607666</v>
          </cell>
          <cell r="E1527">
            <v>1.7699999809265137</v>
          </cell>
        </row>
        <row r="1528">
          <cell r="C1528">
            <v>29.299999237060547</v>
          </cell>
          <cell r="E1528">
            <v>1.600000023841858</v>
          </cell>
        </row>
        <row r="1529">
          <cell r="C1529">
            <v>27.829999923706055</v>
          </cell>
          <cell r="E1529">
            <v>1.649999976158142</v>
          </cell>
        </row>
        <row r="1530">
          <cell r="C1530">
            <v>200</v>
          </cell>
          <cell r="E1530">
            <v>0</v>
          </cell>
        </row>
        <row r="1531">
          <cell r="C1531">
            <v>200</v>
          </cell>
          <cell r="E1531">
            <v>0</v>
          </cell>
        </row>
        <row r="1532">
          <cell r="C1532">
            <v>200</v>
          </cell>
          <cell r="E1532">
            <v>0</v>
          </cell>
        </row>
        <row r="1533">
          <cell r="C1533">
            <v>18252</v>
          </cell>
          <cell r="E1533">
            <v>0</v>
          </cell>
        </row>
        <row r="1534">
          <cell r="C1534">
            <v>36000</v>
          </cell>
          <cell r="E1534">
            <v>0</v>
          </cell>
        </row>
        <row r="1535">
          <cell r="C1535">
            <v>83.33000183105469</v>
          </cell>
          <cell r="E1535">
            <v>0</v>
          </cell>
        </row>
        <row r="1536">
          <cell r="C1536">
            <v>83.33000183105469</v>
          </cell>
          <cell r="E1536">
            <v>0</v>
          </cell>
        </row>
        <row r="1537">
          <cell r="C1537">
            <v>83.33000183105469</v>
          </cell>
          <cell r="E1537">
            <v>0</v>
          </cell>
        </row>
        <row r="1538">
          <cell r="C1538">
            <v>23408.869140625</v>
          </cell>
          <cell r="E1538">
            <v>0</v>
          </cell>
        </row>
        <row r="1539">
          <cell r="C1539">
            <v>8571.4404296875</v>
          </cell>
          <cell r="E1539">
            <v>0</v>
          </cell>
        </row>
        <row r="1540">
          <cell r="C1540">
            <v>27500.040939331055</v>
          </cell>
          <cell r="E1540">
            <v>5</v>
          </cell>
        </row>
        <row r="1541">
          <cell r="C1541">
            <v>333.3299865722656</v>
          </cell>
          <cell r="E1541">
            <v>0</v>
          </cell>
        </row>
        <row r="1542">
          <cell r="C1542">
            <v>333.3299865722656</v>
          </cell>
          <cell r="E1542">
            <v>0</v>
          </cell>
        </row>
        <row r="1543">
          <cell r="C1543">
            <v>333.3299865722656</v>
          </cell>
          <cell r="E1543">
            <v>0</v>
          </cell>
        </row>
        <row r="1544">
          <cell r="C1544">
            <v>166.6699981689453</v>
          </cell>
          <cell r="E1544">
            <v>0</v>
          </cell>
        </row>
        <row r="1545">
          <cell r="C1545">
            <v>166.6699981689453</v>
          </cell>
          <cell r="E1545">
            <v>0</v>
          </cell>
        </row>
        <row r="1546">
          <cell r="C1546">
            <v>166.6699981689453</v>
          </cell>
          <cell r="E1546">
            <v>0</v>
          </cell>
        </row>
        <row r="1547">
          <cell r="C1547">
            <v>28000</v>
          </cell>
          <cell r="E1547">
            <v>0</v>
          </cell>
        </row>
        <row r="1548">
          <cell r="C1548">
            <v>83.33000183105469</v>
          </cell>
          <cell r="E1548">
            <v>0</v>
          </cell>
        </row>
        <row r="1549">
          <cell r="C1549">
            <v>83.33000183105469</v>
          </cell>
          <cell r="E1549">
            <v>0</v>
          </cell>
        </row>
        <row r="1550">
          <cell r="C1550">
            <v>83.33000183105469</v>
          </cell>
          <cell r="E1550">
            <v>0</v>
          </cell>
        </row>
        <row r="1551">
          <cell r="C1551">
            <v>46.66999816894531</v>
          </cell>
          <cell r="E1551">
            <v>0</v>
          </cell>
        </row>
        <row r="1552">
          <cell r="C1552">
            <v>46.66999816894531</v>
          </cell>
          <cell r="E1552">
            <v>0</v>
          </cell>
        </row>
        <row r="1553">
          <cell r="C1553">
            <v>46.66999816894531</v>
          </cell>
          <cell r="E1553">
            <v>0</v>
          </cell>
        </row>
        <row r="1554">
          <cell r="C1554">
            <v>164.44000244140625</v>
          </cell>
          <cell r="E1554">
            <v>0</v>
          </cell>
        </row>
        <row r="1555">
          <cell r="C1555">
            <v>164.44000244140625</v>
          </cell>
          <cell r="E1555">
            <v>0</v>
          </cell>
        </row>
        <row r="1556">
          <cell r="C1556">
            <v>164.44000244140625</v>
          </cell>
          <cell r="E1556">
            <v>0</v>
          </cell>
        </row>
        <row r="1557">
          <cell r="C1557">
            <v>111.11000061035156</v>
          </cell>
          <cell r="E1557">
            <v>0</v>
          </cell>
        </row>
        <row r="1558">
          <cell r="C1558">
            <v>111.11000061035156</v>
          </cell>
          <cell r="E1558">
            <v>0</v>
          </cell>
        </row>
        <row r="1559">
          <cell r="C1559">
            <v>111.11000061035156</v>
          </cell>
          <cell r="E1559">
            <v>0</v>
          </cell>
        </row>
        <row r="1560">
          <cell r="C1560">
            <v>3015.3798828125</v>
          </cell>
          <cell r="E1560">
            <v>0</v>
          </cell>
        </row>
        <row r="1561">
          <cell r="C1561">
            <v>166.6699981689453</v>
          </cell>
          <cell r="E1561">
            <v>0</v>
          </cell>
        </row>
        <row r="1562">
          <cell r="C1562">
            <v>166.6699981689453</v>
          </cell>
          <cell r="E1562">
            <v>0</v>
          </cell>
        </row>
        <row r="1563">
          <cell r="C1563">
            <v>166.6699981689453</v>
          </cell>
          <cell r="E1563">
            <v>0</v>
          </cell>
        </row>
        <row r="1564">
          <cell r="C1564">
            <v>17252.560546875</v>
          </cell>
          <cell r="E1564">
            <v>0</v>
          </cell>
        </row>
        <row r="1565">
          <cell r="C1565">
            <v>24000</v>
          </cell>
          <cell r="E1565">
            <v>0</v>
          </cell>
        </row>
        <row r="1566">
          <cell r="C1566">
            <v>40000</v>
          </cell>
          <cell r="E1566">
            <v>0</v>
          </cell>
        </row>
        <row r="1567">
          <cell r="C1567">
            <v>222.22000122070312</v>
          </cell>
          <cell r="E1567">
            <v>0</v>
          </cell>
        </row>
        <row r="1568">
          <cell r="C1568">
            <v>222.22000122070312</v>
          </cell>
          <cell r="E1568">
            <v>0</v>
          </cell>
        </row>
        <row r="1569">
          <cell r="C1569">
            <v>222.22000122070312</v>
          </cell>
          <cell r="E1569">
            <v>0</v>
          </cell>
        </row>
        <row r="1570">
          <cell r="C1570">
            <v>113.7699966430664</v>
          </cell>
          <cell r="E1570">
            <v>0</v>
          </cell>
        </row>
        <row r="1571">
          <cell r="C1571">
            <v>113.7699966430664</v>
          </cell>
          <cell r="E1571">
            <v>0</v>
          </cell>
        </row>
        <row r="1572">
          <cell r="C1572">
            <v>113.7699966430664</v>
          </cell>
          <cell r="E1572">
            <v>0</v>
          </cell>
        </row>
        <row r="1573">
          <cell r="C1573">
            <v>83.33000183105469</v>
          </cell>
          <cell r="E1573">
            <v>0</v>
          </cell>
        </row>
        <row r="1574">
          <cell r="C1574">
            <v>83.33000183105469</v>
          </cell>
          <cell r="E1574">
            <v>0</v>
          </cell>
        </row>
        <row r="1575">
          <cell r="C1575">
            <v>83.33000183105469</v>
          </cell>
          <cell r="E1575">
            <v>0</v>
          </cell>
        </row>
        <row r="1576">
          <cell r="C1576">
            <v>88.88999938964844</v>
          </cell>
          <cell r="E1576">
            <v>0</v>
          </cell>
        </row>
        <row r="1577">
          <cell r="C1577">
            <v>88.88999938964844</v>
          </cell>
          <cell r="E1577">
            <v>0</v>
          </cell>
        </row>
        <row r="1578">
          <cell r="C1578">
            <v>88.88999938964844</v>
          </cell>
          <cell r="E1578">
            <v>0</v>
          </cell>
        </row>
        <row r="1579">
          <cell r="C1579">
            <v>136894.734375</v>
          </cell>
          <cell r="E1579">
            <v>0</v>
          </cell>
        </row>
        <row r="1580">
          <cell r="C1580">
            <v>26785.7109375</v>
          </cell>
          <cell r="E1580">
            <v>267.8599853515625</v>
          </cell>
        </row>
        <row r="1581">
          <cell r="C1581">
            <v>261.7300109863281</v>
          </cell>
          <cell r="E1581">
            <v>0</v>
          </cell>
        </row>
        <row r="1582">
          <cell r="C1582">
            <v>11510.1298828125</v>
          </cell>
          <cell r="E1582">
            <v>0</v>
          </cell>
        </row>
        <row r="1583">
          <cell r="C1583">
            <v>6762.5</v>
          </cell>
          <cell r="E1583">
            <v>0</v>
          </cell>
        </row>
        <row r="1584">
          <cell r="C1584">
            <v>15438.4599609375</v>
          </cell>
          <cell r="E1584">
            <v>0</v>
          </cell>
        </row>
        <row r="1585">
          <cell r="C1585">
            <v>19114.8203125</v>
          </cell>
          <cell r="E1585">
            <v>0</v>
          </cell>
        </row>
        <row r="1586">
          <cell r="C1586">
            <v>720.4000244140625</v>
          </cell>
          <cell r="E1586">
            <v>0</v>
          </cell>
        </row>
        <row r="1587">
          <cell r="C1587">
            <v>20385</v>
          </cell>
          <cell r="E1587">
            <v>0</v>
          </cell>
        </row>
        <row r="1588">
          <cell r="C1588">
            <v>129545.4609375</v>
          </cell>
          <cell r="E1588">
            <v>1295.449951171875</v>
          </cell>
        </row>
        <row r="1589">
          <cell r="C1589">
            <v>116.22000122070312</v>
          </cell>
          <cell r="E1589">
            <v>0</v>
          </cell>
        </row>
        <row r="1590">
          <cell r="C1590">
            <v>116.22000122070312</v>
          </cell>
          <cell r="E1590">
            <v>0</v>
          </cell>
        </row>
        <row r="1591">
          <cell r="C1591">
            <v>116.22000122070312</v>
          </cell>
          <cell r="E1591">
            <v>0</v>
          </cell>
        </row>
        <row r="1592">
          <cell r="C1592">
            <v>416.6700134277344</v>
          </cell>
          <cell r="E1592">
            <v>0</v>
          </cell>
        </row>
        <row r="1593">
          <cell r="C1593">
            <v>416.6700134277344</v>
          </cell>
          <cell r="E1593">
            <v>0</v>
          </cell>
        </row>
        <row r="1594">
          <cell r="C1594">
            <v>416.6700134277344</v>
          </cell>
          <cell r="E1594">
            <v>0</v>
          </cell>
        </row>
        <row r="1595">
          <cell r="C1595">
            <v>500</v>
          </cell>
          <cell r="E1595">
            <v>0</v>
          </cell>
        </row>
        <row r="1596">
          <cell r="C1596">
            <v>500</v>
          </cell>
          <cell r="E1596">
            <v>0</v>
          </cell>
        </row>
        <row r="1597">
          <cell r="C1597">
            <v>500</v>
          </cell>
          <cell r="E1597">
            <v>0</v>
          </cell>
        </row>
        <row r="1598">
          <cell r="C1598">
            <v>65178.578125</v>
          </cell>
          <cell r="E1598">
            <v>651.7899780273438</v>
          </cell>
        </row>
        <row r="1599">
          <cell r="C1599">
            <v>72250</v>
          </cell>
          <cell r="E1599">
            <v>0</v>
          </cell>
        </row>
        <row r="1600">
          <cell r="C1600">
            <v>14285.7099609375</v>
          </cell>
          <cell r="E1600">
            <v>0</v>
          </cell>
        </row>
        <row r="1601">
          <cell r="C1601">
            <v>7801.7900390625</v>
          </cell>
          <cell r="E1601">
            <v>0</v>
          </cell>
        </row>
        <row r="1602">
          <cell r="C1602">
            <v>208.3300018310547</v>
          </cell>
          <cell r="E1602">
            <v>0</v>
          </cell>
        </row>
        <row r="1603">
          <cell r="C1603">
            <v>208.3300018310547</v>
          </cell>
          <cell r="E1603">
            <v>0</v>
          </cell>
        </row>
        <row r="1604">
          <cell r="C1604">
            <v>208.3300018310547</v>
          </cell>
          <cell r="E1604">
            <v>0</v>
          </cell>
        </row>
        <row r="1605">
          <cell r="C1605">
            <v>10450</v>
          </cell>
          <cell r="E1605">
            <v>0</v>
          </cell>
        </row>
        <row r="1606">
          <cell r="C1606">
            <v>83.33000183105469</v>
          </cell>
          <cell r="E1606">
            <v>0</v>
          </cell>
        </row>
        <row r="1607">
          <cell r="C1607">
            <v>83.33000183105469</v>
          </cell>
          <cell r="E1607">
            <v>0</v>
          </cell>
        </row>
        <row r="1608">
          <cell r="C1608">
            <v>83.33000183105469</v>
          </cell>
          <cell r="E1608">
            <v>0</v>
          </cell>
        </row>
        <row r="1609">
          <cell r="C1609">
            <v>16498.080078125</v>
          </cell>
          <cell r="E1609">
            <v>0</v>
          </cell>
        </row>
        <row r="1610">
          <cell r="C1610">
            <v>1052.75</v>
          </cell>
          <cell r="E1610">
            <v>0</v>
          </cell>
        </row>
        <row r="1611">
          <cell r="C1611">
            <v>11330.5595703125</v>
          </cell>
          <cell r="E1611">
            <v>0</v>
          </cell>
        </row>
        <row r="1612">
          <cell r="C1612">
            <v>15626.919921875</v>
          </cell>
          <cell r="E1612">
            <v>0</v>
          </cell>
        </row>
        <row r="1613">
          <cell r="C1613">
            <v>8500</v>
          </cell>
          <cell r="E1613">
            <v>0</v>
          </cell>
        </row>
        <row r="1614">
          <cell r="C1614">
            <v>6800</v>
          </cell>
          <cell r="E1614">
            <v>0</v>
          </cell>
        </row>
        <row r="1615">
          <cell r="C1615">
            <v>26339.2890625</v>
          </cell>
          <cell r="E1615">
            <v>263.3900146484375</v>
          </cell>
        </row>
        <row r="1616">
          <cell r="C1616">
            <v>308.3299865722656</v>
          </cell>
          <cell r="E1616">
            <v>0</v>
          </cell>
        </row>
        <row r="1617">
          <cell r="C1617">
            <v>90000</v>
          </cell>
          <cell r="E1617">
            <v>900</v>
          </cell>
        </row>
        <row r="1618">
          <cell r="C1618">
            <v>42500</v>
          </cell>
          <cell r="E1618">
            <v>0</v>
          </cell>
        </row>
        <row r="1619">
          <cell r="C1619">
            <v>18637.0390625</v>
          </cell>
          <cell r="E1619">
            <v>0</v>
          </cell>
        </row>
        <row r="1620">
          <cell r="C1620">
            <v>129.52000427246094</v>
          </cell>
          <cell r="E1620">
            <v>0</v>
          </cell>
        </row>
        <row r="1621">
          <cell r="C1621">
            <v>129.52000427246094</v>
          </cell>
          <cell r="E1621">
            <v>0</v>
          </cell>
        </row>
        <row r="1622">
          <cell r="C1622">
            <v>129.52000427246094</v>
          </cell>
          <cell r="E1622">
            <v>0</v>
          </cell>
        </row>
        <row r="1623">
          <cell r="C1623">
            <v>80750</v>
          </cell>
          <cell r="E1623">
            <v>0</v>
          </cell>
        </row>
        <row r="1624">
          <cell r="C1624">
            <v>37500</v>
          </cell>
          <cell r="E1624">
            <v>375</v>
          </cell>
        </row>
        <row r="1625">
          <cell r="C1625">
            <v>21153.849609375</v>
          </cell>
          <cell r="E1625">
            <v>211.5399932861328</v>
          </cell>
        </row>
        <row r="1626">
          <cell r="C1626">
            <v>21250</v>
          </cell>
          <cell r="E1626">
            <v>0</v>
          </cell>
        </row>
        <row r="1627">
          <cell r="C1627">
            <v>6023.56005859375</v>
          </cell>
          <cell r="E1627">
            <v>0</v>
          </cell>
        </row>
        <row r="1628">
          <cell r="C1628">
            <v>18518.51953125</v>
          </cell>
          <cell r="E1628">
            <v>0</v>
          </cell>
        </row>
        <row r="1629">
          <cell r="C1629">
            <v>15264.419921875</v>
          </cell>
          <cell r="E1629">
            <v>0</v>
          </cell>
        </row>
        <row r="1630">
          <cell r="C1630">
            <v>21160.7109375</v>
          </cell>
          <cell r="E1630">
            <v>0</v>
          </cell>
        </row>
        <row r="1631">
          <cell r="C1631">
            <v>28437.5</v>
          </cell>
          <cell r="E1631">
            <v>0</v>
          </cell>
        </row>
        <row r="1632">
          <cell r="C1632">
            <v>737.25</v>
          </cell>
          <cell r="E1632">
            <v>0</v>
          </cell>
        </row>
        <row r="1633">
          <cell r="C1633">
            <v>1276</v>
          </cell>
          <cell r="E1633">
            <v>0</v>
          </cell>
        </row>
        <row r="1634">
          <cell r="C1634">
            <v>792.3499755859375</v>
          </cell>
          <cell r="E1634">
            <v>0</v>
          </cell>
        </row>
        <row r="1635">
          <cell r="C1635">
            <v>44642.87109375</v>
          </cell>
          <cell r="E1635">
            <v>446.42999267578125</v>
          </cell>
        </row>
        <row r="1636">
          <cell r="C1636">
            <v>3632.77001953125</v>
          </cell>
          <cell r="E1636">
            <v>0</v>
          </cell>
        </row>
        <row r="1637">
          <cell r="C1637">
            <v>22689</v>
          </cell>
          <cell r="E1637">
            <v>0</v>
          </cell>
        </row>
        <row r="1638">
          <cell r="C1638">
            <v>12331.73046875</v>
          </cell>
          <cell r="E1638">
            <v>0</v>
          </cell>
        </row>
        <row r="1639">
          <cell r="C1639">
            <v>26785.7109375</v>
          </cell>
          <cell r="E1639">
            <v>267.8599853515625</v>
          </cell>
        </row>
        <row r="1640">
          <cell r="C1640">
            <v>8968.9501953125</v>
          </cell>
          <cell r="E1640">
            <v>0</v>
          </cell>
        </row>
        <row r="1641">
          <cell r="C1641">
            <v>15192.3095703125</v>
          </cell>
          <cell r="E1641">
            <v>0</v>
          </cell>
        </row>
        <row r="1642">
          <cell r="C1642">
            <v>35789.48046875</v>
          </cell>
          <cell r="E1642">
            <v>0</v>
          </cell>
        </row>
        <row r="1643">
          <cell r="C1643">
            <v>76.38999938964844</v>
          </cell>
          <cell r="E1643">
            <v>0</v>
          </cell>
        </row>
        <row r="1644">
          <cell r="C1644">
            <v>76.38999938964844</v>
          </cell>
          <cell r="E1644">
            <v>0</v>
          </cell>
        </row>
        <row r="1645">
          <cell r="C1645">
            <v>76.38999938964844</v>
          </cell>
          <cell r="E1645">
            <v>0</v>
          </cell>
        </row>
        <row r="1646">
          <cell r="C1646">
            <v>94.44000244140625</v>
          </cell>
          <cell r="E1646">
            <v>0</v>
          </cell>
        </row>
        <row r="1647">
          <cell r="C1647">
            <v>94.44000244140625</v>
          </cell>
          <cell r="E1647">
            <v>0</v>
          </cell>
        </row>
        <row r="1648">
          <cell r="C1648">
            <v>94.44000244140625</v>
          </cell>
          <cell r="E1648">
            <v>0</v>
          </cell>
        </row>
        <row r="1649">
          <cell r="C1649">
            <v>216.6699981689453</v>
          </cell>
          <cell r="E1649">
            <v>0</v>
          </cell>
        </row>
        <row r="1650">
          <cell r="C1650">
            <v>216.6699981689453</v>
          </cell>
          <cell r="E1650">
            <v>0</v>
          </cell>
        </row>
        <row r="1651">
          <cell r="C1651">
            <v>216.6699981689453</v>
          </cell>
          <cell r="E1651">
            <v>0</v>
          </cell>
        </row>
        <row r="1652">
          <cell r="C1652">
            <v>155.55999755859375</v>
          </cell>
          <cell r="E1652">
            <v>0</v>
          </cell>
        </row>
        <row r="1653">
          <cell r="C1653">
            <v>155.55999755859375</v>
          </cell>
          <cell r="E1653">
            <v>0</v>
          </cell>
        </row>
        <row r="1654">
          <cell r="C1654">
            <v>155.55999755859375</v>
          </cell>
          <cell r="E1654">
            <v>0</v>
          </cell>
        </row>
        <row r="1655">
          <cell r="C1655">
            <v>221.38999938964844</v>
          </cell>
          <cell r="E1655">
            <v>0</v>
          </cell>
        </row>
        <row r="1656">
          <cell r="C1656">
            <v>83.33000183105469</v>
          </cell>
          <cell r="E1656">
            <v>0</v>
          </cell>
        </row>
        <row r="1657">
          <cell r="C1657">
            <v>83.33000183105469</v>
          </cell>
          <cell r="E1657">
            <v>0</v>
          </cell>
        </row>
        <row r="1658">
          <cell r="C1658">
            <v>83.33000183105469</v>
          </cell>
          <cell r="E1658">
            <v>0</v>
          </cell>
        </row>
        <row r="1659">
          <cell r="C1659">
            <v>11893.740234375</v>
          </cell>
          <cell r="E1659">
            <v>0</v>
          </cell>
        </row>
        <row r="1660">
          <cell r="C1660">
            <v>500</v>
          </cell>
          <cell r="E1660">
            <v>0</v>
          </cell>
        </row>
        <row r="1661">
          <cell r="C1661">
            <v>500</v>
          </cell>
          <cell r="E1661">
            <v>0</v>
          </cell>
        </row>
        <row r="1662">
          <cell r="C1662">
            <v>368.07000732421875</v>
          </cell>
          <cell r="E1662">
            <v>0</v>
          </cell>
        </row>
        <row r="1663">
          <cell r="C1663">
            <v>6325</v>
          </cell>
          <cell r="E1663">
            <v>0</v>
          </cell>
        </row>
        <row r="1664">
          <cell r="C1664">
            <v>121625</v>
          </cell>
          <cell r="E1664">
            <v>0</v>
          </cell>
        </row>
        <row r="1665">
          <cell r="C1665">
            <v>75</v>
          </cell>
          <cell r="E1665">
            <v>0</v>
          </cell>
        </row>
        <row r="1666">
          <cell r="C1666">
            <v>75</v>
          </cell>
          <cell r="E1666">
            <v>0</v>
          </cell>
        </row>
        <row r="1667">
          <cell r="C1667">
            <v>75</v>
          </cell>
          <cell r="E1667">
            <v>0</v>
          </cell>
        </row>
        <row r="1668">
          <cell r="C1668">
            <v>59.029998779296875</v>
          </cell>
          <cell r="E1668">
            <v>0</v>
          </cell>
        </row>
        <row r="1669">
          <cell r="C1669">
            <v>59.029998779296875</v>
          </cell>
          <cell r="E1669">
            <v>0</v>
          </cell>
        </row>
        <row r="1670">
          <cell r="C1670">
            <v>59.029998779296875</v>
          </cell>
          <cell r="E1670">
            <v>0</v>
          </cell>
        </row>
        <row r="1671">
          <cell r="C1671">
            <v>106.4800033569336</v>
          </cell>
          <cell r="E1671">
            <v>0</v>
          </cell>
        </row>
        <row r="1672">
          <cell r="C1672">
            <v>106.4800033569336</v>
          </cell>
          <cell r="E1672">
            <v>0</v>
          </cell>
        </row>
        <row r="1673">
          <cell r="C1673">
            <v>106.4800033569336</v>
          </cell>
          <cell r="E1673">
            <v>0</v>
          </cell>
        </row>
        <row r="1674">
          <cell r="C1674">
            <v>800</v>
          </cell>
          <cell r="E1674">
            <v>0</v>
          </cell>
        </row>
        <row r="1675">
          <cell r="C1675">
            <v>800</v>
          </cell>
          <cell r="E1675">
            <v>0</v>
          </cell>
        </row>
        <row r="1676">
          <cell r="C1676">
            <v>800</v>
          </cell>
          <cell r="E1676">
            <v>0</v>
          </cell>
        </row>
        <row r="1677">
          <cell r="C1677">
            <v>66.66999816894531</v>
          </cell>
          <cell r="E1677">
            <v>0</v>
          </cell>
        </row>
        <row r="1678">
          <cell r="C1678">
            <v>66.66999816894531</v>
          </cell>
          <cell r="E1678">
            <v>0</v>
          </cell>
        </row>
        <row r="1679">
          <cell r="C1679">
            <v>66.66999816894531</v>
          </cell>
          <cell r="E1679">
            <v>0</v>
          </cell>
        </row>
        <row r="1680">
          <cell r="C1680">
            <v>277.7799987792969</v>
          </cell>
          <cell r="E1680">
            <v>0</v>
          </cell>
        </row>
        <row r="1681">
          <cell r="C1681">
            <v>277.7799987792969</v>
          </cell>
          <cell r="E1681">
            <v>0</v>
          </cell>
        </row>
        <row r="1682">
          <cell r="C1682">
            <v>83.33000183105469</v>
          </cell>
          <cell r="E1682">
            <v>0</v>
          </cell>
        </row>
        <row r="1683">
          <cell r="C1683">
            <v>83.33000183105469</v>
          </cell>
          <cell r="E1683">
            <v>0</v>
          </cell>
        </row>
        <row r="1684">
          <cell r="C1684">
            <v>83.33000183105469</v>
          </cell>
          <cell r="E1684">
            <v>0</v>
          </cell>
        </row>
        <row r="1685">
          <cell r="C1685">
            <v>900</v>
          </cell>
          <cell r="E1685">
            <v>0</v>
          </cell>
        </row>
        <row r="1686">
          <cell r="C1686">
            <v>85750</v>
          </cell>
          <cell r="E1686">
            <v>0</v>
          </cell>
        </row>
        <row r="1687">
          <cell r="C1687">
            <v>120714.28125</v>
          </cell>
          <cell r="E1687">
            <v>1207.1400146484375</v>
          </cell>
        </row>
        <row r="1688">
          <cell r="C1688">
            <v>188.88999938964844</v>
          </cell>
          <cell r="E1688">
            <v>0</v>
          </cell>
        </row>
        <row r="1689">
          <cell r="C1689">
            <v>188.88999938964844</v>
          </cell>
          <cell r="E1689">
            <v>0</v>
          </cell>
        </row>
        <row r="1690">
          <cell r="C1690">
            <v>188.88999938964844</v>
          </cell>
          <cell r="E1690">
            <v>0</v>
          </cell>
        </row>
        <row r="1691">
          <cell r="C1691">
            <v>91.66999816894531</v>
          </cell>
          <cell r="E1691">
            <v>0</v>
          </cell>
        </row>
        <row r="1692">
          <cell r="C1692">
            <v>91.66999816894531</v>
          </cell>
          <cell r="E1692">
            <v>0</v>
          </cell>
        </row>
        <row r="1693">
          <cell r="C1693">
            <v>91.66999816894531</v>
          </cell>
          <cell r="E1693">
            <v>0</v>
          </cell>
        </row>
        <row r="1694">
          <cell r="C1694">
            <v>1268.75</v>
          </cell>
          <cell r="E1694">
            <v>0</v>
          </cell>
        </row>
        <row r="1695">
          <cell r="C1695">
            <v>55.560001373291016</v>
          </cell>
          <cell r="E1695">
            <v>0</v>
          </cell>
        </row>
        <row r="1696">
          <cell r="C1696">
            <v>55.560001373291016</v>
          </cell>
          <cell r="E1696">
            <v>0</v>
          </cell>
        </row>
        <row r="1697">
          <cell r="C1697">
            <v>55.560001373291016</v>
          </cell>
          <cell r="E1697">
            <v>0</v>
          </cell>
        </row>
        <row r="1698">
          <cell r="C1698">
            <v>66.66999816894531</v>
          </cell>
          <cell r="E1698">
            <v>0</v>
          </cell>
        </row>
        <row r="1699">
          <cell r="C1699">
            <v>66.66999816894531</v>
          </cell>
          <cell r="E1699">
            <v>0</v>
          </cell>
        </row>
        <row r="1700">
          <cell r="C1700">
            <v>66.66999816894531</v>
          </cell>
          <cell r="E1700">
            <v>0</v>
          </cell>
        </row>
        <row r="1701">
          <cell r="C1701">
            <v>69.44000244140625</v>
          </cell>
          <cell r="E1701">
            <v>0</v>
          </cell>
        </row>
        <row r="1702">
          <cell r="C1702">
            <v>69.44000244140625</v>
          </cell>
          <cell r="E1702">
            <v>0</v>
          </cell>
        </row>
        <row r="1703">
          <cell r="C1703">
            <v>69.44000244140625</v>
          </cell>
          <cell r="E1703">
            <v>0</v>
          </cell>
        </row>
        <row r="1704">
          <cell r="C1704">
            <v>2500</v>
          </cell>
          <cell r="E1704">
            <v>0</v>
          </cell>
        </row>
        <row r="1705">
          <cell r="C1705">
            <v>650</v>
          </cell>
          <cell r="E1705">
            <v>0</v>
          </cell>
        </row>
        <row r="1706">
          <cell r="C1706">
            <v>20985.720703125</v>
          </cell>
          <cell r="E1706">
            <v>209.86000061035156</v>
          </cell>
        </row>
        <row r="1707">
          <cell r="C1707">
            <v>116.1500015258789</v>
          </cell>
          <cell r="E1707">
            <v>0</v>
          </cell>
        </row>
        <row r="1708">
          <cell r="C1708">
            <v>116.1500015258789</v>
          </cell>
          <cell r="E1708">
            <v>0</v>
          </cell>
        </row>
        <row r="1709">
          <cell r="C1709">
            <v>116.1500015258789</v>
          </cell>
          <cell r="E1709">
            <v>0</v>
          </cell>
        </row>
        <row r="1710">
          <cell r="C1710">
            <v>83.33000183105469</v>
          </cell>
          <cell r="E1710">
            <v>0</v>
          </cell>
        </row>
        <row r="1711">
          <cell r="C1711">
            <v>83.33000183105469</v>
          </cell>
          <cell r="E1711">
            <v>0</v>
          </cell>
        </row>
        <row r="1712">
          <cell r="C1712">
            <v>83.33000183105469</v>
          </cell>
          <cell r="E1712">
            <v>0</v>
          </cell>
        </row>
        <row r="1713">
          <cell r="C1713">
            <v>41666.66015625</v>
          </cell>
          <cell r="E1713">
            <v>416.6700134277344</v>
          </cell>
        </row>
        <row r="1714">
          <cell r="C1714">
            <v>761.7100219726562</v>
          </cell>
          <cell r="E1714">
            <v>0</v>
          </cell>
        </row>
        <row r="1715">
          <cell r="C1715">
            <v>205.55999755859375</v>
          </cell>
          <cell r="E1715">
            <v>0</v>
          </cell>
        </row>
        <row r="1716">
          <cell r="C1716">
            <v>205.55999755859375</v>
          </cell>
          <cell r="E1716">
            <v>0</v>
          </cell>
        </row>
        <row r="1717">
          <cell r="C1717">
            <v>205.55999755859375</v>
          </cell>
          <cell r="E1717">
            <v>0</v>
          </cell>
        </row>
        <row r="1718">
          <cell r="C1718">
            <v>160.7100067138672</v>
          </cell>
          <cell r="E1718">
            <v>0</v>
          </cell>
        </row>
        <row r="1719">
          <cell r="C1719">
            <v>160.7100067138672</v>
          </cell>
          <cell r="E1719">
            <v>0</v>
          </cell>
        </row>
        <row r="1720">
          <cell r="C1720">
            <v>160.7100067138672</v>
          </cell>
          <cell r="E1720">
            <v>0</v>
          </cell>
        </row>
        <row r="1721">
          <cell r="C1721">
            <v>37800</v>
          </cell>
          <cell r="E1721">
            <v>0</v>
          </cell>
        </row>
        <row r="1722">
          <cell r="C1722">
            <v>13500</v>
          </cell>
          <cell r="E1722">
            <v>0</v>
          </cell>
        </row>
        <row r="1723">
          <cell r="C1723">
            <v>55714.28125</v>
          </cell>
          <cell r="E1723">
            <v>557.1400146484375</v>
          </cell>
        </row>
        <row r="1724">
          <cell r="C1724">
            <v>100</v>
          </cell>
          <cell r="E1724">
            <v>0</v>
          </cell>
        </row>
        <row r="1725">
          <cell r="C1725">
            <v>100</v>
          </cell>
          <cell r="E1725">
            <v>0</v>
          </cell>
        </row>
        <row r="1726">
          <cell r="C1726">
            <v>100</v>
          </cell>
          <cell r="E1726">
            <v>0</v>
          </cell>
        </row>
        <row r="1727">
          <cell r="C1727">
            <v>250</v>
          </cell>
          <cell r="E1727">
            <v>0</v>
          </cell>
        </row>
        <row r="1728">
          <cell r="C1728">
            <v>250</v>
          </cell>
          <cell r="E1728">
            <v>0</v>
          </cell>
        </row>
        <row r="1729">
          <cell r="C1729">
            <v>250</v>
          </cell>
          <cell r="E1729">
            <v>0</v>
          </cell>
        </row>
        <row r="1730">
          <cell r="C1730">
            <v>933.3300170898438</v>
          </cell>
          <cell r="E1730">
            <v>0</v>
          </cell>
        </row>
        <row r="1731">
          <cell r="C1731">
            <v>933.3300170898438</v>
          </cell>
          <cell r="E1731">
            <v>0</v>
          </cell>
        </row>
        <row r="1732">
          <cell r="C1732">
            <v>933.3300170898438</v>
          </cell>
          <cell r="E1732">
            <v>0</v>
          </cell>
        </row>
        <row r="1733">
          <cell r="C1733">
            <v>305.55999755859375</v>
          </cell>
          <cell r="E1733">
            <v>0</v>
          </cell>
        </row>
        <row r="1734">
          <cell r="C1734">
            <v>20166.640075683594</v>
          </cell>
          <cell r="E1734">
            <v>5</v>
          </cell>
        </row>
        <row r="1735">
          <cell r="C1735">
            <v>277.7799987792969</v>
          </cell>
          <cell r="E1735">
            <v>0</v>
          </cell>
        </row>
        <row r="1736">
          <cell r="C1736">
            <v>277.7799987792969</v>
          </cell>
          <cell r="E1736">
            <v>0</v>
          </cell>
        </row>
        <row r="1737">
          <cell r="C1737">
            <v>277.7799987792969</v>
          </cell>
          <cell r="E1737">
            <v>0</v>
          </cell>
        </row>
        <row r="1738">
          <cell r="C1738">
            <v>39000</v>
          </cell>
          <cell r="E1738">
            <v>390</v>
          </cell>
        </row>
        <row r="1739">
          <cell r="C1739">
            <v>216.6699981689453</v>
          </cell>
          <cell r="E1739">
            <v>0</v>
          </cell>
        </row>
        <row r="1740">
          <cell r="C1740">
            <v>216.6699981689453</v>
          </cell>
          <cell r="E1740">
            <v>0</v>
          </cell>
        </row>
        <row r="1741">
          <cell r="C1741">
            <v>216.6699981689453</v>
          </cell>
          <cell r="E1741">
            <v>0</v>
          </cell>
        </row>
        <row r="1742">
          <cell r="C1742">
            <v>87750</v>
          </cell>
          <cell r="E1742">
            <v>877.5</v>
          </cell>
        </row>
        <row r="1743">
          <cell r="C1743">
            <v>111.11000061035156</v>
          </cell>
          <cell r="E1743">
            <v>0</v>
          </cell>
        </row>
        <row r="1744">
          <cell r="C1744">
            <v>111.11000061035156</v>
          </cell>
          <cell r="E1744">
            <v>0</v>
          </cell>
        </row>
        <row r="1745">
          <cell r="C1745">
            <v>111.11000061035156</v>
          </cell>
          <cell r="E1745">
            <v>0</v>
          </cell>
        </row>
        <row r="1746">
          <cell r="C1746">
            <v>250</v>
          </cell>
          <cell r="E1746">
            <v>0</v>
          </cell>
        </row>
        <row r="1747">
          <cell r="C1747">
            <v>250</v>
          </cell>
          <cell r="E1747">
            <v>0</v>
          </cell>
        </row>
        <row r="1748">
          <cell r="C1748">
            <v>250</v>
          </cell>
          <cell r="E1748">
            <v>0</v>
          </cell>
        </row>
        <row r="1749">
          <cell r="C1749">
            <v>55.560001373291016</v>
          </cell>
          <cell r="E1749">
            <v>0</v>
          </cell>
        </row>
        <row r="1750">
          <cell r="C1750">
            <v>55.560001373291016</v>
          </cell>
          <cell r="E1750">
            <v>0</v>
          </cell>
        </row>
        <row r="1751">
          <cell r="C1751">
            <v>55.560001373291016</v>
          </cell>
          <cell r="E1751">
            <v>0</v>
          </cell>
        </row>
        <row r="1752">
          <cell r="C1752">
            <v>116.66999816894531</v>
          </cell>
          <cell r="E1752">
            <v>0</v>
          </cell>
        </row>
        <row r="1753">
          <cell r="C1753">
            <v>116.66999816894531</v>
          </cell>
          <cell r="E1753">
            <v>0</v>
          </cell>
        </row>
        <row r="1754">
          <cell r="C1754">
            <v>116.66999816894531</v>
          </cell>
          <cell r="E1754">
            <v>0</v>
          </cell>
        </row>
        <row r="1755">
          <cell r="C1755">
            <v>1178.5699462890625</v>
          </cell>
          <cell r="E1755">
            <v>0</v>
          </cell>
        </row>
        <row r="1756">
          <cell r="C1756">
            <v>1000</v>
          </cell>
          <cell r="E1756">
            <v>0</v>
          </cell>
        </row>
        <row r="1757">
          <cell r="C1757">
            <v>6663.25</v>
          </cell>
          <cell r="E1757">
            <v>0</v>
          </cell>
        </row>
        <row r="1758">
          <cell r="C1758">
            <v>5287.10986328125</v>
          </cell>
          <cell r="E1758">
            <v>0</v>
          </cell>
        </row>
        <row r="1759">
          <cell r="C1759">
            <v>80.80999755859375</v>
          </cell>
          <cell r="E1759">
            <v>0</v>
          </cell>
        </row>
        <row r="1760">
          <cell r="C1760">
            <v>80.80999755859375</v>
          </cell>
          <cell r="E1760">
            <v>0</v>
          </cell>
        </row>
        <row r="1761">
          <cell r="C1761">
            <v>80.80999755859375</v>
          </cell>
          <cell r="E1761">
            <v>0</v>
          </cell>
        </row>
        <row r="1762">
          <cell r="C1762">
            <v>958.3300170898438</v>
          </cell>
          <cell r="E1762">
            <v>0</v>
          </cell>
        </row>
        <row r="1763">
          <cell r="C1763">
            <v>843.75</v>
          </cell>
          <cell r="E1763">
            <v>0</v>
          </cell>
        </row>
        <row r="1764">
          <cell r="C1764">
            <v>8626.919921875</v>
          </cell>
          <cell r="E1764">
            <v>0</v>
          </cell>
        </row>
        <row r="1765">
          <cell r="C1765">
            <v>238.10000610351562</v>
          </cell>
          <cell r="E1765">
            <v>0</v>
          </cell>
        </row>
        <row r="1766">
          <cell r="C1766">
            <v>238.10000610351562</v>
          </cell>
          <cell r="E1766">
            <v>0</v>
          </cell>
        </row>
        <row r="1767">
          <cell r="C1767">
            <v>238.10000610351562</v>
          </cell>
          <cell r="E1767">
            <v>0</v>
          </cell>
        </row>
        <row r="1768">
          <cell r="C1768">
            <v>1312.699951171875</v>
          </cell>
          <cell r="E1768">
            <v>0</v>
          </cell>
        </row>
        <row r="1769">
          <cell r="C1769">
            <v>19285.7109375</v>
          </cell>
          <cell r="E1769">
            <v>192.86000061035156</v>
          </cell>
        </row>
        <row r="1770">
          <cell r="C1770">
            <v>216.6699981689453</v>
          </cell>
          <cell r="E1770">
            <v>0</v>
          </cell>
        </row>
        <row r="1771">
          <cell r="C1771">
            <v>24916.650466918945</v>
          </cell>
          <cell r="E1771">
            <v>5</v>
          </cell>
        </row>
        <row r="1772">
          <cell r="C1772">
            <v>177.77999877929688</v>
          </cell>
          <cell r="E1772">
            <v>0</v>
          </cell>
        </row>
        <row r="1773">
          <cell r="C1773">
            <v>177.77999877929688</v>
          </cell>
          <cell r="E1773">
            <v>0</v>
          </cell>
        </row>
        <row r="1774">
          <cell r="C1774">
            <v>177.77999877929688</v>
          </cell>
          <cell r="E1774">
            <v>0</v>
          </cell>
        </row>
        <row r="1775">
          <cell r="C1775">
            <v>165</v>
          </cell>
          <cell r="E1775">
            <v>0</v>
          </cell>
        </row>
        <row r="1776">
          <cell r="C1776">
            <v>165</v>
          </cell>
          <cell r="E1776">
            <v>0</v>
          </cell>
        </row>
        <row r="1777">
          <cell r="C1777">
            <v>165</v>
          </cell>
          <cell r="E1777">
            <v>0</v>
          </cell>
        </row>
        <row r="1778">
          <cell r="C1778">
            <v>71.43000030517578</v>
          </cell>
          <cell r="E1778">
            <v>0</v>
          </cell>
        </row>
        <row r="1779">
          <cell r="C1779">
            <v>71.43000030517578</v>
          </cell>
          <cell r="E1779">
            <v>0</v>
          </cell>
        </row>
        <row r="1780">
          <cell r="C1780">
            <v>71.43000030517578</v>
          </cell>
          <cell r="E1780">
            <v>0</v>
          </cell>
        </row>
        <row r="1781">
          <cell r="C1781">
            <v>6666.669921875</v>
          </cell>
          <cell r="E1781">
            <v>0</v>
          </cell>
        </row>
        <row r="1782">
          <cell r="C1782">
            <v>155.55999755859375</v>
          </cell>
          <cell r="E1782">
            <v>0</v>
          </cell>
        </row>
        <row r="1783">
          <cell r="C1783">
            <v>155.55999755859375</v>
          </cell>
          <cell r="E1783">
            <v>0</v>
          </cell>
        </row>
        <row r="1784">
          <cell r="C1784">
            <v>155.55999755859375</v>
          </cell>
          <cell r="E1784">
            <v>0</v>
          </cell>
        </row>
        <row r="1785">
          <cell r="C1785">
            <v>100</v>
          </cell>
          <cell r="E1785">
            <v>0</v>
          </cell>
        </row>
        <row r="1786">
          <cell r="C1786">
            <v>100</v>
          </cell>
          <cell r="E1786">
            <v>0</v>
          </cell>
        </row>
        <row r="1787">
          <cell r="C1787">
            <v>100</v>
          </cell>
          <cell r="E1787">
            <v>0</v>
          </cell>
        </row>
        <row r="1788">
          <cell r="C1788">
            <v>5775</v>
          </cell>
          <cell r="E1788">
            <v>0</v>
          </cell>
        </row>
        <row r="1789">
          <cell r="C1789">
            <v>28928.5703125</v>
          </cell>
          <cell r="E1789">
            <v>289.2900085449219</v>
          </cell>
        </row>
        <row r="1790">
          <cell r="C1790">
            <v>65000</v>
          </cell>
          <cell r="E1790">
            <v>650</v>
          </cell>
        </row>
        <row r="1791">
          <cell r="C1791">
            <v>67407.40625</v>
          </cell>
          <cell r="E1791">
            <v>674.0700073242188</v>
          </cell>
        </row>
        <row r="1792">
          <cell r="C1792">
            <v>144.44000244140625</v>
          </cell>
          <cell r="E1792">
            <v>0</v>
          </cell>
        </row>
        <row r="1793">
          <cell r="C1793">
            <v>144.44000244140625</v>
          </cell>
          <cell r="E1793">
            <v>0</v>
          </cell>
        </row>
        <row r="1794">
          <cell r="C1794">
            <v>144.44000244140625</v>
          </cell>
          <cell r="E1794">
            <v>0</v>
          </cell>
        </row>
        <row r="1795">
          <cell r="C1795">
            <v>95000</v>
          </cell>
          <cell r="E1795">
            <v>0</v>
          </cell>
        </row>
        <row r="1796">
          <cell r="C1796">
            <v>115.6500015258789</v>
          </cell>
          <cell r="E1796">
            <v>0</v>
          </cell>
        </row>
        <row r="1797">
          <cell r="C1797">
            <v>115.6500015258789</v>
          </cell>
          <cell r="E1797">
            <v>0</v>
          </cell>
        </row>
        <row r="1798">
          <cell r="C1798">
            <v>115.6500015258789</v>
          </cell>
          <cell r="E1798">
            <v>0</v>
          </cell>
        </row>
        <row r="1799">
          <cell r="C1799">
            <v>60000</v>
          </cell>
          <cell r="E1799">
            <v>0</v>
          </cell>
        </row>
        <row r="1800">
          <cell r="C1800">
            <v>180.55999755859375</v>
          </cell>
          <cell r="E1800">
            <v>0</v>
          </cell>
        </row>
        <row r="1801">
          <cell r="C1801">
            <v>180.55999755859375</v>
          </cell>
          <cell r="E1801">
            <v>0</v>
          </cell>
        </row>
        <row r="1802">
          <cell r="C1802">
            <v>180.55999755859375</v>
          </cell>
          <cell r="E1802">
            <v>0</v>
          </cell>
        </row>
        <row r="1803">
          <cell r="C1803">
            <v>222.22000122070312</v>
          </cell>
          <cell r="E1803">
            <v>0</v>
          </cell>
        </row>
        <row r="1804">
          <cell r="C1804">
            <v>222.22000122070312</v>
          </cell>
          <cell r="E1804">
            <v>0</v>
          </cell>
        </row>
        <row r="1805">
          <cell r="C1805">
            <v>222.22000122070312</v>
          </cell>
          <cell r="E1805">
            <v>0</v>
          </cell>
        </row>
        <row r="1806">
          <cell r="C1806">
            <v>333.3299865722656</v>
          </cell>
          <cell r="E1806">
            <v>0</v>
          </cell>
        </row>
        <row r="1807">
          <cell r="C1807">
            <v>333.3299865722656</v>
          </cell>
          <cell r="E1807">
            <v>0</v>
          </cell>
        </row>
        <row r="1808">
          <cell r="C1808">
            <v>333.3299865722656</v>
          </cell>
          <cell r="E1808">
            <v>0</v>
          </cell>
        </row>
        <row r="1809">
          <cell r="C1809">
            <v>38000</v>
          </cell>
          <cell r="E1809">
            <v>0</v>
          </cell>
        </row>
        <row r="1810">
          <cell r="C1810">
            <v>77.22000122070312</v>
          </cell>
          <cell r="E1810">
            <v>0</v>
          </cell>
        </row>
        <row r="1811">
          <cell r="C1811">
            <v>77.22000122070312</v>
          </cell>
          <cell r="E1811">
            <v>0</v>
          </cell>
        </row>
        <row r="1812">
          <cell r="C1812">
            <v>154.44000244140625</v>
          </cell>
          <cell r="E1812">
            <v>0</v>
          </cell>
        </row>
        <row r="1813">
          <cell r="C1813">
            <v>48150</v>
          </cell>
          <cell r="E1813">
            <v>481.5</v>
          </cell>
        </row>
        <row r="1814">
          <cell r="C1814">
            <v>166.6699981689453</v>
          </cell>
          <cell r="E1814">
            <v>0</v>
          </cell>
        </row>
        <row r="1815">
          <cell r="C1815">
            <v>166.6699981689453</v>
          </cell>
          <cell r="E1815">
            <v>0</v>
          </cell>
        </row>
        <row r="1816">
          <cell r="C1816">
            <v>333.3399963378906</v>
          </cell>
          <cell r="E1816">
            <v>0</v>
          </cell>
        </row>
        <row r="1817">
          <cell r="C1817">
            <v>400</v>
          </cell>
          <cell r="E1817">
            <v>0</v>
          </cell>
        </row>
        <row r="1818">
          <cell r="C1818">
            <v>9583.330078125</v>
          </cell>
          <cell r="E1818">
            <v>0</v>
          </cell>
        </row>
        <row r="1819">
          <cell r="C1819">
            <v>22000</v>
          </cell>
          <cell r="E1819">
            <v>220</v>
          </cell>
        </row>
        <row r="1820">
          <cell r="C1820">
            <v>52000</v>
          </cell>
          <cell r="E1820">
            <v>520</v>
          </cell>
        </row>
        <row r="1821">
          <cell r="C1821">
            <v>30831.0390625</v>
          </cell>
          <cell r="E1821">
            <v>0</v>
          </cell>
        </row>
        <row r="1822">
          <cell r="C1822">
            <v>96000</v>
          </cell>
          <cell r="E1822">
            <v>0</v>
          </cell>
        </row>
        <row r="1823">
          <cell r="C1823">
            <v>70000</v>
          </cell>
          <cell r="E1823">
            <v>0</v>
          </cell>
        </row>
        <row r="1824">
          <cell r="C1824">
            <v>3200</v>
          </cell>
          <cell r="E1824">
            <v>0</v>
          </cell>
        </row>
        <row r="1825">
          <cell r="C1825">
            <v>50000</v>
          </cell>
          <cell r="E1825">
            <v>500</v>
          </cell>
        </row>
        <row r="1826">
          <cell r="C1826">
            <v>2333.330078125</v>
          </cell>
          <cell r="E1826">
            <v>0</v>
          </cell>
        </row>
        <row r="1827">
          <cell r="C1827">
            <v>266.6700134277344</v>
          </cell>
          <cell r="E1827">
            <v>0</v>
          </cell>
        </row>
        <row r="1828">
          <cell r="C1828">
            <v>266.6700134277344</v>
          </cell>
          <cell r="E1828">
            <v>0</v>
          </cell>
        </row>
        <row r="1829">
          <cell r="C1829">
            <v>266.6700134277344</v>
          </cell>
          <cell r="E1829">
            <v>0</v>
          </cell>
        </row>
        <row r="1830">
          <cell r="C1830">
            <v>8359.599609375</v>
          </cell>
          <cell r="E1830">
            <v>0</v>
          </cell>
        </row>
        <row r="1831">
          <cell r="C1831">
            <v>0</v>
          </cell>
          <cell r="E1831">
            <v>0</v>
          </cell>
        </row>
        <row r="1832">
          <cell r="C1832">
            <v>15000</v>
          </cell>
          <cell r="E1832">
            <v>150</v>
          </cell>
        </row>
        <row r="1833">
          <cell r="C1833">
            <v>208.3300018310547</v>
          </cell>
          <cell r="E1833">
            <v>0</v>
          </cell>
        </row>
        <row r="1834">
          <cell r="C1834">
            <v>208.3300018310547</v>
          </cell>
          <cell r="E1834">
            <v>0</v>
          </cell>
        </row>
        <row r="1835">
          <cell r="C1835">
            <v>208.3300018310547</v>
          </cell>
          <cell r="E1835">
            <v>0</v>
          </cell>
        </row>
        <row r="1836">
          <cell r="C1836">
            <v>183.3300018310547</v>
          </cell>
          <cell r="E1836">
            <v>0</v>
          </cell>
        </row>
        <row r="1837">
          <cell r="C1837">
            <v>183.3300018310547</v>
          </cell>
          <cell r="E1837">
            <v>0</v>
          </cell>
        </row>
        <row r="1838">
          <cell r="C1838">
            <v>183.3300018310547</v>
          </cell>
          <cell r="E1838">
            <v>0</v>
          </cell>
        </row>
        <row r="1839">
          <cell r="C1839">
            <v>22100</v>
          </cell>
          <cell r="E1839">
            <v>221</v>
          </cell>
        </row>
        <row r="1840">
          <cell r="C1840">
            <v>11666.669921875</v>
          </cell>
          <cell r="E1840">
            <v>0</v>
          </cell>
        </row>
        <row r="1841">
          <cell r="C1841">
            <v>30600</v>
          </cell>
          <cell r="E1841">
            <v>0</v>
          </cell>
        </row>
        <row r="1842">
          <cell r="C1842">
            <v>30000</v>
          </cell>
          <cell r="E1842">
            <v>0</v>
          </cell>
        </row>
        <row r="1843">
          <cell r="C1843">
            <v>172.77999877929688</v>
          </cell>
          <cell r="E1843">
            <v>0</v>
          </cell>
        </row>
        <row r="1844">
          <cell r="C1844">
            <v>172.77999877929688</v>
          </cell>
          <cell r="E1844">
            <v>0</v>
          </cell>
        </row>
        <row r="1845">
          <cell r="C1845">
            <v>172.77999877929688</v>
          </cell>
          <cell r="E1845">
            <v>0</v>
          </cell>
        </row>
        <row r="1846">
          <cell r="C1846">
            <v>11313.330078125</v>
          </cell>
          <cell r="E1846">
            <v>0</v>
          </cell>
        </row>
        <row r="1847">
          <cell r="C1847">
            <v>416</v>
          </cell>
          <cell r="E1847">
            <v>0</v>
          </cell>
        </row>
        <row r="1848">
          <cell r="C1848">
            <v>700</v>
          </cell>
          <cell r="E1848">
            <v>0</v>
          </cell>
        </row>
        <row r="1849">
          <cell r="C1849">
            <v>83.33000183105469</v>
          </cell>
          <cell r="E1849">
            <v>0</v>
          </cell>
        </row>
        <row r="1850">
          <cell r="C1850">
            <v>83.33000183105469</v>
          </cell>
          <cell r="E1850">
            <v>0</v>
          </cell>
        </row>
        <row r="1851">
          <cell r="C1851">
            <v>83.33000183105469</v>
          </cell>
          <cell r="E1851">
            <v>0</v>
          </cell>
        </row>
        <row r="1852">
          <cell r="C1852">
            <v>135.4199981689453</v>
          </cell>
          <cell r="E1852">
            <v>0</v>
          </cell>
        </row>
        <row r="1853">
          <cell r="C1853">
            <v>135.4199981689453</v>
          </cell>
          <cell r="E1853">
            <v>0</v>
          </cell>
        </row>
        <row r="1854">
          <cell r="C1854">
            <v>135.4199981689453</v>
          </cell>
          <cell r="E1854">
            <v>0</v>
          </cell>
        </row>
        <row r="1855">
          <cell r="C1855">
            <v>7198.02001953125</v>
          </cell>
          <cell r="E1855">
            <v>0</v>
          </cell>
        </row>
        <row r="1856">
          <cell r="C1856">
            <v>22000</v>
          </cell>
          <cell r="E1856">
            <v>220</v>
          </cell>
        </row>
        <row r="1857">
          <cell r="C1857">
            <v>233.3300018310547</v>
          </cell>
          <cell r="E1857">
            <v>0</v>
          </cell>
        </row>
        <row r="1858">
          <cell r="C1858">
            <v>233.3300018310547</v>
          </cell>
          <cell r="E1858">
            <v>0</v>
          </cell>
        </row>
        <row r="1859">
          <cell r="C1859">
            <v>3761.320068359375</v>
          </cell>
          <cell r="E1859">
            <v>0</v>
          </cell>
        </row>
        <row r="1860">
          <cell r="C1860">
            <v>21732.169921875</v>
          </cell>
          <cell r="E1860">
            <v>217.32000732421875</v>
          </cell>
        </row>
        <row r="1861">
          <cell r="C1861">
            <v>11367.58984375</v>
          </cell>
          <cell r="E1861">
            <v>0</v>
          </cell>
        </row>
        <row r="1862">
          <cell r="C1862">
            <v>70000</v>
          </cell>
          <cell r="E1862">
            <v>700</v>
          </cell>
        </row>
        <row r="1863">
          <cell r="C1863">
            <v>17325</v>
          </cell>
          <cell r="E1863">
            <v>173.25</v>
          </cell>
        </row>
        <row r="1864">
          <cell r="C1864">
            <v>111.11000061035156</v>
          </cell>
          <cell r="E1864">
            <v>0</v>
          </cell>
        </row>
        <row r="1865">
          <cell r="C1865">
            <v>111.11000061035156</v>
          </cell>
          <cell r="E1865">
            <v>0</v>
          </cell>
        </row>
        <row r="1866">
          <cell r="C1866">
            <v>60000.078125</v>
          </cell>
          <cell r="E1866">
            <v>0</v>
          </cell>
        </row>
        <row r="1867">
          <cell r="C1867">
            <v>245.8300018310547</v>
          </cell>
          <cell r="E1867">
            <v>0</v>
          </cell>
        </row>
        <row r="1868">
          <cell r="C1868">
            <v>245.8300018310547</v>
          </cell>
          <cell r="E1868">
            <v>0</v>
          </cell>
        </row>
        <row r="1869">
          <cell r="C1869">
            <v>0</v>
          </cell>
          <cell r="E1869">
            <v>0</v>
          </cell>
        </row>
        <row r="1870">
          <cell r="C1870">
            <v>238.10000610351562</v>
          </cell>
          <cell r="E1870">
            <v>0</v>
          </cell>
        </row>
        <row r="1871">
          <cell r="C1871">
            <v>238.10000610351562</v>
          </cell>
          <cell r="E1871">
            <v>0</v>
          </cell>
        </row>
        <row r="1872">
          <cell r="C1872">
            <v>10000</v>
          </cell>
          <cell r="E1872">
            <v>100</v>
          </cell>
        </row>
        <row r="1873">
          <cell r="C1873">
            <v>160</v>
          </cell>
          <cell r="E1873">
            <v>0</v>
          </cell>
        </row>
        <row r="1874">
          <cell r="C1874">
            <v>145.8300018310547</v>
          </cell>
          <cell r="E1874">
            <v>0</v>
          </cell>
        </row>
        <row r="1875">
          <cell r="C1875">
            <v>0</v>
          </cell>
          <cell r="E1875">
            <v>0</v>
          </cell>
        </row>
        <row r="1876">
          <cell r="C1876">
            <v>166.6699981689453</v>
          </cell>
          <cell r="E1876">
            <v>0</v>
          </cell>
        </row>
        <row r="1877">
          <cell r="C1877">
            <v>5091.669998168945</v>
          </cell>
          <cell r="E1877">
            <v>5</v>
          </cell>
        </row>
        <row r="1878">
          <cell r="C1878">
            <v>121.4800033569336</v>
          </cell>
          <cell r="E1878">
            <v>0</v>
          </cell>
        </row>
        <row r="1879">
          <cell r="C1879">
            <v>6600</v>
          </cell>
          <cell r="E1879">
            <v>66</v>
          </cell>
        </row>
        <row r="1880">
          <cell r="C1880">
            <v>15162.51953125</v>
          </cell>
          <cell r="E1880">
            <v>0</v>
          </cell>
        </row>
        <row r="1881">
          <cell r="C1881">
            <v>1500</v>
          </cell>
          <cell r="E1881">
            <v>15</v>
          </cell>
        </row>
        <row r="1882">
          <cell r="C1882">
            <v>535.7100219726562</v>
          </cell>
          <cell r="E1882">
            <v>0</v>
          </cell>
        </row>
        <row r="1883">
          <cell r="C1883">
            <v>0</v>
          </cell>
          <cell r="E1883">
            <v>0</v>
          </cell>
        </row>
        <row r="1884">
          <cell r="C1884">
            <v>0</v>
          </cell>
          <cell r="E1884">
            <v>0</v>
          </cell>
        </row>
        <row r="1885">
          <cell r="C1885">
            <v>259.9999865722657</v>
          </cell>
          <cell r="E1885">
            <v>0</v>
          </cell>
        </row>
        <row r="1886">
          <cell r="C1886">
            <v>212.32000793456973</v>
          </cell>
          <cell r="E1886">
            <v>0</v>
          </cell>
        </row>
        <row r="1887">
          <cell r="C1887">
            <v>133.08999908447367</v>
          </cell>
          <cell r="E1887">
            <v>0</v>
          </cell>
        </row>
        <row r="1888">
          <cell r="C1888">
            <v>60.71999618530026</v>
          </cell>
          <cell r="E1888">
            <v>0</v>
          </cell>
        </row>
        <row r="1889">
          <cell r="C1889">
            <v>240.0700091552735</v>
          </cell>
          <cell r="E1889">
            <v>0</v>
          </cell>
        </row>
        <row r="1890">
          <cell r="C1890">
            <v>66.7499983215348</v>
          </cell>
          <cell r="E1890">
            <v>0</v>
          </cell>
        </row>
        <row r="1891">
          <cell r="C1891">
            <v>85.44000152587978</v>
          </cell>
          <cell r="E1891">
            <v>0</v>
          </cell>
        </row>
        <row r="1892">
          <cell r="C1892">
            <v>87.73000213623163</v>
          </cell>
          <cell r="E1892">
            <v>0</v>
          </cell>
        </row>
        <row r="1893">
          <cell r="C1893">
            <v>86.99999771118019</v>
          </cell>
          <cell r="E1893">
            <v>0</v>
          </cell>
        </row>
        <row r="1894">
          <cell r="C1894">
            <v>65.18999542236452</v>
          </cell>
          <cell r="E1894">
            <v>0</v>
          </cell>
        </row>
        <row r="1895">
          <cell r="C1895">
            <v>42.580001754760815</v>
          </cell>
          <cell r="E1895">
            <v>0</v>
          </cell>
        </row>
        <row r="1896">
          <cell r="C1896">
            <v>76.76000274658145</v>
          </cell>
          <cell r="E1896">
            <v>0</v>
          </cell>
        </row>
        <row r="1897">
          <cell r="C1897">
            <v>91.7199975585936</v>
          </cell>
        </row>
        <row r="1898">
          <cell r="C1898">
            <v>98.74999923706127</v>
          </cell>
        </row>
        <row r="1899">
          <cell r="C1899">
            <v>77.76000152587949</v>
          </cell>
        </row>
        <row r="1900">
          <cell r="C1900">
            <v>185.31000122070327</v>
          </cell>
        </row>
        <row r="1901">
          <cell r="C1901">
            <v>73.64000106811727</v>
          </cell>
        </row>
        <row r="1902">
          <cell r="C1902">
            <v>108.57000549316399</v>
          </cell>
        </row>
        <row r="1903">
          <cell r="C1903">
            <v>110.78999542236124</v>
          </cell>
        </row>
        <row r="1904">
          <cell r="C1904">
            <v>98.47999923706084</v>
          </cell>
        </row>
        <row r="1905">
          <cell r="C1905">
            <v>99.16000122070182</v>
          </cell>
        </row>
        <row r="1906">
          <cell r="C1906">
            <v>110.5900061035154</v>
          </cell>
        </row>
        <row r="1907">
          <cell r="C1907">
            <v>147.33999816894357</v>
          </cell>
        </row>
        <row r="1908">
          <cell r="C1908">
            <v>84.04000122070283</v>
          </cell>
        </row>
        <row r="1909">
          <cell r="C1909">
            <v>69.97000289917014</v>
          </cell>
        </row>
        <row r="1910">
          <cell r="C1910">
            <v>31.299998245238385</v>
          </cell>
        </row>
        <row r="1911">
          <cell r="C1911">
            <v>72.88999740600593</v>
          </cell>
        </row>
        <row r="1912">
          <cell r="C1912">
            <v>96.91000061035265</v>
          </cell>
        </row>
        <row r="1913">
          <cell r="C1913">
            <v>77.959998931884</v>
          </cell>
        </row>
        <row r="1914">
          <cell r="C1914">
            <v>122.31961212158058</v>
          </cell>
        </row>
        <row r="1915">
          <cell r="C1915">
            <v>91.590001831054</v>
          </cell>
        </row>
        <row r="1916">
          <cell r="C1916">
            <v>85.03000122070443</v>
          </cell>
        </row>
        <row r="1917">
          <cell r="C1917">
            <v>91.93999999999869</v>
          </cell>
        </row>
        <row r="1918">
          <cell r="C1918">
            <v>50.82000022888133</v>
          </cell>
        </row>
        <row r="1919">
          <cell r="C1919">
            <v>138.90000061035244</v>
          </cell>
        </row>
        <row r="1920">
          <cell r="C1920">
            <v>83.99999969482451</v>
          </cell>
        </row>
        <row r="1921">
          <cell r="C1921">
            <v>196.89001403808652</v>
          </cell>
        </row>
        <row r="1922">
          <cell r="C1922">
            <v>177.27999481201186</v>
          </cell>
        </row>
        <row r="1923">
          <cell r="C1923">
            <v>123.59</v>
          </cell>
        </row>
        <row r="1924">
          <cell r="C1924">
            <v>87.96999801635684</v>
          </cell>
        </row>
        <row r="1925">
          <cell r="C1925">
            <v>102.02999481201186</v>
          </cell>
        </row>
        <row r="1926">
          <cell r="C1926">
            <v>105.08999450683586</v>
          </cell>
        </row>
        <row r="1927">
          <cell r="C1927">
            <v>83.32999450683565</v>
          </cell>
        </row>
        <row r="1928">
          <cell r="C1928">
            <v>54.83000228881792</v>
          </cell>
        </row>
        <row r="1929">
          <cell r="C1929">
            <v>125.43999847412124</v>
          </cell>
        </row>
        <row r="1930">
          <cell r="C1930">
            <v>143.79999633788975</v>
          </cell>
        </row>
        <row r="1931">
          <cell r="C1931">
            <v>84.59999908447298</v>
          </cell>
        </row>
        <row r="1932">
          <cell r="C1932">
            <v>347.61999816894513</v>
          </cell>
        </row>
        <row r="1933">
          <cell r="C1933">
            <v>66.38000274658043</v>
          </cell>
        </row>
        <row r="1934">
          <cell r="C1934">
            <v>65.4200013732916</v>
          </cell>
        </row>
        <row r="1935">
          <cell r="C1935">
            <v>122.57000366210923</v>
          </cell>
        </row>
        <row r="1936">
          <cell r="C1936">
            <v>163.43000122070407</v>
          </cell>
        </row>
        <row r="1937">
          <cell r="C1937">
            <v>428.55995605468706</v>
          </cell>
        </row>
        <row r="1938">
          <cell r="C1938">
            <v>115.46999969482567</v>
          </cell>
        </row>
        <row r="1939">
          <cell r="C1939">
            <v>131.9599972534179</v>
          </cell>
        </row>
        <row r="1940">
          <cell r="C1940">
            <v>79.14000183105418</v>
          </cell>
        </row>
        <row r="1941">
          <cell r="C1941">
            <v>127.97999542236357</v>
          </cell>
        </row>
        <row r="1942">
          <cell r="C1942">
            <v>5.360021972657705</v>
          </cell>
        </row>
        <row r="1943">
          <cell r="C1943">
            <v>41.87994140625017</v>
          </cell>
        </row>
        <row r="1944">
          <cell r="C1944">
            <v>1000</v>
          </cell>
        </row>
        <row r="1945">
          <cell r="C1945">
            <v>4.459989929199082</v>
          </cell>
        </row>
        <row r="1946">
          <cell r="C1946">
            <v>62.459999694825456</v>
          </cell>
        </row>
        <row r="1947">
          <cell r="C1947">
            <v>62.459999694825456</v>
          </cell>
        </row>
        <row r="1948">
          <cell r="C1948">
            <v>78.36000000000058</v>
          </cell>
        </row>
        <row r="1949">
          <cell r="C1949">
            <v>116.95999969482364</v>
          </cell>
        </row>
        <row r="1950">
          <cell r="C1950">
            <v>234.94000427246283</v>
          </cell>
        </row>
        <row r="1951">
          <cell r="C1951">
            <v>250.01000915527402</v>
          </cell>
        </row>
        <row r="1952">
          <cell r="C1952">
            <v>187.51000640869097</v>
          </cell>
        </row>
        <row r="1953">
          <cell r="C1953">
            <v>142.6500018310544</v>
          </cell>
        </row>
        <row r="1954">
          <cell r="C1954">
            <v>147.23999664306757</v>
          </cell>
        </row>
        <row r="1955">
          <cell r="C1955">
            <v>107.68000503539952</v>
          </cell>
        </row>
        <row r="1956">
          <cell r="C1956">
            <v>78.62999938964913</v>
          </cell>
        </row>
        <row r="1957">
          <cell r="C1957">
            <v>141.5199969482419</v>
          </cell>
        </row>
        <row r="1958">
          <cell r="C1958">
            <v>124.50000183105294</v>
          </cell>
        </row>
        <row r="1959">
          <cell r="C1959">
            <v>279</v>
          </cell>
        </row>
        <row r="1960">
          <cell r="C1960">
            <v>156.87999877929724</v>
          </cell>
        </row>
        <row r="1961">
          <cell r="C1961">
            <v>144.41000671386792</v>
          </cell>
        </row>
        <row r="1962">
          <cell r="C1962">
            <v>75.3999995422364</v>
          </cell>
        </row>
        <row r="1963">
          <cell r="C1963">
            <v>150.6199990844725</v>
          </cell>
        </row>
        <row r="1964">
          <cell r="C1964">
            <v>1396.4492968749983</v>
          </cell>
        </row>
        <row r="1965">
          <cell r="C1965">
            <v>187.6800039672853</v>
          </cell>
        </row>
        <row r="1966">
          <cell r="C1966">
            <v>93.54000015258862</v>
          </cell>
        </row>
        <row r="1967">
          <cell r="C1967">
            <v>75.92000213623032</v>
          </cell>
        </row>
        <row r="1968">
          <cell r="C1968">
            <v>170.53999786377244</v>
          </cell>
        </row>
        <row r="1969">
          <cell r="C1969">
            <v>71.60999969482509</v>
          </cell>
        </row>
        <row r="1970">
          <cell r="C1970">
            <v>91.50000061035098</v>
          </cell>
        </row>
        <row r="1971">
          <cell r="C1971">
            <v>135.23999481201463</v>
          </cell>
        </row>
        <row r="1972">
          <cell r="C1972">
            <v>225.22001098632973</v>
          </cell>
        </row>
        <row r="1973">
          <cell r="C1973">
            <v>75.0800035095217</v>
          </cell>
        </row>
        <row r="1974">
          <cell r="C1974">
            <v>2692.309374999997</v>
          </cell>
        </row>
        <row r="1975">
          <cell r="C1975">
            <v>103.27000091552691</v>
          </cell>
        </row>
        <row r="1976">
          <cell r="C1976">
            <v>122.12999389648394</v>
          </cell>
        </row>
        <row r="1977">
          <cell r="C1977">
            <v>129.58000640869068</v>
          </cell>
        </row>
        <row r="1978">
          <cell r="C1978">
            <v>117.53999481201026</v>
          </cell>
        </row>
        <row r="1979">
          <cell r="C1979">
            <v>78.49999816894524</v>
          </cell>
        </row>
        <row r="1980">
          <cell r="C1980">
            <v>76.78999694824233</v>
          </cell>
        </row>
        <row r="1981">
          <cell r="C1981">
            <v>125.17000152587934</v>
          </cell>
        </row>
        <row r="1982">
          <cell r="C1982">
            <v>109.51999908447397</v>
          </cell>
        </row>
        <row r="1983">
          <cell r="C1983">
            <v>204.79000091552734</v>
          </cell>
        </row>
        <row r="1984">
          <cell r="C1984">
            <v>58.430000457763526</v>
          </cell>
        </row>
        <row r="1985">
          <cell r="C1985">
            <v>182.58999786376808</v>
          </cell>
        </row>
        <row r="1986">
          <cell r="C1986">
            <v>136.59999908447207</v>
          </cell>
        </row>
        <row r="1987">
          <cell r="C1987">
            <v>224.25</v>
          </cell>
        </row>
        <row r="1988">
          <cell r="C1988">
            <v>219.14999145507682</v>
          </cell>
        </row>
        <row r="1989">
          <cell r="C1989">
            <v>109.49999420166023</v>
          </cell>
        </row>
        <row r="1990">
          <cell r="C1990">
            <v>118.14999267577878</v>
          </cell>
        </row>
        <row r="1991">
          <cell r="C1991">
            <v>173.38000854492202</v>
          </cell>
        </row>
        <row r="1992">
          <cell r="C1992">
            <v>99.08999877929455</v>
          </cell>
        </row>
        <row r="1993">
          <cell r="C1993">
            <v>115.59000427246247</v>
          </cell>
        </row>
        <row r="1994">
          <cell r="C1994">
            <v>108.36999786376873</v>
          </cell>
        </row>
        <row r="1995">
          <cell r="C1995">
            <v>120.76999847412299</v>
          </cell>
        </row>
        <row r="1996">
          <cell r="C1996">
            <v>79.99000061035258</v>
          </cell>
        </row>
        <row r="1997">
          <cell r="C1997">
            <v>0.6296093750006548</v>
          </cell>
        </row>
        <row r="1998">
          <cell r="C1998">
            <v>76.92070312500073</v>
          </cell>
        </row>
        <row r="1999">
          <cell r="C1999">
            <v>41.08000167846694</v>
          </cell>
        </row>
        <row r="2000">
          <cell r="C2000">
            <v>5000</v>
          </cell>
        </row>
        <row r="2001">
          <cell r="C2001">
            <v>-304.691158138215</v>
          </cell>
        </row>
        <row r="2002">
          <cell r="C2002">
            <v>0</v>
          </cell>
          <cell r="E2002">
            <v>0</v>
          </cell>
        </row>
        <row r="2003">
          <cell r="C2003">
            <v>500000</v>
          </cell>
          <cell r="E2003">
            <v>0</v>
          </cell>
        </row>
        <row r="2004">
          <cell r="C2004">
            <v>250000</v>
          </cell>
          <cell r="E2004">
            <v>0</v>
          </cell>
        </row>
        <row r="2005">
          <cell r="C2005">
            <v>0</v>
          </cell>
          <cell r="E2005">
            <v>0</v>
          </cell>
          <cell r="F2005">
            <v>0</v>
          </cell>
        </row>
        <row r="2006">
          <cell r="C2006">
            <v>-61777.161868896335</v>
          </cell>
          <cell r="E2006">
            <v>0</v>
          </cell>
          <cell r="F2006">
            <v>0</v>
          </cell>
        </row>
        <row r="2007">
          <cell r="C2007">
            <v>48595.35546875</v>
          </cell>
          <cell r="E2007">
            <v>0</v>
          </cell>
          <cell r="F2007">
            <v>7475.3</v>
          </cell>
        </row>
        <row r="2008">
          <cell r="C2008">
            <v>787268.375</v>
          </cell>
          <cell r="E2008">
            <v>0</v>
          </cell>
          <cell r="F2008">
            <v>121103.49</v>
          </cell>
        </row>
        <row r="2009">
          <cell r="C2009">
            <v>2942952.5</v>
          </cell>
          <cell r="E2009">
            <v>29429.51171875</v>
          </cell>
          <cell r="F2009">
            <v>452991.22</v>
          </cell>
        </row>
        <row r="2010">
          <cell r="C2010">
            <v>115554.6640625</v>
          </cell>
          <cell r="E2010">
            <v>0</v>
          </cell>
          <cell r="F2010">
            <v>17775.48</v>
          </cell>
        </row>
        <row r="2011">
          <cell r="C2011">
            <v>29940.623046875</v>
          </cell>
          <cell r="E2011">
            <v>0</v>
          </cell>
          <cell r="F2011">
            <v>4605.69</v>
          </cell>
        </row>
        <row r="2012">
          <cell r="C2012">
            <v>32946.328125</v>
          </cell>
          <cell r="E2012">
            <v>0</v>
          </cell>
          <cell r="F2012">
            <v>5068.05</v>
          </cell>
        </row>
        <row r="2013">
          <cell r="C2013">
            <v>23973.484375</v>
          </cell>
          <cell r="E2013">
            <v>0</v>
          </cell>
          <cell r="F2013">
            <v>3687.78</v>
          </cell>
        </row>
        <row r="2014">
          <cell r="C2014">
            <v>15627.6396484375</v>
          </cell>
          <cell r="E2014">
            <v>0</v>
          </cell>
          <cell r="F2014">
            <v>2403.96</v>
          </cell>
        </row>
        <row r="2015">
          <cell r="C2015">
            <v>38563.40234375</v>
          </cell>
          <cell r="E2015">
            <v>0</v>
          </cell>
          <cell r="F2015">
            <v>5932.11</v>
          </cell>
        </row>
        <row r="2016">
          <cell r="C2016">
            <v>3841.511962890625</v>
          </cell>
          <cell r="E2016">
            <v>42.840206146240234</v>
          </cell>
          <cell r="F2016">
            <v>590.93</v>
          </cell>
        </row>
        <row r="2017">
          <cell r="C2017">
            <v>4116.0400390625</v>
          </cell>
          <cell r="E2017">
            <v>0</v>
          </cell>
          <cell r="F2017">
            <v>633.16</v>
          </cell>
        </row>
        <row r="2018">
          <cell r="C2018">
            <v>23152.23828125</v>
          </cell>
          <cell r="E2018">
            <v>0</v>
          </cell>
          <cell r="F2018">
            <v>3561.45</v>
          </cell>
        </row>
        <row r="2019">
          <cell r="C2019">
            <v>55116.5625</v>
          </cell>
          <cell r="E2019">
            <v>0</v>
          </cell>
          <cell r="F2019">
            <v>8478.44</v>
          </cell>
        </row>
        <row r="2020">
          <cell r="C2020">
            <v>20209.33203125</v>
          </cell>
          <cell r="E2020">
            <v>0</v>
          </cell>
          <cell r="F2020">
            <v>3108.75</v>
          </cell>
        </row>
        <row r="2021">
          <cell r="C2021">
            <v>110327.703125</v>
          </cell>
          <cell r="E2021">
            <v>0</v>
          </cell>
          <cell r="F2021">
            <v>16971.43</v>
          </cell>
        </row>
        <row r="2022">
          <cell r="C2022">
            <v>83333.328125</v>
          </cell>
          <cell r="E2022">
            <v>0</v>
          </cell>
        </row>
        <row r="2023">
          <cell r="C2023">
            <v>166666.671875</v>
          </cell>
          <cell r="E2023">
            <v>0</v>
          </cell>
        </row>
        <row r="2024">
          <cell r="C2024">
            <v>200889.046875</v>
          </cell>
          <cell r="E2024">
            <v>2008.91259765625</v>
          </cell>
          <cell r="F2024">
            <v>30921.66</v>
          </cell>
        </row>
        <row r="2025">
          <cell r="C2025">
            <v>218443.625</v>
          </cell>
          <cell r="E2025">
            <v>2184.45361328125</v>
          </cell>
          <cell r="F2025">
            <v>33623.73</v>
          </cell>
        </row>
        <row r="2026">
          <cell r="C2026">
            <v>250000</v>
          </cell>
          <cell r="E2026">
            <v>0</v>
          </cell>
        </row>
        <row r="2027">
          <cell r="C2027">
            <v>150000</v>
          </cell>
          <cell r="E2027">
            <v>0</v>
          </cell>
        </row>
        <row r="2028">
          <cell r="C2028">
            <v>166666.671875</v>
          </cell>
          <cell r="E2028">
            <v>0</v>
          </cell>
        </row>
        <row r="2029">
          <cell r="C2029">
            <v>118923.375</v>
          </cell>
          <cell r="E2029">
            <v>0</v>
          </cell>
          <cell r="F2029">
            <v>18293.68</v>
          </cell>
        </row>
        <row r="2030">
          <cell r="C2030">
            <v>71621.4140625</v>
          </cell>
          <cell r="E2030">
            <v>0</v>
          </cell>
          <cell r="F2030">
            <v>11017.34</v>
          </cell>
        </row>
        <row r="2031">
          <cell r="C2031">
            <v>57451.31640625</v>
          </cell>
          <cell r="E2031">
            <v>0</v>
          </cell>
          <cell r="F2031">
            <v>8837.59</v>
          </cell>
        </row>
        <row r="2032">
          <cell r="C2032">
            <v>116225.3515625</v>
          </cell>
          <cell r="E2032">
            <v>0</v>
          </cell>
          <cell r="F2032">
            <v>17878.65</v>
          </cell>
        </row>
        <row r="2033">
          <cell r="C2033">
            <v>222.3800048828125</v>
          </cell>
          <cell r="E2033">
            <v>18.59000015258789</v>
          </cell>
        </row>
        <row r="2034">
          <cell r="C2034">
            <v>270.7799987792969</v>
          </cell>
          <cell r="E2034">
            <v>16.860000610351562</v>
          </cell>
        </row>
        <row r="2035">
          <cell r="C2035">
            <v>256.739990234375</v>
          </cell>
          <cell r="E2035">
            <v>17.360000610351562</v>
          </cell>
        </row>
        <row r="2036">
          <cell r="C2036">
            <v>81353.421875</v>
          </cell>
          <cell r="E2036">
            <v>0</v>
          </cell>
          <cell r="F2036">
            <v>12514.39</v>
          </cell>
        </row>
        <row r="2037">
          <cell r="C2037">
            <v>81096.25</v>
          </cell>
          <cell r="E2037">
            <v>0</v>
          </cell>
          <cell r="F2037">
            <v>12474.83</v>
          </cell>
        </row>
        <row r="2038">
          <cell r="C2038">
            <v>20437</v>
          </cell>
        </row>
        <row r="2039">
          <cell r="C2039">
            <v>20560</v>
          </cell>
        </row>
        <row r="2040">
          <cell r="C2040">
            <v>20684</v>
          </cell>
        </row>
        <row r="2041">
          <cell r="C2041">
            <v>249509</v>
          </cell>
        </row>
        <row r="2042">
          <cell r="C2042">
            <v>127452</v>
          </cell>
        </row>
        <row r="2043">
          <cell r="C2043">
            <v>130412</v>
          </cell>
        </row>
        <row r="2044">
          <cell r="C2044">
            <v>63762.5</v>
          </cell>
        </row>
        <row r="2045">
          <cell r="C2045">
            <v>123335.01</v>
          </cell>
        </row>
        <row r="2046">
          <cell r="C2046">
            <v>259127.85</v>
          </cell>
        </row>
        <row r="2047">
          <cell r="C2047">
            <v>54461.34</v>
          </cell>
        </row>
        <row r="2048">
          <cell r="C2048">
            <v>-640.1199999999953</v>
          </cell>
        </row>
        <row r="2050">
          <cell r="C2050">
            <v>20000</v>
          </cell>
        </row>
        <row r="2051">
          <cell r="C2051">
            <v>101951.13</v>
          </cell>
        </row>
        <row r="2052">
          <cell r="C2052">
            <v>-2097.019999999902</v>
          </cell>
        </row>
        <row r="2053">
          <cell r="C2053">
            <v>87500</v>
          </cell>
        </row>
        <row r="2054">
          <cell r="C2054">
            <v>16666.67</v>
          </cell>
        </row>
        <row r="2055">
          <cell r="C2055">
            <v>110459.52</v>
          </cell>
        </row>
        <row r="2056">
          <cell r="C2056">
            <v>-2596.5899999999674</v>
          </cell>
        </row>
        <row r="2057">
          <cell r="C2057">
            <v>30000</v>
          </cell>
        </row>
        <row r="2058">
          <cell r="C2058">
            <v>30000</v>
          </cell>
        </row>
        <row r="2059">
          <cell r="C2059">
            <v>32916.67</v>
          </cell>
        </row>
        <row r="2060">
          <cell r="C2060">
            <v>299654.55</v>
          </cell>
        </row>
        <row r="2061">
          <cell r="C2061">
            <v>250000</v>
          </cell>
        </row>
        <row r="2062">
          <cell r="C2062">
            <v>12625.61</v>
          </cell>
        </row>
        <row r="2063">
          <cell r="C2063">
            <v>12698.34</v>
          </cell>
        </row>
        <row r="2064">
          <cell r="C2064">
            <v>12794.44</v>
          </cell>
        </row>
        <row r="2065">
          <cell r="C2065">
            <v>12299.2</v>
          </cell>
        </row>
        <row r="2066">
          <cell r="C2066">
            <v>12358.6</v>
          </cell>
        </row>
        <row r="2067">
          <cell r="C2067">
            <v>12463.59</v>
          </cell>
        </row>
        <row r="2068">
          <cell r="C2068">
            <v>12019.16</v>
          </cell>
        </row>
        <row r="2069">
          <cell r="C2069">
            <v>12072.52</v>
          </cell>
        </row>
        <row r="2070">
          <cell r="C2070">
            <v>12192.8</v>
          </cell>
        </row>
        <row r="2072">
          <cell r="C2072">
            <v>375000</v>
          </cell>
        </row>
        <row r="2073">
          <cell r="C2073">
            <v>125000</v>
          </cell>
        </row>
        <row r="2074">
          <cell r="C2074">
            <v>125000</v>
          </cell>
        </row>
        <row r="2075">
          <cell r="C2075">
            <v>250000</v>
          </cell>
        </row>
        <row r="2076">
          <cell r="C2076">
            <v>283333.32</v>
          </cell>
        </row>
        <row r="2077">
          <cell r="C2077">
            <v>3000000</v>
          </cell>
        </row>
        <row r="2078">
          <cell r="C2078">
            <v>212500</v>
          </cell>
        </row>
        <row r="2079">
          <cell r="C2079">
            <v>110037.77</v>
          </cell>
        </row>
        <row r="2080">
          <cell r="C2080">
            <v>176125.55</v>
          </cell>
        </row>
        <row r="2081">
          <cell r="C2081">
            <v>177083.25</v>
          </cell>
        </row>
        <row r="2082">
          <cell r="C2082">
            <v>178714.92</v>
          </cell>
        </row>
        <row r="2083">
          <cell r="C2083">
            <v>1032826.19</v>
          </cell>
        </row>
        <row r="2084">
          <cell r="C2084">
            <v>108594.77</v>
          </cell>
        </row>
        <row r="2085">
          <cell r="C2085">
            <v>108899.75</v>
          </cell>
        </row>
        <row r="2086">
          <cell r="C2086">
            <v>109636.25</v>
          </cell>
        </row>
        <row r="2087">
          <cell r="C2087">
            <v>1069799.68</v>
          </cell>
        </row>
        <row r="2088">
          <cell r="C2088">
            <v>25000</v>
          </cell>
        </row>
        <row r="2089">
          <cell r="C2089">
            <v>160</v>
          </cell>
        </row>
        <row r="2090">
          <cell r="C2090">
            <v>160</v>
          </cell>
        </row>
        <row r="2091">
          <cell r="C2091">
            <v>160</v>
          </cell>
        </row>
        <row r="2092">
          <cell r="C2092">
            <v>105911.66</v>
          </cell>
        </row>
        <row r="2093">
          <cell r="C2093">
            <v>122866.01</v>
          </cell>
        </row>
        <row r="2094">
          <cell r="C2094">
            <v>375000</v>
          </cell>
        </row>
        <row r="2095">
          <cell r="C2095">
            <v>41666.67</v>
          </cell>
        </row>
        <row r="2096">
          <cell r="C2096">
            <v>41666.67</v>
          </cell>
        </row>
        <row r="2097">
          <cell r="C2097">
            <v>250000</v>
          </cell>
        </row>
        <row r="2098">
          <cell r="C2098">
            <v>4836.58</v>
          </cell>
        </row>
        <row r="2102">
          <cell r="C2102">
            <v>238.1</v>
          </cell>
        </row>
        <row r="2103">
          <cell r="C2103">
            <v>238.1</v>
          </cell>
        </row>
        <row r="2104">
          <cell r="C2104">
            <v>238.1</v>
          </cell>
        </row>
        <row r="2105">
          <cell r="C2105">
            <v>65.36</v>
          </cell>
        </row>
        <row r="2106">
          <cell r="C2106">
            <v>91.5</v>
          </cell>
        </row>
        <row r="2107">
          <cell r="C2107">
            <v>81.82</v>
          </cell>
        </row>
        <row r="2108">
          <cell r="C2108">
            <v>94.12</v>
          </cell>
          <cell r="E2108">
            <v>3.68</v>
          </cell>
        </row>
        <row r="2109">
          <cell r="C2109">
            <v>112.03</v>
          </cell>
          <cell r="E2109">
            <v>3.11</v>
          </cell>
        </row>
        <row r="2110">
          <cell r="C2110">
            <v>105.86</v>
          </cell>
          <cell r="E2110">
            <v>3.31</v>
          </cell>
        </row>
        <row r="2111">
          <cell r="C2111">
            <v>31.9</v>
          </cell>
          <cell r="E2111">
            <v>1.74</v>
          </cell>
        </row>
        <row r="2112">
          <cell r="C2112">
            <v>40.3</v>
          </cell>
          <cell r="E2112">
            <v>1.47</v>
          </cell>
        </row>
        <row r="2113">
          <cell r="C2113">
            <v>37.29</v>
          </cell>
          <cell r="E2113">
            <v>1.57</v>
          </cell>
        </row>
        <row r="2114">
          <cell r="C2114">
            <v>54.17</v>
          </cell>
        </row>
        <row r="2115">
          <cell r="C2115">
            <v>54.17</v>
          </cell>
        </row>
        <row r="2116">
          <cell r="C2116">
            <v>54.17</v>
          </cell>
        </row>
        <row r="2117">
          <cell r="C2117">
            <v>106.67</v>
          </cell>
        </row>
        <row r="2118">
          <cell r="C2118">
            <v>106.67</v>
          </cell>
        </row>
        <row r="2119">
          <cell r="C2119">
            <v>106.67</v>
          </cell>
        </row>
        <row r="2120">
          <cell r="C2120">
            <v>100</v>
          </cell>
        </row>
        <row r="2121">
          <cell r="C2121">
            <v>100</v>
          </cell>
        </row>
        <row r="2122">
          <cell r="C2122">
            <v>100</v>
          </cell>
        </row>
        <row r="2123">
          <cell r="C2123">
            <v>142.86</v>
          </cell>
        </row>
        <row r="2124">
          <cell r="C2124">
            <v>142.86</v>
          </cell>
        </row>
        <row r="2125">
          <cell r="C2125">
            <v>142.86</v>
          </cell>
        </row>
        <row r="2126">
          <cell r="C2126">
            <v>24.45</v>
          </cell>
          <cell r="E2126">
            <v>4.26</v>
          </cell>
        </row>
        <row r="2127">
          <cell r="C2127">
            <v>44.67</v>
          </cell>
          <cell r="E2127">
            <v>3.61</v>
          </cell>
        </row>
        <row r="2128">
          <cell r="C2128">
            <v>36.94</v>
          </cell>
          <cell r="E2128">
            <v>3.86</v>
          </cell>
        </row>
        <row r="2129">
          <cell r="C2129">
            <v>111.11</v>
          </cell>
        </row>
        <row r="2130">
          <cell r="C2130">
            <v>111.11</v>
          </cell>
        </row>
        <row r="2131">
          <cell r="C2131">
            <v>111.11</v>
          </cell>
        </row>
        <row r="2132">
          <cell r="C2132">
            <v>78.33</v>
          </cell>
        </row>
        <row r="2133">
          <cell r="C2133">
            <v>78.33</v>
          </cell>
        </row>
        <row r="2134">
          <cell r="C2134">
            <v>78.33</v>
          </cell>
        </row>
        <row r="2135">
          <cell r="C2135">
            <v>133.33</v>
          </cell>
        </row>
        <row r="2136">
          <cell r="C2136">
            <v>133.33</v>
          </cell>
        </row>
        <row r="2137">
          <cell r="C2137">
            <v>133.33</v>
          </cell>
        </row>
        <row r="2138">
          <cell r="C2138">
            <v>166.67</v>
          </cell>
        </row>
        <row r="2139">
          <cell r="C2139">
            <v>166.67</v>
          </cell>
        </row>
        <row r="2140">
          <cell r="C2140">
            <v>166.67</v>
          </cell>
        </row>
        <row r="2141">
          <cell r="C2141">
            <v>125</v>
          </cell>
        </row>
        <row r="2142">
          <cell r="C2142">
            <v>125</v>
          </cell>
        </row>
        <row r="2143">
          <cell r="C2143">
            <v>125</v>
          </cell>
        </row>
        <row r="2144">
          <cell r="C2144">
            <v>83.33</v>
          </cell>
        </row>
        <row r="2145">
          <cell r="C2145">
            <v>83.33</v>
          </cell>
        </row>
        <row r="2146">
          <cell r="C2146">
            <v>83.33</v>
          </cell>
        </row>
        <row r="2147">
          <cell r="C2147">
            <v>116.67</v>
          </cell>
        </row>
        <row r="2148">
          <cell r="C2148">
            <v>116.67</v>
          </cell>
        </row>
        <row r="2149">
          <cell r="C2149">
            <v>116.67</v>
          </cell>
        </row>
        <row r="2150">
          <cell r="C2150">
            <v>64.17</v>
          </cell>
        </row>
        <row r="2151">
          <cell r="C2151">
            <v>64.17</v>
          </cell>
        </row>
        <row r="2152">
          <cell r="C2152">
            <v>64.17</v>
          </cell>
        </row>
        <row r="2153">
          <cell r="C2153">
            <v>125</v>
          </cell>
        </row>
        <row r="2154">
          <cell r="C2154">
            <v>125</v>
          </cell>
        </row>
        <row r="2155">
          <cell r="C2155">
            <v>125</v>
          </cell>
        </row>
        <row r="2156">
          <cell r="C2156">
            <v>83.33</v>
          </cell>
        </row>
        <row r="2157">
          <cell r="C2157">
            <v>83.33</v>
          </cell>
        </row>
        <row r="2158">
          <cell r="C2158">
            <v>116.67</v>
          </cell>
        </row>
        <row r="2159">
          <cell r="C2159">
            <v>116.67</v>
          </cell>
        </row>
        <row r="2160">
          <cell r="C2160">
            <v>116.67</v>
          </cell>
        </row>
        <row r="2161">
          <cell r="C2161">
            <v>250000</v>
          </cell>
        </row>
        <row r="2162">
          <cell r="C2162">
            <v>150</v>
          </cell>
        </row>
        <row r="2163">
          <cell r="C2163">
            <v>177.78</v>
          </cell>
        </row>
        <row r="2164">
          <cell r="C2164">
            <v>211.27</v>
          </cell>
        </row>
        <row r="2165">
          <cell r="C2165">
            <v>73.33</v>
          </cell>
        </row>
        <row r="2166">
          <cell r="C2166">
            <v>116.67</v>
          </cell>
        </row>
        <row r="2168">
          <cell r="C2168">
            <v>59691.78</v>
          </cell>
        </row>
        <row r="2169">
          <cell r="C2169">
            <v>41666.67</v>
          </cell>
        </row>
        <row r="2170">
          <cell r="C2170">
            <v>86764.33</v>
          </cell>
        </row>
        <row r="2171">
          <cell r="C2171">
            <v>41666.67</v>
          </cell>
        </row>
        <row r="2172">
          <cell r="C2172">
            <v>85983.17</v>
          </cell>
        </row>
        <row r="2173">
          <cell r="C2173">
            <v>41666.67</v>
          </cell>
        </row>
        <row r="2174">
          <cell r="C2174">
            <v>5000</v>
          </cell>
        </row>
        <row r="2175">
          <cell r="C2175">
            <v>41666.67</v>
          </cell>
        </row>
        <row r="2176">
          <cell r="C2176">
            <v>17326.45000000001</v>
          </cell>
        </row>
        <row r="2177">
          <cell r="C2177">
            <v>25000</v>
          </cell>
        </row>
        <row r="2178">
          <cell r="C2178">
            <v>62500</v>
          </cell>
        </row>
        <row r="2179">
          <cell r="C2179">
            <v>36050</v>
          </cell>
        </row>
        <row r="2180">
          <cell r="C2180">
            <v>11547.5</v>
          </cell>
        </row>
        <row r="2181">
          <cell r="C2181">
            <v>11547.5</v>
          </cell>
        </row>
        <row r="2182">
          <cell r="C2182">
            <v>11547.5</v>
          </cell>
        </row>
        <row r="2185">
          <cell r="C2185">
            <v>2902.56</v>
          </cell>
        </row>
        <row r="2186">
          <cell r="C2186">
            <v>2966.12</v>
          </cell>
        </row>
        <row r="2187">
          <cell r="C2187">
            <v>2492.37</v>
          </cell>
        </row>
        <row r="2188">
          <cell r="C2188">
            <v>1602.68</v>
          </cell>
        </row>
        <row r="2189">
          <cell r="C2189">
            <v>1646.24</v>
          </cell>
        </row>
        <row r="2190">
          <cell r="C2190">
            <v>1275.53</v>
          </cell>
        </row>
        <row r="2191">
          <cell r="C2191">
            <v>890</v>
          </cell>
          <cell r="E2191">
            <v>51.24</v>
          </cell>
        </row>
        <row r="2192">
          <cell r="C2192">
            <v>1136.96</v>
          </cell>
          <cell r="E2192">
            <v>43.31</v>
          </cell>
        </row>
        <row r="2193">
          <cell r="C2193">
            <v>1048.21</v>
          </cell>
          <cell r="E2193">
            <v>46.17</v>
          </cell>
        </row>
        <row r="2194">
          <cell r="C2194">
            <v>143703.67</v>
          </cell>
          <cell r="E2194">
            <v>5.5</v>
          </cell>
        </row>
        <row r="2195">
          <cell r="C2195">
            <v>-323.1600000000326</v>
          </cell>
        </row>
        <row r="2196">
          <cell r="C2196">
            <v>-13375.94000000041</v>
          </cell>
        </row>
        <row r="2197">
          <cell r="C2197">
            <v>-22428.75</v>
          </cell>
        </row>
        <row r="2198">
          <cell r="C2198">
            <v>51.23</v>
          </cell>
        </row>
        <row r="2199">
          <cell r="C2199">
            <v>111111.11</v>
          </cell>
        </row>
        <row r="2200">
          <cell r="C2200">
            <v>111111.11</v>
          </cell>
        </row>
        <row r="2201">
          <cell r="C2201">
            <v>111111.11</v>
          </cell>
        </row>
        <row r="2203">
          <cell r="C2203">
            <v>1750000</v>
          </cell>
        </row>
        <row r="2204">
          <cell r="C2204">
            <v>1750000</v>
          </cell>
        </row>
        <row r="2205">
          <cell r="C2205">
            <v>10405</v>
          </cell>
          <cell r="E2205">
            <v>1175</v>
          </cell>
        </row>
        <row r="2206">
          <cell r="C2206">
            <v>19334</v>
          </cell>
          <cell r="E2206">
            <v>1173</v>
          </cell>
        </row>
        <row r="2207">
          <cell r="C2207">
            <v>17954</v>
          </cell>
          <cell r="E2207">
            <v>1346</v>
          </cell>
        </row>
        <row r="2208">
          <cell r="C2208">
            <v>406546</v>
          </cell>
        </row>
        <row r="2209">
          <cell r="C2209">
            <v>592983</v>
          </cell>
        </row>
        <row r="2210">
          <cell r="C2210">
            <v>1</v>
          </cell>
        </row>
        <row r="2211">
          <cell r="C2211">
            <v>648729</v>
          </cell>
        </row>
        <row r="2212">
          <cell r="C2212">
            <v>-188863.4</v>
          </cell>
        </row>
        <row r="2213">
          <cell r="C2213">
            <v>-188435.82</v>
          </cell>
        </row>
        <row r="2214">
          <cell r="C2214">
            <v>-188006.5</v>
          </cell>
        </row>
        <row r="2215">
          <cell r="C2215">
            <v>-126539.61</v>
          </cell>
        </row>
        <row r="2216">
          <cell r="C2216">
            <v>-126187.22</v>
          </cell>
        </row>
        <row r="2217">
          <cell r="C2217">
            <v>-125833.4</v>
          </cell>
        </row>
        <row r="2218">
          <cell r="C2218">
            <v>7500</v>
          </cell>
        </row>
        <row r="2219">
          <cell r="C2219">
            <v>7500</v>
          </cell>
        </row>
        <row r="2220">
          <cell r="C2220">
            <v>7500</v>
          </cell>
        </row>
        <row r="2221">
          <cell r="C2221">
            <v>440385.86</v>
          </cell>
        </row>
        <row r="2222">
          <cell r="C2222">
            <v>69610.64</v>
          </cell>
          <cell r="E2222">
            <v>81.83</v>
          </cell>
        </row>
        <row r="2223">
          <cell r="C2223">
            <v>71435.09</v>
          </cell>
          <cell r="E2223">
            <v>81.83</v>
          </cell>
        </row>
        <row r="2224">
          <cell r="C2224">
            <v>71211.07</v>
          </cell>
          <cell r="E2224">
            <v>81.83</v>
          </cell>
        </row>
        <row r="2225">
          <cell r="C2225">
            <v>68181.73</v>
          </cell>
          <cell r="E2225">
            <v>74.1</v>
          </cell>
        </row>
        <row r="2226">
          <cell r="C2226">
            <v>42945.13</v>
          </cell>
        </row>
        <row r="2227">
          <cell r="C2227">
            <v>43222.46</v>
          </cell>
        </row>
        <row r="2228">
          <cell r="C2228">
            <v>43501.64</v>
          </cell>
        </row>
        <row r="2229">
          <cell r="E2229">
            <v>13825.37</v>
          </cell>
        </row>
        <row r="2230">
          <cell r="E2230">
            <v>13379.39</v>
          </cell>
        </row>
        <row r="2231">
          <cell r="E2231">
            <v>13825.37</v>
          </cell>
        </row>
        <row r="2232">
          <cell r="C2232">
            <v>625000</v>
          </cell>
        </row>
        <row r="2233">
          <cell r="C2233">
            <v>-708555.900000006</v>
          </cell>
        </row>
        <row r="2240">
          <cell r="C2240">
            <v>-225240.2899999991</v>
          </cell>
        </row>
        <row r="2243">
          <cell r="C2243">
            <v>333333.33</v>
          </cell>
        </row>
        <row r="2244">
          <cell r="C2244">
            <v>250000</v>
          </cell>
        </row>
        <row r="2245">
          <cell r="C2245">
            <v>233333.33</v>
          </cell>
        </row>
        <row r="2247">
          <cell r="C2247">
            <v>177.08</v>
          </cell>
        </row>
        <row r="2248">
          <cell r="C2248">
            <v>177.08</v>
          </cell>
        </row>
        <row r="2249">
          <cell r="C2249">
            <v>177.08</v>
          </cell>
        </row>
        <row r="2251">
          <cell r="C2251">
            <v>166666.67</v>
          </cell>
        </row>
        <row r="2252">
          <cell r="C2252">
            <v>83333.33</v>
          </cell>
        </row>
        <row r="2253">
          <cell r="C2253">
            <v>250000</v>
          </cell>
        </row>
        <row r="2254">
          <cell r="C2254">
            <v>250000</v>
          </cell>
        </row>
        <row r="2258">
          <cell r="C2258">
            <v>41666.63</v>
          </cell>
        </row>
        <row r="2259">
          <cell r="C2259">
            <v>87629.45</v>
          </cell>
          <cell r="F2259">
            <v>1083.14</v>
          </cell>
        </row>
        <row r="2260">
          <cell r="C2260">
            <v>41666.63</v>
          </cell>
        </row>
        <row r="2261">
          <cell r="C2261">
            <v>86840.87</v>
          </cell>
          <cell r="F2261">
            <v>1669.85</v>
          </cell>
        </row>
        <row r="2262">
          <cell r="C2262">
            <v>-1669.8499999999913</v>
          </cell>
        </row>
        <row r="2263">
          <cell r="C2263">
            <v>41666.67</v>
          </cell>
        </row>
        <row r="2264">
          <cell r="C2264">
            <v>5000</v>
          </cell>
        </row>
        <row r="2265">
          <cell r="C2265">
            <v>41666.67</v>
          </cell>
        </row>
        <row r="2266">
          <cell r="C2266">
            <v>25000</v>
          </cell>
        </row>
        <row r="2267">
          <cell r="C2267">
            <v>62500</v>
          </cell>
        </row>
        <row r="2268">
          <cell r="C2268">
            <v>36050</v>
          </cell>
        </row>
        <row r="2269">
          <cell r="C2269">
            <v>11547.5</v>
          </cell>
        </row>
        <row r="2270">
          <cell r="C2270">
            <v>11547.5</v>
          </cell>
        </row>
        <row r="2271">
          <cell r="C2271">
            <v>11547.5</v>
          </cell>
        </row>
        <row r="2272">
          <cell r="C2272">
            <v>21770.45</v>
          </cell>
        </row>
        <row r="2273">
          <cell r="C2273">
            <v>4455.17</v>
          </cell>
        </row>
        <row r="2274">
          <cell r="C2274">
            <v>2151.79</v>
          </cell>
        </row>
        <row r="2275">
          <cell r="C2275">
            <v>4061.38</v>
          </cell>
        </row>
        <row r="2276">
          <cell r="C2276">
            <v>2059.14</v>
          </cell>
        </row>
        <row r="2277">
          <cell r="C2277">
            <v>1019.24</v>
          </cell>
        </row>
        <row r="2278">
          <cell r="C2278">
            <v>2606.71</v>
          </cell>
        </row>
        <row r="2279">
          <cell r="C2279">
            <v>791.94</v>
          </cell>
        </row>
        <row r="2280">
          <cell r="C2280">
            <v>1007.42</v>
          </cell>
          <cell r="F2280">
            <v>21826.41</v>
          </cell>
        </row>
        <row r="2281">
          <cell r="C2281">
            <v>1125.58</v>
          </cell>
        </row>
        <row r="2282">
          <cell r="C2282">
            <v>1288.56</v>
          </cell>
        </row>
        <row r="2283">
          <cell r="C2283">
            <v>-20667.300000000047</v>
          </cell>
        </row>
        <row r="2284">
          <cell r="C2284">
            <v>1000000</v>
          </cell>
        </row>
        <row r="2285">
          <cell r="C2285">
            <v>1000000</v>
          </cell>
        </row>
        <row r="2286">
          <cell r="C2286">
            <v>111111.11</v>
          </cell>
        </row>
        <row r="2287">
          <cell r="C2287">
            <v>111111.11</v>
          </cell>
        </row>
        <row r="2288">
          <cell r="C2288">
            <v>111111.11</v>
          </cell>
        </row>
        <row r="2289">
          <cell r="F2289">
            <v>22108.89</v>
          </cell>
        </row>
        <row r="2290">
          <cell r="F2290">
            <v>17299.7</v>
          </cell>
        </row>
        <row r="2291">
          <cell r="F2291">
            <v>10276.03</v>
          </cell>
        </row>
        <row r="2293">
          <cell r="C2293">
            <v>83333.33</v>
          </cell>
        </row>
        <row r="2294">
          <cell r="C2294">
            <v>129913.13</v>
          </cell>
        </row>
        <row r="2295">
          <cell r="C2295">
            <v>62500</v>
          </cell>
        </row>
        <row r="2296">
          <cell r="C2296">
            <v>58333.33</v>
          </cell>
        </row>
        <row r="2297">
          <cell r="C2297">
            <v>61155</v>
          </cell>
        </row>
        <row r="2298">
          <cell r="C2298">
            <v>83333.33</v>
          </cell>
        </row>
        <row r="2299">
          <cell r="C2299">
            <v>83333.33</v>
          </cell>
        </row>
        <row r="2300">
          <cell r="C2300">
            <v>83333.33</v>
          </cell>
        </row>
        <row r="2301">
          <cell r="C2301">
            <v>258.2399999999907</v>
          </cell>
        </row>
        <row r="2302">
          <cell r="C2302">
            <v>133583.57</v>
          </cell>
        </row>
        <row r="2303">
          <cell r="C2303">
            <v>201580</v>
          </cell>
        </row>
        <row r="2304">
          <cell r="C2304">
            <v>389.69</v>
          </cell>
        </row>
        <row r="2305">
          <cell r="C2305">
            <v>1066.3699999999953</v>
          </cell>
        </row>
        <row r="2306">
          <cell r="C2306">
            <v>264093.42</v>
          </cell>
        </row>
        <row r="2307">
          <cell r="C2307">
            <v>-754.35</v>
          </cell>
        </row>
        <row r="2308">
          <cell r="C2308">
            <v>803.6499999999942</v>
          </cell>
        </row>
        <row r="2309">
          <cell r="C2309">
            <v>130399.41</v>
          </cell>
        </row>
        <row r="2310">
          <cell r="C2310">
            <v>-755.6500000000087</v>
          </cell>
        </row>
        <row r="2311">
          <cell r="C2311">
            <v>131420.3</v>
          </cell>
        </row>
        <row r="2312">
          <cell r="C2312">
            <v>-1010.17</v>
          </cell>
        </row>
        <row r="2313">
          <cell r="C2313">
            <v>62500</v>
          </cell>
        </row>
        <row r="2314">
          <cell r="C2314">
            <v>62500</v>
          </cell>
        </row>
        <row r="2315">
          <cell r="C2315">
            <v>62500</v>
          </cell>
        </row>
        <row r="2316">
          <cell r="C2316">
            <v>62500</v>
          </cell>
        </row>
        <row r="2317">
          <cell r="C2317">
            <v>62500</v>
          </cell>
        </row>
        <row r="2318">
          <cell r="C2318">
            <v>62500</v>
          </cell>
        </row>
        <row r="2319">
          <cell r="C2319">
            <v>41666.67</v>
          </cell>
        </row>
        <row r="2320">
          <cell r="C2320">
            <v>41666.67</v>
          </cell>
        </row>
        <row r="2321">
          <cell r="C2321">
            <v>125000</v>
          </cell>
        </row>
        <row r="2322">
          <cell r="C2322">
            <v>125000</v>
          </cell>
        </row>
        <row r="2324">
          <cell r="C2324">
            <v>2324.570000000065</v>
          </cell>
        </row>
        <row r="2325">
          <cell r="C2325">
            <v>55087.8</v>
          </cell>
        </row>
        <row r="2326">
          <cell r="C2326">
            <v>-57281.52999999991</v>
          </cell>
        </row>
        <row r="2327">
          <cell r="C2327">
            <v>55637.31</v>
          </cell>
        </row>
        <row r="2328">
          <cell r="C2328">
            <v>43365.919999999925</v>
          </cell>
        </row>
        <row r="2330">
          <cell r="C2330">
            <v>2322.560000000056</v>
          </cell>
        </row>
        <row r="2331">
          <cell r="C2331">
            <v>9511.040000000037</v>
          </cell>
        </row>
        <row r="2332">
          <cell r="C2332">
            <v>-24000.040000000037</v>
          </cell>
        </row>
        <row r="2335">
          <cell r="C2335">
            <v>2295.8499999998603</v>
          </cell>
        </row>
        <row r="2337">
          <cell r="C2337">
            <v>38370.94000000006</v>
          </cell>
        </row>
        <row r="2338">
          <cell r="C2338">
            <v>-52693.359999999986</v>
          </cell>
        </row>
        <row r="2343">
          <cell r="C2343">
            <v>35714.29</v>
          </cell>
        </row>
        <row r="2344">
          <cell r="C2344">
            <v>35714.29</v>
          </cell>
        </row>
        <row r="2345">
          <cell r="C2345">
            <v>6960.33</v>
          </cell>
        </row>
        <row r="2346">
          <cell r="C2346">
            <v>998.5500000000466</v>
          </cell>
        </row>
        <row r="2347">
          <cell r="C2347">
            <v>7749.3</v>
          </cell>
        </row>
        <row r="2348">
          <cell r="C2348">
            <v>-4687.95000000007</v>
          </cell>
        </row>
        <row r="2349">
          <cell r="C2349">
            <v>13734.77</v>
          </cell>
        </row>
        <row r="2350">
          <cell r="C2350">
            <v>10961.61</v>
          </cell>
        </row>
        <row r="2351">
          <cell r="C2351">
            <v>3372.69</v>
          </cell>
        </row>
        <row r="2352">
          <cell r="C2352">
            <v>2604.87</v>
          </cell>
        </row>
        <row r="2353">
          <cell r="C2353">
            <v>3167.88</v>
          </cell>
        </row>
        <row r="2354">
          <cell r="C2354">
            <v>-21010.34</v>
          </cell>
        </row>
        <row r="2356">
          <cell r="C2356">
            <v>125000</v>
          </cell>
        </row>
        <row r="2357">
          <cell r="C2357">
            <v>125000</v>
          </cell>
        </row>
        <row r="2358">
          <cell r="C2358">
            <v>250000</v>
          </cell>
        </row>
        <row r="2359">
          <cell r="C2359">
            <v>283333.33</v>
          </cell>
        </row>
        <row r="2360">
          <cell r="C2360">
            <v>179017.92</v>
          </cell>
        </row>
        <row r="2361">
          <cell r="C2361">
            <v>180151.39</v>
          </cell>
        </row>
        <row r="2362">
          <cell r="C2362">
            <v>180970.93</v>
          </cell>
        </row>
        <row r="2363">
          <cell r="C2363">
            <v>110161.24</v>
          </cell>
        </row>
        <row r="2364">
          <cell r="C2364">
            <v>110526.32</v>
          </cell>
        </row>
        <row r="2365">
          <cell r="C2365">
            <v>111218.01</v>
          </cell>
        </row>
        <row r="2366">
          <cell r="C2366">
            <v>160</v>
          </cell>
        </row>
        <row r="2367">
          <cell r="C2367">
            <v>160</v>
          </cell>
        </row>
        <row r="2368">
          <cell r="C2368">
            <v>160</v>
          </cell>
        </row>
        <row r="2369">
          <cell r="C2369">
            <v>123512.5</v>
          </cell>
        </row>
        <row r="2370">
          <cell r="C2370">
            <v>124162.38</v>
          </cell>
        </row>
        <row r="2371">
          <cell r="C2371">
            <v>124815.69</v>
          </cell>
        </row>
        <row r="2372">
          <cell r="C2372">
            <v>375000</v>
          </cell>
        </row>
        <row r="2373">
          <cell r="C2373">
            <v>41666.67</v>
          </cell>
        </row>
        <row r="2374">
          <cell r="C2374">
            <v>41666.67</v>
          </cell>
        </row>
        <row r="2375">
          <cell r="C2375">
            <v>250000</v>
          </cell>
        </row>
        <row r="2376">
          <cell r="C2376">
            <v>250000</v>
          </cell>
        </row>
        <row r="2377">
          <cell r="C2377">
            <v>83333.32999999996</v>
          </cell>
        </row>
        <row r="2378">
          <cell r="C2378">
            <v>83333.33</v>
          </cell>
        </row>
        <row r="2379">
          <cell r="C2379">
            <v>4836.58</v>
          </cell>
        </row>
        <row r="2383">
          <cell r="C2383">
            <v>-0.8999999999978172</v>
          </cell>
        </row>
        <row r="2384">
          <cell r="C2384">
            <v>238.1</v>
          </cell>
        </row>
        <row r="2385">
          <cell r="C2385">
            <v>238.1</v>
          </cell>
        </row>
        <row r="2386">
          <cell r="C2386">
            <v>238.1</v>
          </cell>
        </row>
        <row r="2387">
          <cell r="C2387">
            <v>77.25</v>
          </cell>
        </row>
        <row r="2388">
          <cell r="C2388">
            <v>77.77</v>
          </cell>
        </row>
        <row r="2389">
          <cell r="C2389">
            <v>93.48</v>
          </cell>
        </row>
        <row r="2390">
          <cell r="C2390">
            <v>35.91</v>
          </cell>
        </row>
        <row r="2391">
          <cell r="C2391">
            <v>36.14</v>
          </cell>
        </row>
        <row r="2392">
          <cell r="C2392">
            <v>41.2</v>
          </cell>
        </row>
        <row r="2393">
          <cell r="C2393">
            <v>-0.1000000000003638</v>
          </cell>
        </row>
        <row r="2394">
          <cell r="C2394">
            <v>54.17</v>
          </cell>
        </row>
        <row r="2395">
          <cell r="C2395">
            <v>54.17</v>
          </cell>
        </row>
        <row r="2396">
          <cell r="C2396">
            <v>54.17</v>
          </cell>
        </row>
        <row r="2397">
          <cell r="C2397">
            <v>106.67</v>
          </cell>
        </row>
        <row r="2398">
          <cell r="C2398">
            <v>106.67</v>
          </cell>
        </row>
        <row r="2399">
          <cell r="C2399">
            <v>17813.29</v>
          </cell>
        </row>
        <row r="2400">
          <cell r="C2400">
            <v>100</v>
          </cell>
        </row>
        <row r="2401">
          <cell r="C2401">
            <v>100</v>
          </cell>
        </row>
        <row r="2402">
          <cell r="C2402">
            <v>100</v>
          </cell>
        </row>
        <row r="2403">
          <cell r="C2403">
            <v>142.86</v>
          </cell>
        </row>
        <row r="2404">
          <cell r="C2404">
            <v>142.86</v>
          </cell>
        </row>
        <row r="2405">
          <cell r="C2405">
            <v>142.86</v>
          </cell>
        </row>
        <row r="2406">
          <cell r="C2406">
            <v>33.19</v>
          </cell>
        </row>
        <row r="2407">
          <cell r="C2407">
            <v>33.41</v>
          </cell>
        </row>
        <row r="2408">
          <cell r="C2408">
            <v>45.57</v>
          </cell>
        </row>
        <row r="2409">
          <cell r="C2409">
            <v>111.11</v>
          </cell>
        </row>
        <row r="2410">
          <cell r="C2410">
            <v>111.11</v>
          </cell>
        </row>
        <row r="2411">
          <cell r="C2411">
            <v>111.11</v>
          </cell>
        </row>
        <row r="2412">
          <cell r="C2412">
            <v>78.33</v>
          </cell>
        </row>
        <row r="2413">
          <cell r="C2413">
            <v>78.33</v>
          </cell>
        </row>
        <row r="2414">
          <cell r="C2414">
            <v>78.33</v>
          </cell>
        </row>
        <row r="2415">
          <cell r="C2415">
            <v>133.33</v>
          </cell>
        </row>
        <row r="2416">
          <cell r="C2416">
            <v>133.33</v>
          </cell>
        </row>
        <row r="2417">
          <cell r="C2417">
            <v>133.33</v>
          </cell>
        </row>
        <row r="2418">
          <cell r="C2418">
            <v>166.67</v>
          </cell>
        </row>
        <row r="2419">
          <cell r="C2419">
            <v>166.67</v>
          </cell>
        </row>
        <row r="2420">
          <cell r="C2420">
            <v>166.67</v>
          </cell>
        </row>
        <row r="2421">
          <cell r="C2421">
            <v>125</v>
          </cell>
        </row>
        <row r="2422">
          <cell r="C2422">
            <v>125</v>
          </cell>
        </row>
        <row r="2423">
          <cell r="C2423">
            <v>125</v>
          </cell>
        </row>
        <row r="2424">
          <cell r="C2424">
            <v>83.33</v>
          </cell>
        </row>
        <row r="2425">
          <cell r="C2425">
            <v>83.33</v>
          </cell>
        </row>
        <row r="2426">
          <cell r="C2426">
            <v>83.33</v>
          </cell>
        </row>
        <row r="2427">
          <cell r="C2427">
            <v>116.67</v>
          </cell>
        </row>
        <row r="2428">
          <cell r="C2428">
            <v>116.67</v>
          </cell>
        </row>
        <row r="2429">
          <cell r="C2429">
            <v>116.67</v>
          </cell>
        </row>
        <row r="2430">
          <cell r="C2430">
            <v>64.17</v>
          </cell>
        </row>
        <row r="2431">
          <cell r="C2431">
            <v>64.17</v>
          </cell>
        </row>
        <row r="2432">
          <cell r="C2432">
            <v>64.17</v>
          </cell>
        </row>
        <row r="2433">
          <cell r="C2433">
            <v>125</v>
          </cell>
        </row>
        <row r="2434">
          <cell r="C2434">
            <v>125</v>
          </cell>
        </row>
        <row r="2435">
          <cell r="C2435">
            <v>125</v>
          </cell>
        </row>
        <row r="2436">
          <cell r="C2436">
            <v>83.33</v>
          </cell>
        </row>
        <row r="2437">
          <cell r="C2437">
            <v>83.33</v>
          </cell>
        </row>
        <row r="2438">
          <cell r="C2438">
            <v>83.33</v>
          </cell>
        </row>
        <row r="2439">
          <cell r="C2439">
            <v>116.67</v>
          </cell>
        </row>
        <row r="2440">
          <cell r="C2440">
            <v>116.67</v>
          </cell>
        </row>
        <row r="2441">
          <cell r="C2441">
            <v>116.67</v>
          </cell>
        </row>
        <row r="2442">
          <cell r="C2442">
            <v>150</v>
          </cell>
        </row>
        <row r="2443">
          <cell r="C2443">
            <v>150</v>
          </cell>
        </row>
        <row r="2444">
          <cell r="C2444">
            <v>150</v>
          </cell>
        </row>
        <row r="2445">
          <cell r="C2445">
            <v>177.78</v>
          </cell>
        </row>
        <row r="2446">
          <cell r="C2446">
            <v>177.78</v>
          </cell>
        </row>
        <row r="2447">
          <cell r="C2447">
            <v>177.78</v>
          </cell>
        </row>
        <row r="2448">
          <cell r="C2448">
            <v>211.27</v>
          </cell>
        </row>
        <row r="2449">
          <cell r="C2449">
            <v>211.27</v>
          </cell>
        </row>
        <row r="2450">
          <cell r="C2450">
            <v>211.27</v>
          </cell>
        </row>
        <row r="2451">
          <cell r="C2451">
            <v>73.33</v>
          </cell>
        </row>
        <row r="2452">
          <cell r="C2452">
            <v>73.33</v>
          </cell>
        </row>
        <row r="2453">
          <cell r="C2453">
            <v>73.33</v>
          </cell>
        </row>
        <row r="2454">
          <cell r="C2454">
            <v>116.67</v>
          </cell>
        </row>
        <row r="2455">
          <cell r="C2455">
            <v>116.67</v>
          </cell>
        </row>
        <row r="2456">
          <cell r="C2456">
            <v>116.67</v>
          </cell>
        </row>
        <row r="2457">
          <cell r="C2457">
            <v>125</v>
          </cell>
        </row>
        <row r="2458">
          <cell r="C2458">
            <v>125</v>
          </cell>
        </row>
        <row r="2459">
          <cell r="C2459">
            <v>125</v>
          </cell>
        </row>
        <row r="2460">
          <cell r="C2460">
            <v>253.33</v>
          </cell>
        </row>
        <row r="2461">
          <cell r="C2461">
            <v>253.33</v>
          </cell>
        </row>
        <row r="2462">
          <cell r="C2462">
            <v>253.33</v>
          </cell>
        </row>
        <row r="2463">
          <cell r="C2463">
            <v>76.07</v>
          </cell>
        </row>
        <row r="2464">
          <cell r="C2464">
            <v>76.07</v>
          </cell>
        </row>
        <row r="2465">
          <cell r="C2465">
            <v>76.07</v>
          </cell>
        </row>
        <row r="2466">
          <cell r="C2466">
            <v>93.33</v>
          </cell>
        </row>
        <row r="2467">
          <cell r="C2467">
            <v>93.33</v>
          </cell>
        </row>
        <row r="2468">
          <cell r="C2468">
            <v>93.33</v>
          </cell>
        </row>
        <row r="2469">
          <cell r="C2469">
            <v>260.42</v>
          </cell>
        </row>
        <row r="2470">
          <cell r="C2470">
            <v>260.42</v>
          </cell>
        </row>
        <row r="2471">
          <cell r="C2471">
            <v>260.42</v>
          </cell>
        </row>
        <row r="2472">
          <cell r="C2472">
            <v>166.67</v>
          </cell>
        </row>
        <row r="2473">
          <cell r="C2473">
            <v>166.67</v>
          </cell>
        </row>
        <row r="2474">
          <cell r="C2474">
            <v>41.67</v>
          </cell>
        </row>
        <row r="2475">
          <cell r="C2475">
            <v>41.67</v>
          </cell>
        </row>
        <row r="2476">
          <cell r="C2476">
            <v>62.42</v>
          </cell>
        </row>
        <row r="2477">
          <cell r="C2477">
            <v>62.42</v>
          </cell>
        </row>
        <row r="2478">
          <cell r="C2478">
            <v>34728.19</v>
          </cell>
        </row>
        <row r="2480">
          <cell r="C2480">
            <v>25000</v>
          </cell>
        </row>
        <row r="2481">
          <cell r="C2481">
            <v>103.14</v>
          </cell>
          <cell r="E2481">
            <v>3.39</v>
          </cell>
        </row>
        <row r="2482">
          <cell r="C2482">
            <v>103.83</v>
          </cell>
          <cell r="E2482">
            <v>3.37</v>
          </cell>
        </row>
        <row r="2483">
          <cell r="C2483">
            <v>114.59</v>
          </cell>
          <cell r="E2483">
            <v>3.02</v>
          </cell>
        </row>
        <row r="2484">
          <cell r="C2484">
            <v>62.42</v>
          </cell>
        </row>
        <row r="2485">
          <cell r="C2485">
            <v>62.42</v>
          </cell>
        </row>
        <row r="2486">
          <cell r="C2486">
            <v>93.33</v>
          </cell>
        </row>
        <row r="2487">
          <cell r="C2487">
            <v>93.33</v>
          </cell>
        </row>
        <row r="2488">
          <cell r="C2488">
            <v>400</v>
          </cell>
        </row>
        <row r="2489">
          <cell r="C2489">
            <v>400</v>
          </cell>
        </row>
        <row r="2490">
          <cell r="C2490">
            <v>115.16</v>
          </cell>
        </row>
        <row r="2491">
          <cell r="C2491">
            <v>99.83</v>
          </cell>
        </row>
        <row r="2492">
          <cell r="C2492">
            <v>149.46</v>
          </cell>
        </row>
        <row r="2493">
          <cell r="C2493">
            <v>8682.05</v>
          </cell>
        </row>
        <row r="2494">
          <cell r="C2494">
            <v>146.67</v>
          </cell>
        </row>
        <row r="2495">
          <cell r="C2495">
            <v>146.67</v>
          </cell>
        </row>
        <row r="2496">
          <cell r="C2496">
            <v>146.67</v>
          </cell>
        </row>
        <row r="2497">
          <cell r="C2497">
            <v>373.33</v>
          </cell>
        </row>
        <row r="2498">
          <cell r="C2498">
            <v>373.33</v>
          </cell>
        </row>
        <row r="2499">
          <cell r="C2499">
            <v>373.33</v>
          </cell>
        </row>
        <row r="2500">
          <cell r="C2500">
            <v>177.78</v>
          </cell>
        </row>
        <row r="2501">
          <cell r="C2501">
            <v>177.78</v>
          </cell>
        </row>
        <row r="2502">
          <cell r="C2502">
            <v>177.78</v>
          </cell>
        </row>
        <row r="2503">
          <cell r="C2503">
            <v>104.17</v>
          </cell>
        </row>
        <row r="2504">
          <cell r="C2504">
            <v>104.17</v>
          </cell>
        </row>
        <row r="2505">
          <cell r="C2505">
            <v>104.17</v>
          </cell>
        </row>
        <row r="2506">
          <cell r="C2506">
            <v>100</v>
          </cell>
        </row>
        <row r="2507">
          <cell r="C2507">
            <v>100</v>
          </cell>
        </row>
        <row r="2508">
          <cell r="C2508">
            <v>100</v>
          </cell>
        </row>
        <row r="2509">
          <cell r="C2509">
            <v>111.11</v>
          </cell>
        </row>
        <row r="2510">
          <cell r="C2510">
            <v>111.11</v>
          </cell>
        </row>
        <row r="2511">
          <cell r="C2511">
            <v>111.11</v>
          </cell>
        </row>
        <row r="2512">
          <cell r="C2512">
            <v>260</v>
          </cell>
        </row>
        <row r="2513">
          <cell r="C2513">
            <v>260</v>
          </cell>
        </row>
        <row r="2514">
          <cell r="C2514">
            <v>260</v>
          </cell>
        </row>
        <row r="2515">
          <cell r="C2515">
            <v>213.33</v>
          </cell>
        </row>
        <row r="2516">
          <cell r="C2516">
            <v>213.33</v>
          </cell>
        </row>
        <row r="2517">
          <cell r="C2517">
            <v>213.33</v>
          </cell>
        </row>
        <row r="2519">
          <cell r="C2519">
            <v>1900000</v>
          </cell>
        </row>
        <row r="2524">
          <cell r="C2524">
            <v>-0.25</v>
          </cell>
        </row>
        <row r="2525">
          <cell r="C2525">
            <v>26846.63</v>
          </cell>
        </row>
        <row r="2526">
          <cell r="C2526">
            <v>40228.82</v>
          </cell>
        </row>
        <row r="2527">
          <cell r="C2527">
            <v>95407.18</v>
          </cell>
        </row>
        <row r="2528">
          <cell r="C2528">
            <v>41666.67</v>
          </cell>
        </row>
        <row r="2529">
          <cell r="C2529">
            <v>166666.65</v>
          </cell>
        </row>
        <row r="2530">
          <cell r="C2530">
            <v>1827.96</v>
          </cell>
        </row>
        <row r="2531">
          <cell r="C2531">
            <v>180580.63</v>
          </cell>
        </row>
        <row r="2532">
          <cell r="C2532">
            <v>-130088.15999999992</v>
          </cell>
        </row>
        <row r="2533">
          <cell r="C2533">
            <v>772464.69</v>
          </cell>
        </row>
        <row r="2534">
          <cell r="C2534">
            <v>719585.09</v>
          </cell>
        </row>
        <row r="2535">
          <cell r="C2535">
            <v>-2147.1500000000233</v>
          </cell>
        </row>
        <row r="2536">
          <cell r="C2536">
            <v>121356.21999999997</v>
          </cell>
        </row>
        <row r="2537">
          <cell r="C2537">
            <v>128602.91</v>
          </cell>
        </row>
        <row r="2538">
          <cell r="C2538">
            <v>63734.91</v>
          </cell>
        </row>
        <row r="2539">
          <cell r="C2539">
            <v>-5934.199999999953</v>
          </cell>
        </row>
        <row r="2540">
          <cell r="C2540">
            <v>137958.35</v>
          </cell>
        </row>
        <row r="2543">
          <cell r="C2543">
            <v>-74.88999999999942</v>
          </cell>
        </row>
        <row r="2544">
          <cell r="C2544">
            <v>87629.45</v>
          </cell>
          <cell r="F2544">
            <v>1083.14</v>
          </cell>
        </row>
        <row r="2545">
          <cell r="C2545">
            <v>62497.28</v>
          </cell>
        </row>
        <row r="2546">
          <cell r="C2546">
            <v>62500</v>
          </cell>
        </row>
        <row r="2547">
          <cell r="C2547">
            <v>368879.8</v>
          </cell>
        </row>
        <row r="2548">
          <cell r="C2548">
            <v>41666.67</v>
          </cell>
        </row>
        <row r="2549">
          <cell r="C2549">
            <v>41666.67</v>
          </cell>
        </row>
        <row r="2550">
          <cell r="C2550">
            <v>41666.67</v>
          </cell>
        </row>
        <row r="2551">
          <cell r="C2551">
            <v>-0.3299999999580905</v>
          </cell>
        </row>
        <row r="2552">
          <cell r="C2552">
            <v>83333.33</v>
          </cell>
        </row>
        <row r="2553">
          <cell r="C2553">
            <v>83333.33</v>
          </cell>
        </row>
        <row r="2554">
          <cell r="C2554">
            <v>83333.33</v>
          </cell>
        </row>
        <row r="2555">
          <cell r="C2555">
            <v>37251</v>
          </cell>
        </row>
        <row r="2556">
          <cell r="C2556">
            <v>38230</v>
          </cell>
        </row>
        <row r="2557">
          <cell r="C2557">
            <v>38607</v>
          </cell>
        </row>
        <row r="2558">
          <cell r="C2558">
            <v>171237.28</v>
          </cell>
          <cell r="E2558">
            <v>189.89</v>
          </cell>
        </row>
        <row r="2559">
          <cell r="C2559">
            <v>170963.46</v>
          </cell>
          <cell r="E2559">
            <v>189.89</v>
          </cell>
        </row>
        <row r="2560">
          <cell r="C2560">
            <v>174994.25</v>
          </cell>
          <cell r="E2560">
            <v>189.89</v>
          </cell>
        </row>
        <row r="2564">
          <cell r="C2564">
            <v>152889.7</v>
          </cell>
          <cell r="E2564">
            <v>146.88</v>
          </cell>
        </row>
        <row r="2565">
          <cell r="C2565">
            <v>61185</v>
          </cell>
        </row>
        <row r="2566">
          <cell r="C2566">
            <v>700</v>
          </cell>
        </row>
        <row r="2567">
          <cell r="C2567">
            <v>875</v>
          </cell>
          <cell r="E2567">
            <v>13.75</v>
          </cell>
        </row>
        <row r="2568">
          <cell r="C2568">
            <v>15134.46</v>
          </cell>
          <cell r="E2568">
            <v>105.9</v>
          </cell>
        </row>
        <row r="2569">
          <cell r="C2569">
            <v>2500</v>
          </cell>
          <cell r="E2569">
            <v>30</v>
          </cell>
        </row>
        <row r="2570">
          <cell r="C2570">
            <v>412.5</v>
          </cell>
          <cell r="E2570">
            <v>9.13</v>
          </cell>
        </row>
        <row r="2571">
          <cell r="C2571">
            <v>500000</v>
          </cell>
          <cell r="E2571">
            <v>5005</v>
          </cell>
        </row>
        <row r="2572">
          <cell r="C2572">
            <v>30084</v>
          </cell>
          <cell r="E2572">
            <v>305.84</v>
          </cell>
        </row>
        <row r="2573">
          <cell r="C2573">
            <v>1680</v>
          </cell>
          <cell r="E2573">
            <v>17.6</v>
          </cell>
        </row>
        <row r="2574">
          <cell r="C2574">
            <v>910</v>
          </cell>
          <cell r="E2574">
            <v>11.83</v>
          </cell>
        </row>
        <row r="2575">
          <cell r="C2575">
            <v>746721.29</v>
          </cell>
          <cell r="E2575">
            <v>7487.21</v>
          </cell>
        </row>
        <row r="2576">
          <cell r="C2576">
            <v>160773.21</v>
          </cell>
        </row>
        <row r="2577">
          <cell r="C2577">
            <v>2600</v>
          </cell>
          <cell r="E2577">
            <v>31</v>
          </cell>
        </row>
        <row r="2578">
          <cell r="C2578">
            <v>2600</v>
          </cell>
          <cell r="E2578">
            <v>31</v>
          </cell>
        </row>
        <row r="2579">
          <cell r="C2579">
            <v>625000</v>
          </cell>
          <cell r="E2579">
            <v>6255</v>
          </cell>
        </row>
        <row r="2580">
          <cell r="C2580">
            <v>12351.76</v>
          </cell>
          <cell r="E2580">
            <v>103.81</v>
          </cell>
        </row>
        <row r="2581">
          <cell r="C2581">
            <v>527.78</v>
          </cell>
        </row>
        <row r="2582">
          <cell r="C2582">
            <v>527.78</v>
          </cell>
        </row>
        <row r="2583">
          <cell r="C2583">
            <v>2111.13</v>
          </cell>
          <cell r="E2583">
            <v>26.11</v>
          </cell>
        </row>
        <row r="2584">
          <cell r="C2584">
            <v>3166.61</v>
          </cell>
          <cell r="E2584">
            <v>36.67</v>
          </cell>
        </row>
        <row r="2585">
          <cell r="C2585">
            <v>222.22</v>
          </cell>
        </row>
        <row r="2586">
          <cell r="C2586">
            <v>1354216.53</v>
          </cell>
          <cell r="E2586">
            <v>13562.17</v>
          </cell>
        </row>
        <row r="2587">
          <cell r="C2587">
            <v>141289.86</v>
          </cell>
        </row>
        <row r="2588">
          <cell r="C2588">
            <v>305.56</v>
          </cell>
        </row>
        <row r="2589">
          <cell r="C2589">
            <v>305.56</v>
          </cell>
        </row>
        <row r="2590">
          <cell r="C2590">
            <v>126439.99</v>
          </cell>
          <cell r="E2590">
            <v>1128.91</v>
          </cell>
        </row>
        <row r="2591">
          <cell r="C2591">
            <v>18459</v>
          </cell>
          <cell r="E2591">
            <v>169.08</v>
          </cell>
        </row>
        <row r="2592">
          <cell r="C2592">
            <v>1111.11</v>
          </cell>
        </row>
        <row r="2593">
          <cell r="C2593">
            <v>1111.11</v>
          </cell>
        </row>
        <row r="2594">
          <cell r="C2594">
            <v>1111.11</v>
          </cell>
        </row>
        <row r="2595">
          <cell r="C2595">
            <v>1111.11</v>
          </cell>
        </row>
        <row r="2596">
          <cell r="C2596">
            <v>1111.11</v>
          </cell>
        </row>
        <row r="2597">
          <cell r="C2597">
            <v>1111.11</v>
          </cell>
        </row>
        <row r="2598">
          <cell r="C2598">
            <v>8820</v>
          </cell>
          <cell r="E2598">
            <v>85.85</v>
          </cell>
        </row>
        <row r="2599">
          <cell r="C2599">
            <v>4410</v>
          </cell>
          <cell r="E2599">
            <v>45.43</v>
          </cell>
        </row>
        <row r="2600">
          <cell r="C2600">
            <v>3612</v>
          </cell>
          <cell r="E2600">
            <v>38.11</v>
          </cell>
        </row>
        <row r="2601">
          <cell r="C2601">
            <v>18200</v>
          </cell>
          <cell r="E2601">
            <v>173</v>
          </cell>
        </row>
        <row r="2602">
          <cell r="C2602">
            <v>453.33</v>
          </cell>
        </row>
        <row r="2603">
          <cell r="C2603">
            <v>453.33</v>
          </cell>
        </row>
        <row r="2604">
          <cell r="C2604">
            <v>453.33</v>
          </cell>
        </row>
        <row r="2605">
          <cell r="C2605">
            <v>453.33</v>
          </cell>
        </row>
        <row r="2606">
          <cell r="C2606">
            <v>453.33</v>
          </cell>
        </row>
        <row r="2607">
          <cell r="C2607">
            <v>453.33</v>
          </cell>
        </row>
        <row r="2608">
          <cell r="C2608">
            <v>4300</v>
          </cell>
          <cell r="E2608">
            <v>48</v>
          </cell>
        </row>
        <row r="2609">
          <cell r="C2609">
            <v>133.33</v>
          </cell>
        </row>
        <row r="2610">
          <cell r="C2610">
            <v>133.33</v>
          </cell>
        </row>
        <row r="2611">
          <cell r="C2611">
            <v>133.33</v>
          </cell>
        </row>
        <row r="2612">
          <cell r="C2612">
            <v>133.33</v>
          </cell>
        </row>
        <row r="2613">
          <cell r="C2613">
            <v>133.33</v>
          </cell>
        </row>
        <row r="2614">
          <cell r="C2614">
            <v>133.33</v>
          </cell>
        </row>
        <row r="2615">
          <cell r="C2615">
            <v>36971.5</v>
          </cell>
        </row>
        <row r="2616">
          <cell r="C2616">
            <v>554572.5</v>
          </cell>
          <cell r="E2616">
            <v>5545.73</v>
          </cell>
          <cell r="F2616">
            <v>5</v>
          </cell>
        </row>
        <row r="2617">
          <cell r="C2617">
            <v>70604.75</v>
          </cell>
        </row>
        <row r="2618">
          <cell r="C2618">
            <v>1059071.25</v>
          </cell>
          <cell r="E2618">
            <v>10590.71</v>
          </cell>
        </row>
        <row r="2619">
          <cell r="C2619">
            <v>238.33</v>
          </cell>
        </row>
        <row r="2620">
          <cell r="C2620">
            <v>238.33</v>
          </cell>
        </row>
        <row r="2621">
          <cell r="C2621">
            <v>238.33</v>
          </cell>
        </row>
        <row r="2622">
          <cell r="C2622">
            <v>238.33</v>
          </cell>
        </row>
        <row r="2623">
          <cell r="C2623">
            <v>238.33</v>
          </cell>
        </row>
        <row r="2624">
          <cell r="C2624">
            <v>238.33</v>
          </cell>
        </row>
        <row r="2625">
          <cell r="C2625">
            <v>547170.5</v>
          </cell>
          <cell r="E2625">
            <v>5</v>
          </cell>
        </row>
        <row r="2626">
          <cell r="C2626">
            <v>28605.79</v>
          </cell>
          <cell r="E2626">
            <v>274.23</v>
          </cell>
        </row>
        <row r="2627">
          <cell r="C2627">
            <v>333.33</v>
          </cell>
        </row>
        <row r="2628">
          <cell r="C2628">
            <v>333.33</v>
          </cell>
        </row>
        <row r="2629">
          <cell r="C2629">
            <v>333.33</v>
          </cell>
        </row>
        <row r="2630">
          <cell r="C2630">
            <v>333.33</v>
          </cell>
        </row>
        <row r="2631">
          <cell r="C2631">
            <v>333.33</v>
          </cell>
        </row>
        <row r="2632">
          <cell r="C2632">
            <v>333.33</v>
          </cell>
        </row>
        <row r="2633">
          <cell r="C2633">
            <v>198.48</v>
          </cell>
        </row>
        <row r="2634">
          <cell r="C2634">
            <v>198.48</v>
          </cell>
        </row>
        <row r="2635">
          <cell r="C2635">
            <v>198.48</v>
          </cell>
        </row>
        <row r="2636">
          <cell r="C2636">
            <v>774007.48</v>
          </cell>
          <cell r="E2636">
            <v>5</v>
          </cell>
        </row>
        <row r="2637">
          <cell r="C2637">
            <v>48.91</v>
          </cell>
          <cell r="E2637">
            <v>0.64</v>
          </cell>
        </row>
        <row r="2638">
          <cell r="C2638">
            <v>49.23</v>
          </cell>
          <cell r="E2638">
            <v>0.63</v>
          </cell>
        </row>
        <row r="2639">
          <cell r="C2639">
            <v>51.42</v>
          </cell>
          <cell r="E2639">
            <v>0.56</v>
          </cell>
        </row>
        <row r="2640">
          <cell r="C2640">
            <v>833.33</v>
          </cell>
        </row>
        <row r="2641">
          <cell r="C2641">
            <v>833.33</v>
          </cell>
        </row>
        <row r="2642">
          <cell r="C2642">
            <v>833.33</v>
          </cell>
        </row>
        <row r="2643">
          <cell r="C2643">
            <v>4275</v>
          </cell>
          <cell r="E2643">
            <v>45.5</v>
          </cell>
        </row>
        <row r="2644">
          <cell r="C2644">
            <v>904156.14</v>
          </cell>
          <cell r="E2644">
            <v>9046.56</v>
          </cell>
        </row>
        <row r="2645">
          <cell r="C2645">
            <v>122.67</v>
          </cell>
        </row>
        <row r="2646">
          <cell r="C2646">
            <v>122.67</v>
          </cell>
        </row>
        <row r="2647">
          <cell r="C2647">
            <v>122.67</v>
          </cell>
        </row>
        <row r="2648">
          <cell r="C2648">
            <v>138.89</v>
          </cell>
        </row>
        <row r="2649">
          <cell r="C2649">
            <v>138.89</v>
          </cell>
        </row>
        <row r="2650">
          <cell r="C2650">
            <v>138.89</v>
          </cell>
        </row>
        <row r="2651">
          <cell r="C2651">
            <v>15259.97</v>
          </cell>
          <cell r="E2651">
            <v>150.33</v>
          </cell>
        </row>
        <row r="2652">
          <cell r="C2652">
            <v>40.15</v>
          </cell>
          <cell r="E2652">
            <v>0.68</v>
          </cell>
        </row>
        <row r="2653">
          <cell r="C2653">
            <v>40.42</v>
          </cell>
          <cell r="E2653">
            <v>0.67</v>
          </cell>
        </row>
        <row r="2654">
          <cell r="C2654">
            <v>42.67</v>
          </cell>
          <cell r="E2654">
            <v>0.6</v>
          </cell>
        </row>
        <row r="2655">
          <cell r="C2655">
            <v>214.29</v>
          </cell>
        </row>
        <row r="2656">
          <cell r="C2656">
            <v>214.29</v>
          </cell>
        </row>
        <row r="2657">
          <cell r="C2657">
            <v>214.29</v>
          </cell>
        </row>
        <row r="2658">
          <cell r="C2658">
            <v>214.29</v>
          </cell>
        </row>
        <row r="2659">
          <cell r="C2659">
            <v>214.29</v>
          </cell>
        </row>
        <row r="2660">
          <cell r="C2660">
            <v>214.29</v>
          </cell>
        </row>
        <row r="2661">
          <cell r="C2661">
            <v>214.29</v>
          </cell>
        </row>
        <row r="2662">
          <cell r="C2662">
            <v>214.29</v>
          </cell>
        </row>
        <row r="2663">
          <cell r="C2663">
            <v>214.29</v>
          </cell>
        </row>
        <row r="2666">
          <cell r="C2666">
            <v>-39702.57999999961</v>
          </cell>
        </row>
        <row r="2668">
          <cell r="C2668">
            <v>22499.73</v>
          </cell>
          <cell r="E2668">
            <v>5</v>
          </cell>
        </row>
        <row r="2669">
          <cell r="C2669">
            <v>22499.73</v>
          </cell>
          <cell r="E2669">
            <v>5</v>
          </cell>
        </row>
        <row r="2670">
          <cell r="C2670">
            <v>22499.73</v>
          </cell>
        </row>
        <row r="2671">
          <cell r="C2671">
            <v>125</v>
          </cell>
        </row>
        <row r="2672">
          <cell r="C2672">
            <v>125</v>
          </cell>
        </row>
        <row r="2673">
          <cell r="C2673">
            <v>125</v>
          </cell>
        </row>
        <row r="2674">
          <cell r="C2674">
            <v>180006.61</v>
          </cell>
          <cell r="E2674">
            <v>1742.99</v>
          </cell>
        </row>
        <row r="2675">
          <cell r="C2675">
            <v>32853.99</v>
          </cell>
          <cell r="E2675">
            <v>322.21</v>
          </cell>
        </row>
        <row r="2676">
          <cell r="C2676">
            <v>42202.66</v>
          </cell>
          <cell r="E2676">
            <v>412.47</v>
          </cell>
        </row>
        <row r="2677">
          <cell r="C2677">
            <v>350</v>
          </cell>
        </row>
        <row r="2678">
          <cell r="C2678">
            <v>350</v>
          </cell>
        </row>
        <row r="2679">
          <cell r="C2679">
            <v>350</v>
          </cell>
        </row>
        <row r="2680">
          <cell r="C2680">
            <v>88.54</v>
          </cell>
        </row>
        <row r="2681">
          <cell r="C2681">
            <v>88.54</v>
          </cell>
        </row>
        <row r="2682">
          <cell r="C2682">
            <v>88.54</v>
          </cell>
        </row>
        <row r="2683">
          <cell r="C2683">
            <v>88.54</v>
          </cell>
        </row>
        <row r="2684">
          <cell r="C2684">
            <v>88.54</v>
          </cell>
        </row>
        <row r="2685">
          <cell r="C2685">
            <v>88.54</v>
          </cell>
        </row>
        <row r="2686">
          <cell r="C2686">
            <v>104.17</v>
          </cell>
        </row>
        <row r="2687">
          <cell r="C2687">
            <v>104.17</v>
          </cell>
        </row>
        <row r="2688">
          <cell r="C2688">
            <v>104.17</v>
          </cell>
        </row>
        <row r="2689">
          <cell r="C2689">
            <v>104.17</v>
          </cell>
        </row>
        <row r="2690">
          <cell r="C2690">
            <v>104.17</v>
          </cell>
        </row>
        <row r="2691">
          <cell r="C2691">
            <v>104.17</v>
          </cell>
        </row>
        <row r="2692">
          <cell r="C2692">
            <v>83.33</v>
          </cell>
        </row>
        <row r="2693">
          <cell r="C2693">
            <v>83.33</v>
          </cell>
        </row>
        <row r="2694">
          <cell r="C2694">
            <v>83.33</v>
          </cell>
        </row>
        <row r="2695">
          <cell r="C2695">
            <v>83.33</v>
          </cell>
        </row>
        <row r="2696">
          <cell r="C2696">
            <v>83.33</v>
          </cell>
        </row>
        <row r="2697">
          <cell r="C2697">
            <v>83.33</v>
          </cell>
        </row>
        <row r="2698">
          <cell r="C2698">
            <v>143.31</v>
          </cell>
          <cell r="E2698">
            <v>4.71</v>
          </cell>
        </row>
        <row r="2699">
          <cell r="C2699">
            <v>166.33</v>
          </cell>
        </row>
        <row r="2700">
          <cell r="C2700">
            <v>158.61</v>
          </cell>
        </row>
        <row r="2701">
          <cell r="C2701">
            <v>155.3</v>
          </cell>
          <cell r="E2701">
            <v>4.32</v>
          </cell>
        </row>
        <row r="2702">
          <cell r="C2702">
            <v>156.33</v>
          </cell>
          <cell r="E2702">
            <v>4.29</v>
          </cell>
        </row>
        <row r="2703">
          <cell r="C2703">
            <v>408.43</v>
          </cell>
          <cell r="E2703">
            <v>10.31</v>
          </cell>
        </row>
        <row r="2704">
          <cell r="C2704">
            <v>107.3</v>
          </cell>
          <cell r="E2704">
            <v>3.07</v>
          </cell>
        </row>
        <row r="2705">
          <cell r="C2705">
            <v>108.01</v>
          </cell>
          <cell r="E2705">
            <v>3.05</v>
          </cell>
        </row>
        <row r="2706">
          <cell r="C2706">
            <v>117.83</v>
          </cell>
          <cell r="E2706">
            <v>2.73</v>
          </cell>
        </row>
        <row r="2707">
          <cell r="C2707">
            <v>86.25</v>
          </cell>
          <cell r="E2707">
            <v>2.51</v>
          </cell>
        </row>
        <row r="2708">
          <cell r="C2708">
            <v>86.83</v>
          </cell>
          <cell r="E2708">
            <v>2.49</v>
          </cell>
        </row>
        <row r="2709">
          <cell r="C2709">
            <v>94.84</v>
          </cell>
          <cell r="E2709">
            <v>2.23</v>
          </cell>
        </row>
        <row r="2710">
          <cell r="C2710">
            <v>73.07</v>
          </cell>
          <cell r="E2710">
            <v>2.12</v>
          </cell>
        </row>
        <row r="2711">
          <cell r="C2711">
            <v>73.55</v>
          </cell>
          <cell r="E2711">
            <v>2.11</v>
          </cell>
        </row>
        <row r="2712">
          <cell r="C2712">
            <v>80.33</v>
          </cell>
          <cell r="E2712">
            <v>1.89</v>
          </cell>
        </row>
        <row r="2713">
          <cell r="C2713">
            <v>60.89</v>
          </cell>
          <cell r="E2713">
            <v>1.77</v>
          </cell>
        </row>
        <row r="2714">
          <cell r="C2714">
            <v>61.29</v>
          </cell>
          <cell r="E2714">
            <v>1.76</v>
          </cell>
        </row>
        <row r="2715">
          <cell r="C2715">
            <v>66.95</v>
          </cell>
          <cell r="E2715">
            <v>1.57</v>
          </cell>
        </row>
        <row r="2716">
          <cell r="C2716">
            <v>196.67</v>
          </cell>
        </row>
        <row r="2717">
          <cell r="C2717">
            <v>196.67</v>
          </cell>
        </row>
        <row r="2718">
          <cell r="C2718">
            <v>196.67</v>
          </cell>
        </row>
        <row r="2719">
          <cell r="C2719">
            <v>143703.67</v>
          </cell>
          <cell r="E2719">
            <v>5.5</v>
          </cell>
        </row>
        <row r="2720">
          <cell r="C2720">
            <v>15710.39</v>
          </cell>
        </row>
        <row r="2721">
          <cell r="C2721">
            <v>15922.94</v>
          </cell>
        </row>
        <row r="2722">
          <cell r="C2722">
            <v>16138.38</v>
          </cell>
        </row>
        <row r="2723">
          <cell r="C2723">
            <v>-69327.66000000015</v>
          </cell>
        </row>
        <row r="2724">
          <cell r="C2724">
            <v>-323001.2999999989</v>
          </cell>
        </row>
        <row r="2729">
          <cell r="C2729">
            <v>206050.63</v>
          </cell>
          <cell r="E2729">
            <v>1748.56</v>
          </cell>
        </row>
        <row r="2731">
          <cell r="C2731">
            <v>63565.9</v>
          </cell>
          <cell r="E2731">
            <v>5.5</v>
          </cell>
          <cell r="F2731">
            <v>2459.24</v>
          </cell>
        </row>
        <row r="2732">
          <cell r="C2732">
            <v>84514.47</v>
          </cell>
          <cell r="E2732">
            <v>5.5</v>
          </cell>
          <cell r="F2732">
            <v>2609.12</v>
          </cell>
        </row>
        <row r="2733">
          <cell r="C2733">
            <v>26015.65</v>
          </cell>
          <cell r="E2733">
            <v>5.5</v>
          </cell>
        </row>
        <row r="2734">
          <cell r="C2734">
            <v>-13557.19000000006</v>
          </cell>
        </row>
        <row r="2735">
          <cell r="C2735">
            <v>13549.41</v>
          </cell>
        </row>
        <row r="2736">
          <cell r="C2736">
            <v>13604.61</v>
          </cell>
        </row>
        <row r="2737">
          <cell r="C2737">
            <v>13660.04</v>
          </cell>
        </row>
        <row r="2738">
          <cell r="C2738">
            <v>-0.17</v>
          </cell>
        </row>
        <row r="2739">
          <cell r="C2739">
            <v>27487.26</v>
          </cell>
        </row>
        <row r="2740">
          <cell r="C2740">
            <v>13827.68</v>
          </cell>
        </row>
        <row r="2741">
          <cell r="C2741">
            <v>13884.01</v>
          </cell>
        </row>
        <row r="2742">
          <cell r="C2742">
            <v>0.7999999999301508</v>
          </cell>
        </row>
        <row r="2743">
          <cell r="C2743">
            <v>13940.58</v>
          </cell>
        </row>
        <row r="2744">
          <cell r="C2744">
            <v>13997.37</v>
          </cell>
        </row>
        <row r="2745">
          <cell r="C2745">
            <v>14054.4</v>
          </cell>
        </row>
        <row r="2746">
          <cell r="C2746">
            <v>13058.31</v>
          </cell>
        </row>
        <row r="2747">
          <cell r="C2747">
            <v>12219.44</v>
          </cell>
        </row>
        <row r="2748">
          <cell r="C2748">
            <v>12285.69</v>
          </cell>
        </row>
        <row r="2749">
          <cell r="C2749">
            <v>-12534.45</v>
          </cell>
        </row>
        <row r="2750">
          <cell r="C2750">
            <v>12402.46</v>
          </cell>
        </row>
        <row r="2751">
          <cell r="C2751">
            <v>12476.25</v>
          </cell>
        </row>
        <row r="2752">
          <cell r="C2752">
            <v>12588.28</v>
          </cell>
        </row>
        <row r="2753">
          <cell r="C2753">
            <v>27.230000000000473</v>
          </cell>
          <cell r="E2753">
            <v>2.02</v>
          </cell>
        </row>
        <row r="2754">
          <cell r="C2754">
            <v>68.60999999999967</v>
          </cell>
          <cell r="E2754">
            <v>0.8</v>
          </cell>
        </row>
        <row r="2755">
          <cell r="C2755">
            <v>29.97</v>
          </cell>
          <cell r="E2755">
            <v>0.71</v>
          </cell>
        </row>
        <row r="2756">
          <cell r="C2756">
            <v>250</v>
          </cell>
        </row>
        <row r="2757">
          <cell r="C2757">
            <v>250</v>
          </cell>
        </row>
        <row r="2758">
          <cell r="C2758">
            <v>250</v>
          </cell>
        </row>
        <row r="2759">
          <cell r="C2759">
            <v>125</v>
          </cell>
        </row>
        <row r="2760">
          <cell r="C2760">
            <v>125</v>
          </cell>
        </row>
        <row r="2761">
          <cell r="C2761">
            <v>125</v>
          </cell>
        </row>
        <row r="2762">
          <cell r="C2762">
            <v>208.33</v>
          </cell>
        </row>
        <row r="2763">
          <cell r="C2763">
            <v>208.33</v>
          </cell>
        </row>
        <row r="2764">
          <cell r="C2764">
            <v>208.33</v>
          </cell>
        </row>
        <row r="2765">
          <cell r="C2765">
            <v>233.33</v>
          </cell>
        </row>
        <row r="2766">
          <cell r="C2766">
            <v>233.33</v>
          </cell>
        </row>
        <row r="2767">
          <cell r="C2767">
            <v>233.33</v>
          </cell>
        </row>
        <row r="2768">
          <cell r="C2768">
            <v>136.42</v>
          </cell>
          <cell r="E2768">
            <v>4.31</v>
          </cell>
        </row>
        <row r="2769">
          <cell r="C2769">
            <v>137.33</v>
          </cell>
          <cell r="E2769">
            <v>4.28</v>
          </cell>
        </row>
        <row r="2770">
          <cell r="C2770">
            <v>151.03</v>
          </cell>
          <cell r="E2770">
            <v>3.84</v>
          </cell>
        </row>
        <row r="2771">
          <cell r="C2771">
            <v>226.67</v>
          </cell>
        </row>
        <row r="2772">
          <cell r="C2772">
            <v>226.67</v>
          </cell>
        </row>
        <row r="2773">
          <cell r="C2773">
            <v>226.67</v>
          </cell>
        </row>
        <row r="2774">
          <cell r="C2774">
            <v>250</v>
          </cell>
        </row>
        <row r="2775">
          <cell r="C2775">
            <v>250</v>
          </cell>
        </row>
        <row r="2776">
          <cell r="C2776">
            <v>250</v>
          </cell>
        </row>
        <row r="2777">
          <cell r="C2777">
            <v>306.67</v>
          </cell>
        </row>
        <row r="2778">
          <cell r="C2778">
            <v>306.67</v>
          </cell>
        </row>
        <row r="2779">
          <cell r="C2779">
            <v>306.67</v>
          </cell>
        </row>
        <row r="2780">
          <cell r="C2780">
            <v>86.52</v>
          </cell>
          <cell r="E2780">
            <v>2.81</v>
          </cell>
        </row>
        <row r="2781">
          <cell r="C2781">
            <v>219.17</v>
          </cell>
          <cell r="E2781">
            <v>7.05</v>
          </cell>
        </row>
        <row r="2782">
          <cell r="C2782">
            <v>96.02</v>
          </cell>
          <cell r="E2782">
            <v>2.5</v>
          </cell>
        </row>
        <row r="2783">
          <cell r="C2783">
            <v>209.469999999998</v>
          </cell>
          <cell r="E2783">
            <v>2.92</v>
          </cell>
        </row>
        <row r="2784">
          <cell r="C2784">
            <v>83.65</v>
          </cell>
          <cell r="E2784">
            <v>7.3</v>
          </cell>
        </row>
        <row r="2785">
          <cell r="C2785">
            <v>92.88</v>
          </cell>
          <cell r="E2785">
            <v>2.6</v>
          </cell>
        </row>
        <row r="2786">
          <cell r="C2786">
            <v>168.23</v>
          </cell>
          <cell r="E2786">
            <v>5.46</v>
          </cell>
        </row>
        <row r="2787">
          <cell r="C2787">
            <v>426.16</v>
          </cell>
          <cell r="E2787">
            <v>13.7</v>
          </cell>
        </row>
        <row r="2788">
          <cell r="C2788">
            <v>186.68</v>
          </cell>
          <cell r="E2788">
            <v>4.87</v>
          </cell>
        </row>
        <row r="2789">
          <cell r="C2789">
            <v>200</v>
          </cell>
        </row>
        <row r="2790">
          <cell r="C2790">
            <v>200</v>
          </cell>
        </row>
        <row r="2791">
          <cell r="C2791">
            <v>200</v>
          </cell>
        </row>
        <row r="2792">
          <cell r="C2792">
            <v>258.33</v>
          </cell>
        </row>
        <row r="2793">
          <cell r="C2793">
            <v>258.33</v>
          </cell>
        </row>
        <row r="2794">
          <cell r="C2794">
            <v>258.33</v>
          </cell>
        </row>
        <row r="2795">
          <cell r="C2795">
            <v>160</v>
          </cell>
        </row>
        <row r="2796">
          <cell r="C2796">
            <v>160</v>
          </cell>
        </row>
        <row r="2797">
          <cell r="C2797">
            <v>160</v>
          </cell>
        </row>
        <row r="2798">
          <cell r="C2798">
            <v>20.64</v>
          </cell>
          <cell r="E2798">
            <v>0.73</v>
          </cell>
        </row>
        <row r="2799">
          <cell r="C2799">
            <v>20.78</v>
          </cell>
          <cell r="E2799">
            <v>0.73</v>
          </cell>
        </row>
        <row r="2800">
          <cell r="C2800">
            <v>23.09</v>
          </cell>
          <cell r="E2800">
            <v>0.66</v>
          </cell>
        </row>
        <row r="2801">
          <cell r="C2801">
            <v>20.49</v>
          </cell>
          <cell r="E2801">
            <v>0.74</v>
          </cell>
        </row>
        <row r="2802">
          <cell r="C2802">
            <v>20.63</v>
          </cell>
          <cell r="E2802">
            <v>0.73</v>
          </cell>
        </row>
        <row r="2803">
          <cell r="C2803">
            <v>22.96</v>
          </cell>
          <cell r="E2803">
            <v>0.66</v>
          </cell>
        </row>
        <row r="2804">
          <cell r="C2804">
            <v>18.92</v>
          </cell>
          <cell r="E2804">
            <v>0.67</v>
          </cell>
        </row>
        <row r="2805">
          <cell r="C2805">
            <v>19.04</v>
          </cell>
          <cell r="E2805">
            <v>0.67</v>
          </cell>
        </row>
        <row r="2806">
          <cell r="C2806">
            <v>21.17</v>
          </cell>
          <cell r="E2806">
            <v>0.6</v>
          </cell>
        </row>
        <row r="2807">
          <cell r="C2807">
            <v>166.67</v>
          </cell>
        </row>
        <row r="2808">
          <cell r="C2808">
            <v>166.67</v>
          </cell>
        </row>
        <row r="2809">
          <cell r="C2809">
            <v>166.67</v>
          </cell>
        </row>
        <row r="2810">
          <cell r="C2810">
            <v>79.86</v>
          </cell>
        </row>
        <row r="2811">
          <cell r="C2811">
            <v>79.86</v>
          </cell>
        </row>
        <row r="2812">
          <cell r="C2812">
            <v>79.86</v>
          </cell>
        </row>
        <row r="2813">
          <cell r="C2813">
            <v>118.33</v>
          </cell>
        </row>
        <row r="2814">
          <cell r="C2814">
            <v>118.33</v>
          </cell>
        </row>
        <row r="2815">
          <cell r="C2815">
            <v>118.33</v>
          </cell>
        </row>
        <row r="2816">
          <cell r="C2816">
            <v>38.74</v>
          </cell>
          <cell r="E2816">
            <v>1.33</v>
          </cell>
        </row>
        <row r="2817">
          <cell r="C2817">
            <v>39</v>
          </cell>
          <cell r="E2817">
            <v>1.32</v>
          </cell>
        </row>
        <row r="2818">
          <cell r="C2818">
            <v>43.2</v>
          </cell>
          <cell r="E2818">
            <v>1.18</v>
          </cell>
        </row>
        <row r="2819">
          <cell r="C2819">
            <v>97.22</v>
          </cell>
        </row>
        <row r="2820">
          <cell r="C2820">
            <v>97.22</v>
          </cell>
        </row>
        <row r="2821">
          <cell r="C2821">
            <v>97.22</v>
          </cell>
        </row>
        <row r="2822">
          <cell r="C2822">
            <v>53.78</v>
          </cell>
          <cell r="E2822">
            <v>3.4</v>
          </cell>
        </row>
        <row r="2823">
          <cell r="C2823">
            <v>-28.55000000000291</v>
          </cell>
          <cell r="E2823">
            <v>3.39</v>
          </cell>
        </row>
        <row r="2824">
          <cell r="C2824">
            <v>64.65</v>
          </cell>
          <cell r="E2824">
            <v>3.05</v>
          </cell>
        </row>
        <row r="2825">
          <cell r="C2825">
            <v>55.97</v>
          </cell>
          <cell r="E2825">
            <v>3.57</v>
          </cell>
        </row>
        <row r="2826">
          <cell r="C2826">
            <v>56.34</v>
          </cell>
          <cell r="E2826">
            <v>3.56</v>
          </cell>
        </row>
        <row r="2827">
          <cell r="C2827">
            <v>67.39</v>
          </cell>
          <cell r="E2827">
            <v>3.2</v>
          </cell>
        </row>
        <row r="2828">
          <cell r="C2828">
            <v>23.549999999999272</v>
          </cell>
          <cell r="E2828">
            <v>2.44</v>
          </cell>
        </row>
        <row r="2829">
          <cell r="C2829">
            <v>38.41</v>
          </cell>
          <cell r="E2829">
            <v>2.43</v>
          </cell>
        </row>
        <row r="2830">
          <cell r="C2830">
            <v>45.95</v>
          </cell>
          <cell r="E2830">
            <v>2.18</v>
          </cell>
        </row>
        <row r="2831">
          <cell r="C2831">
            <v>166.67</v>
          </cell>
        </row>
        <row r="2832">
          <cell r="C2832">
            <v>166.67</v>
          </cell>
        </row>
        <row r="2833">
          <cell r="C2833">
            <v>166.67</v>
          </cell>
        </row>
        <row r="2834">
          <cell r="C2834">
            <v>37.11</v>
          </cell>
          <cell r="E2834">
            <v>2.47</v>
          </cell>
        </row>
        <row r="2835">
          <cell r="C2835">
            <v>37.36</v>
          </cell>
          <cell r="E2835">
            <v>2.46</v>
          </cell>
        </row>
        <row r="2836">
          <cell r="C2836">
            <v>44.99</v>
          </cell>
          <cell r="E2836">
            <v>2.21</v>
          </cell>
        </row>
        <row r="2837">
          <cell r="C2837">
            <v>502.22</v>
          </cell>
        </row>
        <row r="2838">
          <cell r="C2838">
            <v>502.22</v>
          </cell>
        </row>
        <row r="2839">
          <cell r="C2839">
            <v>502.22</v>
          </cell>
        </row>
        <row r="2840">
          <cell r="C2840">
            <v>38.149999999999636</v>
          </cell>
          <cell r="E2840">
            <v>2.44</v>
          </cell>
        </row>
        <row r="2841">
          <cell r="C2841">
            <v>61.15</v>
          </cell>
          <cell r="E2841">
            <v>6.06</v>
          </cell>
        </row>
        <row r="2842">
          <cell r="C2842">
            <v>31.18</v>
          </cell>
          <cell r="E2842">
            <v>2.2</v>
          </cell>
        </row>
        <row r="2843">
          <cell r="C2843">
            <v>20.89</v>
          </cell>
          <cell r="E2843">
            <v>2.21</v>
          </cell>
        </row>
        <row r="2844">
          <cell r="C2844">
            <v>21.03</v>
          </cell>
          <cell r="E2844">
            <v>2.2</v>
          </cell>
        </row>
        <row r="2845">
          <cell r="C2845">
            <v>27.78</v>
          </cell>
          <cell r="E2845">
            <v>1.99</v>
          </cell>
        </row>
        <row r="2846">
          <cell r="C2846">
            <v>11.88</v>
          </cell>
          <cell r="E2846">
            <v>1.33</v>
          </cell>
        </row>
        <row r="2847">
          <cell r="C2847">
            <v>11.97</v>
          </cell>
          <cell r="E2847">
            <v>1.32</v>
          </cell>
        </row>
        <row r="2848">
          <cell r="C2848">
            <v>16.02</v>
          </cell>
          <cell r="E2848">
            <v>1.19</v>
          </cell>
        </row>
        <row r="2849">
          <cell r="C2849">
            <v>45.3</v>
          </cell>
          <cell r="E2849">
            <v>5.06</v>
          </cell>
        </row>
        <row r="2850">
          <cell r="C2850">
            <v>45.6</v>
          </cell>
          <cell r="E2850">
            <v>5.05</v>
          </cell>
        </row>
        <row r="2851">
          <cell r="C2851">
            <v>61.06</v>
          </cell>
          <cell r="E2851">
            <v>4.55</v>
          </cell>
        </row>
        <row r="2852">
          <cell r="C2852">
            <v>388888.89</v>
          </cell>
        </row>
        <row r="2853">
          <cell r="C2853">
            <v>388888.89</v>
          </cell>
        </row>
        <row r="2854">
          <cell r="C2854">
            <v>388888.89</v>
          </cell>
        </row>
        <row r="2855">
          <cell r="C2855">
            <v>388888.89</v>
          </cell>
        </row>
        <row r="2856">
          <cell r="C2856">
            <v>388888.88</v>
          </cell>
        </row>
        <row r="2857">
          <cell r="C2857">
            <v>99940.47</v>
          </cell>
          <cell r="E2857">
            <v>3397.31</v>
          </cell>
        </row>
        <row r="2858">
          <cell r="C2858">
            <v>75965.02999999991</v>
          </cell>
          <cell r="E2858">
            <v>3383.82</v>
          </cell>
        </row>
        <row r="2859">
          <cell r="C2859">
            <v>118142.1699999763</v>
          </cell>
          <cell r="E2859">
            <v>3037.65</v>
          </cell>
        </row>
        <row r="2860">
          <cell r="C2860">
            <v>1750000</v>
          </cell>
        </row>
        <row r="2861">
          <cell r="C2861">
            <v>765502.46</v>
          </cell>
        </row>
        <row r="2862">
          <cell r="C2862">
            <v>924662.9</v>
          </cell>
        </row>
        <row r="2863">
          <cell r="C2863">
            <v>1060601.88</v>
          </cell>
        </row>
        <row r="2864">
          <cell r="C2864">
            <v>-0.78</v>
          </cell>
        </row>
        <row r="2865">
          <cell r="C2865">
            <v>16923.32</v>
          </cell>
          <cell r="E2865">
            <v>1411.19</v>
          </cell>
        </row>
        <row r="2866">
          <cell r="C2866">
            <v>18675.68</v>
          </cell>
          <cell r="E2866">
            <v>1534.35</v>
          </cell>
        </row>
        <row r="2867">
          <cell r="C2867">
            <v>23835.29</v>
          </cell>
          <cell r="E2867">
            <v>1382.42</v>
          </cell>
        </row>
        <row r="2868">
          <cell r="C2868">
            <v>212</v>
          </cell>
          <cell r="E2868">
            <v>18.73</v>
          </cell>
        </row>
        <row r="2869">
          <cell r="C2869">
            <v>-27910</v>
          </cell>
        </row>
        <row r="2870">
          <cell r="C2870">
            <v>2152.75</v>
          </cell>
          <cell r="E2870">
            <v>14.4</v>
          </cell>
        </row>
        <row r="2871">
          <cell r="C2871">
            <v>2290.35</v>
          </cell>
          <cell r="E2871">
            <v>11.5</v>
          </cell>
        </row>
        <row r="2872">
          <cell r="C2872">
            <v>57371.93</v>
          </cell>
          <cell r="E2872">
            <v>5.5</v>
          </cell>
        </row>
        <row r="2873">
          <cell r="C2873">
            <v>58067.39</v>
          </cell>
          <cell r="E2873">
            <v>5.5</v>
          </cell>
        </row>
        <row r="2874">
          <cell r="C2874">
            <v>58504</v>
          </cell>
          <cell r="E2874">
            <v>155.5</v>
          </cell>
        </row>
        <row r="2875">
          <cell r="C2875">
            <v>12873.97</v>
          </cell>
        </row>
        <row r="2876">
          <cell r="C2876">
            <v>12962.69</v>
          </cell>
        </row>
        <row r="2877">
          <cell r="C2877">
            <v>12529.61</v>
          </cell>
        </row>
        <row r="2878">
          <cell r="C2878">
            <v>12615.94</v>
          </cell>
        </row>
        <row r="2879">
          <cell r="C2879">
            <v>12737.22</v>
          </cell>
        </row>
        <row r="2880">
          <cell r="C2880">
            <v>12253.25</v>
          </cell>
        </row>
        <row r="2881">
          <cell r="C2881">
            <v>12344.52</v>
          </cell>
        </row>
        <row r="2882">
          <cell r="C2882">
            <v>12500.92</v>
          </cell>
        </row>
        <row r="2883">
          <cell r="C2883">
            <v>12790.61</v>
          </cell>
        </row>
        <row r="2884">
          <cell r="C2884">
            <v>12884.5</v>
          </cell>
        </row>
        <row r="2885">
          <cell r="C2885">
            <v>12967.56</v>
          </cell>
        </row>
        <row r="2886">
          <cell r="C2886">
            <v>12529.58</v>
          </cell>
        </row>
        <row r="2887">
          <cell r="C2887">
            <v>12638.36</v>
          </cell>
        </row>
        <row r="2888">
          <cell r="C2888">
            <v>12717.05</v>
          </cell>
        </row>
        <row r="2893">
          <cell r="C2893">
            <v>-71120.93999999994</v>
          </cell>
        </row>
        <row r="2894">
          <cell r="C2894">
            <v>-331280.9299999997</v>
          </cell>
        </row>
        <row r="2895">
          <cell r="C2895">
            <v>12669.71</v>
          </cell>
        </row>
        <row r="2896">
          <cell r="C2896">
            <v>12767.51</v>
          </cell>
        </row>
        <row r="2897">
          <cell r="C2897">
            <v>12872.28</v>
          </cell>
        </row>
        <row r="2898">
          <cell r="C2898">
            <v>14111.66</v>
          </cell>
        </row>
        <row r="2899">
          <cell r="C2899">
            <v>14169.15</v>
          </cell>
        </row>
        <row r="2900">
          <cell r="C2900">
            <v>14226.87</v>
          </cell>
        </row>
        <row r="2901">
          <cell r="C2901">
            <v>-126.31999999994878</v>
          </cell>
        </row>
        <row r="2902">
          <cell r="C2902">
            <v>-8415.21999999974</v>
          </cell>
        </row>
        <row r="2903">
          <cell r="C2903">
            <v>-21432.450000000186</v>
          </cell>
        </row>
        <row r="2904">
          <cell r="C2904">
            <v>-54.35000000009313</v>
          </cell>
        </row>
        <row r="2905">
          <cell r="C2905">
            <v>-15610.660000000149</v>
          </cell>
        </row>
        <row r="2906">
          <cell r="C2906">
            <v>-20423.929999999702</v>
          </cell>
        </row>
        <row r="2907">
          <cell r="C2907">
            <v>-561426.0700000003</v>
          </cell>
        </row>
        <row r="2908">
          <cell r="C2908">
            <v>-375362.7899999991</v>
          </cell>
        </row>
        <row r="2909">
          <cell r="C2909">
            <v>7500</v>
          </cell>
        </row>
        <row r="2910">
          <cell r="C2910">
            <v>7500</v>
          </cell>
        </row>
        <row r="2911">
          <cell r="C2911">
            <v>7500</v>
          </cell>
        </row>
        <row r="2912">
          <cell r="C2912">
            <v>217063</v>
          </cell>
        </row>
        <row r="2913">
          <cell r="C2913">
            <v>217725</v>
          </cell>
        </row>
        <row r="2914">
          <cell r="C2914">
            <v>218388</v>
          </cell>
        </row>
        <row r="2915">
          <cell r="C2915">
            <v>347066</v>
          </cell>
        </row>
        <row r="2916">
          <cell r="C2916">
            <v>347639</v>
          </cell>
        </row>
        <row r="2917">
          <cell r="C2917">
            <v>348213</v>
          </cell>
        </row>
        <row r="2918">
          <cell r="C2918">
            <v>219054</v>
          </cell>
        </row>
        <row r="2919">
          <cell r="C2919">
            <v>219722</v>
          </cell>
        </row>
        <row r="2920">
          <cell r="C2920">
            <v>220392</v>
          </cell>
        </row>
        <row r="2921">
          <cell r="C2921">
            <v>348788</v>
          </cell>
        </row>
        <row r="2922">
          <cell r="C2922">
            <v>349364</v>
          </cell>
        </row>
        <row r="2923">
          <cell r="C2923">
            <v>349941</v>
          </cell>
        </row>
        <row r="2924">
          <cell r="C2924">
            <v>2</v>
          </cell>
        </row>
        <row r="2925">
          <cell r="C2925">
            <v>43782.68</v>
          </cell>
        </row>
        <row r="2926">
          <cell r="C2926">
            <v>44065.58</v>
          </cell>
        </row>
        <row r="2927">
          <cell r="C2927">
            <v>44350.35</v>
          </cell>
        </row>
        <row r="2928">
          <cell r="C2928">
            <v>625000</v>
          </cell>
        </row>
        <row r="2929">
          <cell r="C2929">
            <v>1500000</v>
          </cell>
        </row>
        <row r="2930">
          <cell r="C2930">
            <v>2000000</v>
          </cell>
        </row>
        <row r="2933">
          <cell r="C2933">
            <v>-760184.450000003</v>
          </cell>
        </row>
        <row r="2936">
          <cell r="C2936">
            <v>-241652.2899999991</v>
          </cell>
        </row>
        <row r="2938">
          <cell r="C2938">
            <v>1724444.03</v>
          </cell>
        </row>
        <row r="2939">
          <cell r="C2939">
            <v>2713042.47</v>
          </cell>
        </row>
        <row r="2941">
          <cell r="C2941">
            <v>12821.11</v>
          </cell>
        </row>
        <row r="2942">
          <cell r="C2942">
            <v>12907.26</v>
          </cell>
        </row>
        <row r="2943">
          <cell r="C2943">
            <v>13003.47</v>
          </cell>
        </row>
        <row r="2944">
          <cell r="C2944">
            <v>532854</v>
          </cell>
        </row>
        <row r="2945">
          <cell r="C2945">
            <v>136954</v>
          </cell>
        </row>
        <row r="2946">
          <cell r="C2946">
            <v>136909</v>
          </cell>
        </row>
        <row r="2947">
          <cell r="C2947">
            <v>2490.84</v>
          </cell>
          <cell r="E2947">
            <v>10.83</v>
          </cell>
        </row>
        <row r="2948">
          <cell r="C2948">
            <v>2506.63</v>
          </cell>
          <cell r="E2948">
            <v>10.5</v>
          </cell>
        </row>
        <row r="2949">
          <cell r="C2949">
            <v>2571.25</v>
          </cell>
          <cell r="E2949">
            <v>9.12</v>
          </cell>
        </row>
        <row r="2950">
          <cell r="C2950">
            <v>59173.52</v>
          </cell>
          <cell r="E2950">
            <v>5.5</v>
          </cell>
        </row>
        <row r="2951">
          <cell r="C2951">
            <v>59658.02</v>
          </cell>
          <cell r="E2951">
            <v>5.5</v>
          </cell>
        </row>
        <row r="2952">
          <cell r="C2952">
            <v>60243.06</v>
          </cell>
          <cell r="E2952">
            <v>155.5</v>
          </cell>
        </row>
        <row r="2953">
          <cell r="C2953">
            <v>61576</v>
          </cell>
        </row>
        <row r="2955">
          <cell r="C2955">
            <v>1193950</v>
          </cell>
        </row>
        <row r="2956">
          <cell r="C2956">
            <v>130029.77</v>
          </cell>
        </row>
        <row r="2957">
          <cell r="C2957">
            <v>64442.06</v>
          </cell>
        </row>
        <row r="2958">
          <cell r="C2958">
            <v>137958.35</v>
          </cell>
        </row>
        <row r="2962">
          <cell r="C2962">
            <v>622500</v>
          </cell>
        </row>
        <row r="2963">
          <cell r="C2963">
            <v>583333.33</v>
          </cell>
        </row>
        <row r="2965">
          <cell r="C2965">
            <v>146.67</v>
          </cell>
        </row>
        <row r="2966">
          <cell r="C2966">
            <v>146.67</v>
          </cell>
        </row>
        <row r="2967">
          <cell r="C2967">
            <v>146.67</v>
          </cell>
        </row>
        <row r="2968">
          <cell r="C2968">
            <v>373.33</v>
          </cell>
        </row>
        <row r="2969">
          <cell r="C2969">
            <v>373.33</v>
          </cell>
        </row>
        <row r="2970">
          <cell r="C2970">
            <v>373.33</v>
          </cell>
        </row>
        <row r="2971">
          <cell r="C2971">
            <v>177.78</v>
          </cell>
        </row>
        <row r="2972">
          <cell r="C2972">
            <v>177.78</v>
          </cell>
        </row>
        <row r="2973">
          <cell r="C2973">
            <v>177.78</v>
          </cell>
        </row>
        <row r="2974">
          <cell r="C2974">
            <v>104.17</v>
          </cell>
        </row>
        <row r="2975">
          <cell r="C2975">
            <v>104.17</v>
          </cell>
        </row>
        <row r="2976">
          <cell r="C2976">
            <v>104.17</v>
          </cell>
        </row>
        <row r="2977">
          <cell r="C2977">
            <v>100</v>
          </cell>
        </row>
        <row r="2978">
          <cell r="C2978">
            <v>100</v>
          </cell>
        </row>
        <row r="2979">
          <cell r="C2979">
            <v>100</v>
          </cell>
        </row>
        <row r="2980">
          <cell r="C2980">
            <v>111.11</v>
          </cell>
        </row>
        <row r="2981">
          <cell r="C2981">
            <v>111.11</v>
          </cell>
        </row>
        <row r="2982">
          <cell r="C2982">
            <v>111.11</v>
          </cell>
        </row>
        <row r="2983">
          <cell r="C2983">
            <v>260</v>
          </cell>
        </row>
        <row r="2984">
          <cell r="C2984">
            <v>260</v>
          </cell>
        </row>
        <row r="2985">
          <cell r="C2985">
            <v>260</v>
          </cell>
        </row>
        <row r="2986">
          <cell r="C2986">
            <v>213.33</v>
          </cell>
        </row>
        <row r="2987">
          <cell r="C2987">
            <v>213.33</v>
          </cell>
        </row>
        <row r="2988">
          <cell r="C2988">
            <v>213.33</v>
          </cell>
        </row>
        <row r="2989">
          <cell r="C2989">
            <v>44637.01</v>
          </cell>
        </row>
        <row r="2990">
          <cell r="C2990">
            <v>44925.59</v>
          </cell>
        </row>
        <row r="2991">
          <cell r="C2991">
            <v>45216.08</v>
          </cell>
        </row>
        <row r="2992">
          <cell r="C2992">
            <v>245304.37</v>
          </cell>
          <cell r="E2992">
            <v>57016.59</v>
          </cell>
          <cell r="F2992">
            <v>285.68</v>
          </cell>
        </row>
        <row r="2993">
          <cell r="C2993">
            <v>249459.75</v>
          </cell>
          <cell r="E2993">
            <v>57016.59</v>
          </cell>
          <cell r="F2993">
            <v>285.68</v>
          </cell>
        </row>
        <row r="2994">
          <cell r="C2994">
            <v>-186271.67</v>
          </cell>
        </row>
        <row r="2995">
          <cell r="C2995">
            <v>-185833.53</v>
          </cell>
        </row>
        <row r="2996">
          <cell r="C2996">
            <v>-394846.41</v>
          </cell>
        </row>
        <row r="2997">
          <cell r="C2997">
            <v>-124403.62</v>
          </cell>
        </row>
        <row r="2998">
          <cell r="C2998">
            <v>-124042.53</v>
          </cell>
        </row>
        <row r="2999">
          <cell r="C2999">
            <v>-307636.57</v>
          </cell>
        </row>
        <row r="3000">
          <cell r="C3000">
            <v>7500</v>
          </cell>
        </row>
        <row r="3001">
          <cell r="C3001">
            <v>7500</v>
          </cell>
        </row>
        <row r="3002">
          <cell r="C3002">
            <v>7500</v>
          </cell>
        </row>
        <row r="3003">
          <cell r="C3003">
            <v>16356.72</v>
          </cell>
        </row>
        <row r="3004">
          <cell r="C3004">
            <v>16578.03</v>
          </cell>
        </row>
        <row r="3005">
          <cell r="C3005">
            <v>16802.32</v>
          </cell>
        </row>
        <row r="3006">
          <cell r="C3006">
            <v>17029.64</v>
          </cell>
        </row>
        <row r="3008">
          <cell r="C3008">
            <v>125000</v>
          </cell>
        </row>
        <row r="3009">
          <cell r="C3009">
            <v>125000</v>
          </cell>
        </row>
        <row r="3010">
          <cell r="C3010">
            <v>250000</v>
          </cell>
        </row>
        <row r="3011">
          <cell r="C3011">
            <v>283333.33</v>
          </cell>
        </row>
        <row r="3012">
          <cell r="C3012">
            <v>182051.51</v>
          </cell>
        </row>
        <row r="3013">
          <cell r="C3013">
            <v>366884.57</v>
          </cell>
        </row>
        <row r="3014">
          <cell r="C3014">
            <v>111750.58</v>
          </cell>
        </row>
        <row r="3015">
          <cell r="C3015">
            <v>112176.63</v>
          </cell>
        </row>
        <row r="3016">
          <cell r="C3016">
            <v>112822.86</v>
          </cell>
        </row>
        <row r="3017">
          <cell r="C3017">
            <v>25000</v>
          </cell>
        </row>
        <row r="3018">
          <cell r="C3018">
            <v>160</v>
          </cell>
        </row>
        <row r="3019">
          <cell r="C3019">
            <v>160</v>
          </cell>
        </row>
        <row r="3020">
          <cell r="C3020">
            <v>160</v>
          </cell>
        </row>
        <row r="3021">
          <cell r="C3021">
            <v>125472.43</v>
          </cell>
        </row>
        <row r="3022">
          <cell r="C3022">
            <v>125715.25</v>
          </cell>
        </row>
        <row r="3023">
          <cell r="C3023">
            <v>126794.1</v>
          </cell>
        </row>
        <row r="3024">
          <cell r="C3024">
            <v>375000</v>
          </cell>
        </row>
        <row r="3025">
          <cell r="C3025">
            <v>41666.67</v>
          </cell>
        </row>
        <row r="3026">
          <cell r="C3026">
            <v>41666.67</v>
          </cell>
        </row>
        <row r="3027">
          <cell r="C3027">
            <v>250000</v>
          </cell>
        </row>
        <row r="3028">
          <cell r="C3028">
            <v>250000</v>
          </cell>
        </row>
        <row r="3029">
          <cell r="C3029">
            <v>83333.33</v>
          </cell>
        </row>
        <row r="3030">
          <cell r="C3030">
            <v>4836.58</v>
          </cell>
        </row>
        <row r="3031">
          <cell r="C3031">
            <v>0</v>
          </cell>
        </row>
        <row r="3032">
          <cell r="C3032">
            <v>0</v>
          </cell>
        </row>
        <row r="3033">
          <cell r="C3033">
            <v>0</v>
          </cell>
        </row>
        <row r="3034">
          <cell r="C3034">
            <v>238.1</v>
          </cell>
        </row>
        <row r="3035">
          <cell r="C3035">
            <v>238.1</v>
          </cell>
        </row>
        <row r="3036">
          <cell r="C3036">
            <v>238.1</v>
          </cell>
        </row>
        <row r="3037">
          <cell r="C3037">
            <v>68.81</v>
          </cell>
          <cell r="E3037">
            <v>2.36</v>
          </cell>
        </row>
        <row r="3038">
          <cell r="C3038">
            <v>79.36</v>
          </cell>
          <cell r="E3038">
            <v>5.02</v>
          </cell>
        </row>
        <row r="3039">
          <cell r="C3039">
            <v>94.93</v>
          </cell>
          <cell r="E3039">
            <v>4.52</v>
          </cell>
        </row>
        <row r="3040">
          <cell r="C3040">
            <v>103.14</v>
          </cell>
        </row>
        <row r="3041">
          <cell r="C3041">
            <v>103.83</v>
          </cell>
        </row>
        <row r="3042">
          <cell r="C3042">
            <v>114.59</v>
          </cell>
        </row>
        <row r="3043">
          <cell r="C3043">
            <v>98.61</v>
          </cell>
          <cell r="E3043">
            <v>3.54</v>
          </cell>
        </row>
        <row r="3044">
          <cell r="C3044">
            <v>105.94</v>
          </cell>
          <cell r="E3044">
            <v>3.3</v>
          </cell>
        </row>
        <row r="3045">
          <cell r="C3045">
            <v>116.51</v>
          </cell>
          <cell r="E3045">
            <v>2.96</v>
          </cell>
        </row>
        <row r="3046">
          <cell r="C3046">
            <v>33.48</v>
          </cell>
          <cell r="E3046">
            <v>1.69</v>
          </cell>
        </row>
        <row r="3047">
          <cell r="C3047">
            <v>36.89</v>
          </cell>
          <cell r="E3047">
            <v>1.58</v>
          </cell>
        </row>
        <row r="3048">
          <cell r="C3048">
            <v>41.87</v>
          </cell>
          <cell r="E3048">
            <v>1.42</v>
          </cell>
        </row>
        <row r="3049">
          <cell r="C3049">
            <v>54.17</v>
          </cell>
        </row>
        <row r="3050">
          <cell r="C3050">
            <v>54.17</v>
          </cell>
        </row>
        <row r="3051">
          <cell r="C3051">
            <v>54.17</v>
          </cell>
        </row>
        <row r="3052">
          <cell r="C3052">
            <v>100</v>
          </cell>
        </row>
        <row r="3053">
          <cell r="C3053">
            <v>100</v>
          </cell>
        </row>
        <row r="3054">
          <cell r="C3054">
            <v>100</v>
          </cell>
        </row>
        <row r="3055">
          <cell r="C3055">
            <v>142.86</v>
          </cell>
        </row>
        <row r="3056">
          <cell r="C3056">
            <v>142.86</v>
          </cell>
        </row>
        <row r="3057">
          <cell r="C3057">
            <v>142.86</v>
          </cell>
        </row>
        <row r="3058">
          <cell r="C3058">
            <v>26</v>
          </cell>
          <cell r="E3058">
            <v>4.21</v>
          </cell>
        </row>
        <row r="3059">
          <cell r="C3059">
            <v>34.11</v>
          </cell>
          <cell r="E3059">
            <v>3.95</v>
          </cell>
        </row>
        <row r="3060">
          <cell r="C3060">
            <v>46.2</v>
          </cell>
          <cell r="E3060">
            <v>3.56</v>
          </cell>
        </row>
        <row r="3061">
          <cell r="C3061">
            <v>111.11</v>
          </cell>
        </row>
        <row r="3062">
          <cell r="C3062">
            <v>111.11</v>
          </cell>
        </row>
        <row r="3063">
          <cell r="C3063">
            <v>111.11</v>
          </cell>
        </row>
        <row r="3064">
          <cell r="C3064">
            <v>78.33</v>
          </cell>
        </row>
        <row r="3065">
          <cell r="C3065">
            <v>78.33</v>
          </cell>
        </row>
        <row r="3066">
          <cell r="C3066">
            <v>78.33</v>
          </cell>
        </row>
        <row r="3067">
          <cell r="C3067">
            <v>133.33</v>
          </cell>
        </row>
        <row r="3068">
          <cell r="C3068">
            <v>133.33</v>
          </cell>
        </row>
        <row r="3069">
          <cell r="C3069">
            <v>133.33</v>
          </cell>
        </row>
        <row r="3070">
          <cell r="C3070">
            <v>166.67</v>
          </cell>
        </row>
        <row r="3071">
          <cell r="C3071">
            <v>166.67</v>
          </cell>
        </row>
        <row r="3072">
          <cell r="C3072">
            <v>166.67</v>
          </cell>
        </row>
        <row r="3073">
          <cell r="C3073">
            <v>125</v>
          </cell>
        </row>
        <row r="3074">
          <cell r="C3074">
            <v>125</v>
          </cell>
        </row>
        <row r="3075">
          <cell r="C3075">
            <v>125</v>
          </cell>
        </row>
        <row r="3076">
          <cell r="C3076">
            <v>83.33</v>
          </cell>
        </row>
        <row r="3077">
          <cell r="C3077">
            <v>83.33</v>
          </cell>
        </row>
        <row r="3078">
          <cell r="C3078">
            <v>83.33</v>
          </cell>
        </row>
        <row r="3079">
          <cell r="C3079">
            <v>116.67</v>
          </cell>
        </row>
        <row r="3080">
          <cell r="C3080">
            <v>116.67</v>
          </cell>
        </row>
        <row r="3081">
          <cell r="C3081">
            <v>116.67</v>
          </cell>
        </row>
        <row r="3082">
          <cell r="C3082">
            <v>64.17</v>
          </cell>
        </row>
        <row r="3083">
          <cell r="C3083">
            <v>64.17</v>
          </cell>
        </row>
        <row r="3084">
          <cell r="C3084">
            <v>64.17</v>
          </cell>
        </row>
        <row r="3085">
          <cell r="C3085">
            <v>125</v>
          </cell>
        </row>
        <row r="3086">
          <cell r="C3086">
            <v>125</v>
          </cell>
        </row>
        <row r="3087">
          <cell r="C3087">
            <v>125</v>
          </cell>
        </row>
        <row r="3088">
          <cell r="C3088">
            <v>83.33</v>
          </cell>
        </row>
        <row r="3089">
          <cell r="C3089">
            <v>83.33</v>
          </cell>
        </row>
        <row r="3090">
          <cell r="C3090">
            <v>83.33</v>
          </cell>
        </row>
        <row r="3091">
          <cell r="C3091">
            <v>116.67</v>
          </cell>
        </row>
        <row r="3092">
          <cell r="C3092">
            <v>116.67</v>
          </cell>
        </row>
        <row r="3093">
          <cell r="C3093">
            <v>116.67</v>
          </cell>
        </row>
        <row r="3094">
          <cell r="C3094">
            <v>150</v>
          </cell>
        </row>
        <row r="3095">
          <cell r="C3095">
            <v>150</v>
          </cell>
        </row>
        <row r="3096">
          <cell r="C3096">
            <v>150</v>
          </cell>
        </row>
        <row r="3097">
          <cell r="C3097">
            <v>177.78</v>
          </cell>
        </row>
        <row r="3098">
          <cell r="C3098">
            <v>177.78</v>
          </cell>
        </row>
        <row r="3099">
          <cell r="C3099">
            <v>177.78</v>
          </cell>
        </row>
        <row r="3100">
          <cell r="C3100">
            <v>211.27</v>
          </cell>
        </row>
        <row r="3101">
          <cell r="C3101">
            <v>211.27</v>
          </cell>
        </row>
        <row r="3102">
          <cell r="C3102">
            <v>211.27</v>
          </cell>
        </row>
        <row r="3103">
          <cell r="C3103">
            <v>73.33</v>
          </cell>
        </row>
        <row r="3104">
          <cell r="C3104">
            <v>73.33</v>
          </cell>
        </row>
        <row r="3105">
          <cell r="C3105">
            <v>73.33</v>
          </cell>
        </row>
        <row r="3106">
          <cell r="C3106">
            <v>116.67</v>
          </cell>
        </row>
        <row r="3107">
          <cell r="C3107">
            <v>116.67</v>
          </cell>
        </row>
        <row r="3108">
          <cell r="C3108">
            <v>116.67</v>
          </cell>
        </row>
        <row r="3109">
          <cell r="C3109">
            <v>125</v>
          </cell>
        </row>
        <row r="3110">
          <cell r="C3110">
            <v>125</v>
          </cell>
        </row>
        <row r="3111">
          <cell r="C3111">
            <v>125</v>
          </cell>
        </row>
        <row r="3112">
          <cell r="C3112">
            <v>253.33</v>
          </cell>
        </row>
        <row r="3113">
          <cell r="C3113">
            <v>253.33</v>
          </cell>
        </row>
        <row r="3114">
          <cell r="C3114">
            <v>253.33</v>
          </cell>
        </row>
        <row r="3115">
          <cell r="C3115">
            <v>76.07</v>
          </cell>
        </row>
        <row r="3116">
          <cell r="C3116">
            <v>76.07</v>
          </cell>
        </row>
        <row r="3117">
          <cell r="C3117">
            <v>76.07</v>
          </cell>
        </row>
        <row r="3118">
          <cell r="C3118">
            <v>93.33</v>
          </cell>
        </row>
        <row r="3119">
          <cell r="C3119">
            <v>93.33</v>
          </cell>
        </row>
        <row r="3120">
          <cell r="C3120">
            <v>93.33</v>
          </cell>
        </row>
        <row r="3121">
          <cell r="C3121">
            <v>260.42</v>
          </cell>
        </row>
        <row r="3122">
          <cell r="C3122">
            <v>260.42</v>
          </cell>
        </row>
        <row r="3123">
          <cell r="C3123">
            <v>260.42</v>
          </cell>
        </row>
        <row r="3124">
          <cell r="C3124">
            <v>166.67</v>
          </cell>
        </row>
        <row r="3125">
          <cell r="C3125">
            <v>166.67</v>
          </cell>
        </row>
        <row r="3126">
          <cell r="C3126">
            <v>166.67</v>
          </cell>
        </row>
        <row r="3127">
          <cell r="C3127">
            <v>41.67</v>
          </cell>
        </row>
        <row r="3128">
          <cell r="C3128">
            <v>41.67</v>
          </cell>
        </row>
        <row r="3129">
          <cell r="C3129">
            <v>41.67</v>
          </cell>
        </row>
        <row r="3130">
          <cell r="C3130">
            <v>62.42</v>
          </cell>
        </row>
        <row r="3131">
          <cell r="C3131">
            <v>62.42</v>
          </cell>
        </row>
        <row r="3132">
          <cell r="C3132">
            <v>62.42</v>
          </cell>
        </row>
        <row r="3133">
          <cell r="C3133">
            <v>39788.47</v>
          </cell>
        </row>
        <row r="3134">
          <cell r="C3134">
            <v>39982.14</v>
          </cell>
        </row>
        <row r="3135">
          <cell r="C3135">
            <v>40176.76</v>
          </cell>
        </row>
        <row r="3136">
          <cell r="C3136">
            <v>136668.54</v>
          </cell>
        </row>
        <row r="3137">
          <cell r="C3137">
            <v>260263.63</v>
          </cell>
        </row>
        <row r="3138">
          <cell r="C3138">
            <v>187500</v>
          </cell>
        </row>
        <row r="3139">
          <cell r="C3139">
            <v>93.33</v>
          </cell>
        </row>
        <row r="3140">
          <cell r="C3140">
            <v>93.33</v>
          </cell>
        </row>
        <row r="3141">
          <cell r="C3141">
            <v>93.33</v>
          </cell>
        </row>
        <row r="3142">
          <cell r="C3142">
            <v>400</v>
          </cell>
        </row>
        <row r="3143">
          <cell r="C3143">
            <v>400</v>
          </cell>
        </row>
        <row r="3144">
          <cell r="C3144">
            <v>400</v>
          </cell>
        </row>
        <row r="3145">
          <cell r="C3145">
            <v>115.16</v>
          </cell>
        </row>
        <row r="3146">
          <cell r="C3146">
            <v>115.16</v>
          </cell>
        </row>
        <row r="3147">
          <cell r="C3147">
            <v>115.16</v>
          </cell>
        </row>
        <row r="3148">
          <cell r="C3148">
            <v>99.83</v>
          </cell>
        </row>
        <row r="3149">
          <cell r="C3149">
            <v>99.83</v>
          </cell>
        </row>
        <row r="3150">
          <cell r="C3150">
            <v>99.83</v>
          </cell>
        </row>
        <row r="3151">
          <cell r="C3151">
            <v>149.46</v>
          </cell>
        </row>
        <row r="3152">
          <cell r="C3152">
            <v>149.46</v>
          </cell>
        </row>
        <row r="3153">
          <cell r="C3153">
            <v>149.46</v>
          </cell>
        </row>
        <row r="3154">
          <cell r="C3154">
            <v>333.33</v>
          </cell>
        </row>
        <row r="3155">
          <cell r="C3155">
            <v>333.33</v>
          </cell>
        </row>
        <row r="3156">
          <cell r="C3156">
            <v>333.33</v>
          </cell>
        </row>
        <row r="3157">
          <cell r="C3157">
            <v>47.22</v>
          </cell>
        </row>
        <row r="3158">
          <cell r="C3158">
            <v>47.22</v>
          </cell>
        </row>
        <row r="3159">
          <cell r="C3159">
            <v>47.22</v>
          </cell>
        </row>
        <row r="3160">
          <cell r="C3160">
            <v>58.33</v>
          </cell>
        </row>
        <row r="3161">
          <cell r="C3161">
            <v>58.33</v>
          </cell>
        </row>
        <row r="3162">
          <cell r="C3162">
            <v>58.33</v>
          </cell>
        </row>
        <row r="3163">
          <cell r="C3163">
            <v>9947.12</v>
          </cell>
        </row>
        <row r="3164">
          <cell r="C3164">
            <v>9995.54</v>
          </cell>
        </row>
        <row r="3165">
          <cell r="C3165">
            <v>10044.19</v>
          </cell>
        </row>
        <row r="3166">
          <cell r="C3166">
            <v>55.83</v>
          </cell>
        </row>
        <row r="3167">
          <cell r="C3167">
            <v>166.67</v>
          </cell>
        </row>
        <row r="3168">
          <cell r="C3168">
            <v>65.63</v>
          </cell>
        </row>
        <row r="3169">
          <cell r="C3169">
            <v>-72303.62999999989</v>
          </cell>
        </row>
        <row r="3170">
          <cell r="C3170">
            <v>-331788.54000000097</v>
          </cell>
        </row>
        <row r="3171">
          <cell r="C3171">
            <v>131831.08</v>
          </cell>
        </row>
        <row r="3172">
          <cell r="C3172">
            <v>177.08</v>
          </cell>
        </row>
        <row r="3173">
          <cell r="C3173">
            <v>177.08</v>
          </cell>
        </row>
        <row r="3174">
          <cell r="C3174">
            <v>177.08</v>
          </cell>
        </row>
        <row r="3175">
          <cell r="C3175">
            <v>166666.67</v>
          </cell>
        </row>
        <row r="3176">
          <cell r="C3176">
            <v>83333.33</v>
          </cell>
        </row>
        <row r="3177">
          <cell r="C3177">
            <v>250000</v>
          </cell>
        </row>
        <row r="3178">
          <cell r="C3178">
            <v>250000</v>
          </cell>
        </row>
        <row r="3179">
          <cell r="C3179">
            <v>152500</v>
          </cell>
        </row>
        <row r="3180">
          <cell r="C3180">
            <v>73001.18</v>
          </cell>
        </row>
        <row r="3181">
          <cell r="C3181">
            <v>72847.43</v>
          </cell>
        </row>
        <row r="3182">
          <cell r="C3182">
            <v>-26360.66</v>
          </cell>
        </row>
        <row r="3183">
          <cell r="C3183">
            <v>77453.26</v>
          </cell>
        </row>
        <row r="3184">
          <cell r="C3184">
            <v>77793.11</v>
          </cell>
        </row>
        <row r="3185">
          <cell r="C3185">
            <v>59691.78</v>
          </cell>
        </row>
        <row r="3186">
          <cell r="C3186">
            <v>41666.67</v>
          </cell>
        </row>
        <row r="3187">
          <cell r="C3187">
            <v>-74157.04000000004</v>
          </cell>
        </row>
        <row r="3188">
          <cell r="C3188">
            <v>-346640.48000000045</v>
          </cell>
        </row>
        <row r="3189">
          <cell r="C3189">
            <v>750000</v>
          </cell>
        </row>
        <row r="3190">
          <cell r="C3190">
            <v>5000</v>
          </cell>
        </row>
        <row r="3191">
          <cell r="C3191">
            <v>41666.67</v>
          </cell>
        </row>
        <row r="3192">
          <cell r="C3192">
            <v>27103.37</v>
          </cell>
        </row>
        <row r="3193">
          <cell r="C3193">
            <v>22863.85</v>
          </cell>
        </row>
        <row r="3194">
          <cell r="C3194">
            <v>105933.01</v>
          </cell>
        </row>
        <row r="3195">
          <cell r="C3195">
            <v>133640.74</v>
          </cell>
        </row>
        <row r="3196">
          <cell r="C3196">
            <v>39778.43</v>
          </cell>
        </row>
        <row r="3197">
          <cell r="C3197">
            <v>-15881.27</v>
          </cell>
        </row>
        <row r="3198">
          <cell r="C3198">
            <v>25000</v>
          </cell>
        </row>
        <row r="3199">
          <cell r="C3199">
            <v>62500</v>
          </cell>
        </row>
        <row r="3200">
          <cell r="C3200">
            <v>36050</v>
          </cell>
        </row>
        <row r="3201">
          <cell r="C3201">
            <v>11547.5</v>
          </cell>
        </row>
        <row r="3202">
          <cell r="C3202">
            <v>11547</v>
          </cell>
        </row>
        <row r="3203">
          <cell r="C3203">
            <v>11547</v>
          </cell>
        </row>
        <row r="3204">
          <cell r="C3204">
            <v>21770.45</v>
          </cell>
        </row>
        <row r="3205">
          <cell r="C3205">
            <v>4455.17</v>
          </cell>
        </row>
        <row r="3206">
          <cell r="C3206">
            <v>2102.23</v>
          </cell>
        </row>
        <row r="3207">
          <cell r="C3207">
            <v>2007.36</v>
          </cell>
        </row>
        <row r="3208">
          <cell r="C3208">
            <v>2874.68</v>
          </cell>
        </row>
        <row r="3209">
          <cell r="C3209">
            <v>895.33</v>
          </cell>
        </row>
        <row r="3210">
          <cell r="C3210">
            <v>872.46</v>
          </cell>
        </row>
        <row r="3211">
          <cell r="C3211">
            <v>1528.6</v>
          </cell>
        </row>
        <row r="3212">
          <cell r="C3212">
            <v>1038.52</v>
          </cell>
        </row>
        <row r="3213">
          <cell r="C3213">
            <v>1187.67</v>
          </cell>
        </row>
        <row r="3214">
          <cell r="C3214">
            <v>-6052.690000000002</v>
          </cell>
        </row>
        <row r="3215">
          <cell r="C3215">
            <v>83333.33</v>
          </cell>
        </row>
        <row r="3216">
          <cell r="C3216">
            <v>83333.33</v>
          </cell>
        </row>
        <row r="3217">
          <cell r="C3217">
            <v>83333.33</v>
          </cell>
        </row>
        <row r="3218">
          <cell r="C3218">
            <v>41666.66</v>
          </cell>
        </row>
        <row r="3219">
          <cell r="C3219">
            <v>926.89</v>
          </cell>
        </row>
        <row r="3220">
          <cell r="C3220">
            <v>1492.46</v>
          </cell>
        </row>
        <row r="3221">
          <cell r="C3221">
            <v>1522.92</v>
          </cell>
        </row>
        <row r="3222">
          <cell r="C3222">
            <v>-179864</v>
          </cell>
        </row>
        <row r="3223">
          <cell r="C3223">
            <v>-109125.35</v>
          </cell>
        </row>
        <row r="3224">
          <cell r="C3224">
            <v>-203659</v>
          </cell>
        </row>
        <row r="3225">
          <cell r="C3225">
            <v>41666.63</v>
          </cell>
        </row>
        <row r="3226">
          <cell r="C3226">
            <v>5000</v>
          </cell>
        </row>
        <row r="3227">
          <cell r="C3227">
            <v>41666.67</v>
          </cell>
        </row>
        <row r="3228">
          <cell r="C3228">
            <v>25000</v>
          </cell>
        </row>
        <row r="3229">
          <cell r="C3229">
            <v>62500</v>
          </cell>
        </row>
        <row r="3230">
          <cell r="C3230">
            <v>36050</v>
          </cell>
        </row>
        <row r="3231">
          <cell r="C3231">
            <v>1</v>
          </cell>
        </row>
        <row r="3232">
          <cell r="C3232">
            <v>11547.5</v>
          </cell>
        </row>
        <row r="3233">
          <cell r="C3233">
            <v>11547.5</v>
          </cell>
        </row>
        <row r="3234">
          <cell r="C3234">
            <v>11547.5</v>
          </cell>
        </row>
        <row r="3235">
          <cell r="C3235">
            <v>21770.45</v>
          </cell>
        </row>
        <row r="3236">
          <cell r="C3236">
            <v>4455.17</v>
          </cell>
        </row>
        <row r="3237">
          <cell r="C3237">
            <v>1820.95</v>
          </cell>
        </row>
        <row r="3238">
          <cell r="C3238">
            <v>3020.89</v>
          </cell>
        </row>
        <row r="3239">
          <cell r="C3239">
            <v>3141.89</v>
          </cell>
        </row>
        <row r="3240">
          <cell r="C3240">
            <v>704.55</v>
          </cell>
        </row>
        <row r="3241">
          <cell r="C3241">
            <v>1242.92</v>
          </cell>
        </row>
        <row r="3242">
          <cell r="C3242">
            <v>1694.56</v>
          </cell>
        </row>
        <row r="3243">
          <cell r="C3243">
            <v>1082.85</v>
          </cell>
        </row>
        <row r="3244">
          <cell r="C3244">
            <v>1248.68</v>
          </cell>
        </row>
        <row r="3245">
          <cell r="C3245">
            <v>1204.23</v>
          </cell>
        </row>
        <row r="3246">
          <cell r="C3246">
            <v>83333.33</v>
          </cell>
        </row>
        <row r="3247">
          <cell r="C3247">
            <v>83333.33</v>
          </cell>
        </row>
        <row r="3248">
          <cell r="C3248">
            <v>83333.33</v>
          </cell>
        </row>
        <row r="3249">
          <cell r="C3249">
            <v>41666.66</v>
          </cell>
        </row>
        <row r="3250">
          <cell r="C3250">
            <v>41666.66</v>
          </cell>
        </row>
        <row r="3251">
          <cell r="C3251">
            <v>41666.66</v>
          </cell>
        </row>
        <row r="3252">
          <cell r="C3252">
            <v>61185</v>
          </cell>
        </row>
        <row r="3253">
          <cell r="C3253">
            <v>5805.5</v>
          </cell>
        </row>
        <row r="3254">
          <cell r="C3254">
            <v>3555.6</v>
          </cell>
        </row>
        <row r="3255">
          <cell r="C3255">
            <v>6111.04</v>
          </cell>
        </row>
        <row r="3256">
          <cell r="C3256">
            <v>3176.24</v>
          </cell>
        </row>
        <row r="3257">
          <cell r="C3257">
            <v>1111.11</v>
          </cell>
        </row>
        <row r="3258">
          <cell r="C3258">
            <v>30000.01</v>
          </cell>
        </row>
        <row r="3259">
          <cell r="C3259">
            <v>19040.06</v>
          </cell>
        </row>
        <row r="3260">
          <cell r="C3260">
            <v>5333.4</v>
          </cell>
        </row>
        <row r="3261">
          <cell r="C3261">
            <v>10248.39</v>
          </cell>
        </row>
        <row r="3262">
          <cell r="C3262">
            <v>15333.38</v>
          </cell>
        </row>
        <row r="3263">
          <cell r="C3263">
            <v>9527.36</v>
          </cell>
        </row>
        <row r="3264">
          <cell r="C3264">
            <v>48.68</v>
          </cell>
        </row>
        <row r="3265">
          <cell r="C3265">
            <v>50.23</v>
          </cell>
        </row>
        <row r="3266">
          <cell r="C3266">
            <v>52.32</v>
          </cell>
        </row>
        <row r="3267">
          <cell r="C3267">
            <v>833.33</v>
          </cell>
        </row>
        <row r="3268">
          <cell r="C3268">
            <v>40000.08</v>
          </cell>
        </row>
        <row r="3269">
          <cell r="C3269">
            <v>6378.59</v>
          </cell>
        </row>
        <row r="3270">
          <cell r="C3270">
            <v>7222.2</v>
          </cell>
        </row>
        <row r="3271">
          <cell r="C3271">
            <v>39.67</v>
          </cell>
        </row>
        <row r="3272">
          <cell r="C3272">
            <v>41.24</v>
          </cell>
        </row>
        <row r="3273">
          <cell r="C3273">
            <v>43.42</v>
          </cell>
        </row>
        <row r="3274">
          <cell r="C3274">
            <v>13071.33</v>
          </cell>
        </row>
        <row r="3275">
          <cell r="C3275">
            <v>13499.91</v>
          </cell>
        </row>
        <row r="3276">
          <cell r="C3276">
            <v>-37067.5</v>
          </cell>
        </row>
        <row r="3277">
          <cell r="C3277">
            <v>9875</v>
          </cell>
        </row>
        <row r="3278">
          <cell r="C3278">
            <v>350</v>
          </cell>
        </row>
        <row r="3279">
          <cell r="C3279">
            <v>37450</v>
          </cell>
        </row>
        <row r="3280">
          <cell r="C3280">
            <v>7437.52</v>
          </cell>
        </row>
        <row r="3281">
          <cell r="C3281">
            <v>13749.96</v>
          </cell>
        </row>
        <row r="3282">
          <cell r="C3282">
            <v>7166.7</v>
          </cell>
        </row>
        <row r="3283">
          <cell r="C3283">
            <v>150.05</v>
          </cell>
        </row>
        <row r="3284">
          <cell r="C3284">
            <v>159.5</v>
          </cell>
        </row>
        <row r="3285">
          <cell r="C3285">
            <v>173.05</v>
          </cell>
        </row>
        <row r="3286">
          <cell r="C3286">
            <v>103.49</v>
          </cell>
        </row>
        <row r="3287">
          <cell r="C3287">
            <v>274.41</v>
          </cell>
        </row>
        <row r="3288">
          <cell r="C3288">
            <v>119.83</v>
          </cell>
        </row>
        <row r="3289">
          <cell r="C3289">
            <v>83.13</v>
          </cell>
        </row>
        <row r="3290">
          <cell r="C3290">
            <v>88.6</v>
          </cell>
        </row>
        <row r="3291">
          <cell r="C3291">
            <v>230.92</v>
          </cell>
        </row>
        <row r="3292">
          <cell r="C3292">
            <v>58.68</v>
          </cell>
        </row>
        <row r="3293">
          <cell r="C3293">
            <v>62.54</v>
          </cell>
        </row>
        <row r="3294">
          <cell r="C3294">
            <v>163.01</v>
          </cell>
        </row>
        <row r="3295">
          <cell r="C3295">
            <v>70.41</v>
          </cell>
        </row>
        <row r="3296">
          <cell r="C3296">
            <v>75.05</v>
          </cell>
        </row>
        <row r="3297">
          <cell r="C3297">
            <v>195.48</v>
          </cell>
        </row>
        <row r="3298">
          <cell r="C3298">
            <v>18486.58</v>
          </cell>
        </row>
        <row r="3299">
          <cell r="C3299">
            <v>26.23</v>
          </cell>
        </row>
        <row r="3300">
          <cell r="C3300">
            <v>27.97</v>
          </cell>
        </row>
        <row r="3301">
          <cell r="C3301">
            <v>30.47</v>
          </cell>
        </row>
        <row r="3302">
          <cell r="C3302">
            <v>250</v>
          </cell>
        </row>
        <row r="3303">
          <cell r="C3303">
            <v>23500</v>
          </cell>
        </row>
        <row r="3304">
          <cell r="C3304">
            <v>11875</v>
          </cell>
        </row>
        <row r="3305">
          <cell r="C3305">
            <v>19791.75</v>
          </cell>
        </row>
        <row r="3306">
          <cell r="C3306">
            <v>233.33</v>
          </cell>
        </row>
        <row r="3307">
          <cell r="C3307">
            <v>22400.08</v>
          </cell>
        </row>
        <row r="3308">
          <cell r="C3308">
            <v>22213.26</v>
          </cell>
        </row>
        <row r="3309">
          <cell r="C3309">
            <v>130.79</v>
          </cell>
        </row>
        <row r="3310">
          <cell r="C3310">
            <v>140.13</v>
          </cell>
        </row>
        <row r="3311">
          <cell r="C3311">
            <v>366.44</v>
          </cell>
        </row>
        <row r="3312">
          <cell r="C3312">
            <v>250</v>
          </cell>
        </row>
        <row r="3313">
          <cell r="C3313">
            <v>24750</v>
          </cell>
        </row>
        <row r="3314">
          <cell r="C3314">
            <v>306.67</v>
          </cell>
        </row>
        <row r="3315">
          <cell r="C3315">
            <v>30359.93</v>
          </cell>
        </row>
        <row r="3316">
          <cell r="C3316">
            <v>82.8</v>
          </cell>
        </row>
        <row r="3317">
          <cell r="C3317">
            <v>88.88</v>
          </cell>
        </row>
        <row r="3318">
          <cell r="C3318">
            <v>97.63</v>
          </cell>
        </row>
        <row r="3319">
          <cell r="C3319">
            <v>161</v>
          </cell>
        </row>
        <row r="3320">
          <cell r="C3320">
            <v>172.8</v>
          </cell>
        </row>
        <row r="3321">
          <cell r="C3321">
            <v>189.81</v>
          </cell>
        </row>
        <row r="3322">
          <cell r="C3322">
            <v>20800</v>
          </cell>
        </row>
        <row r="3323">
          <cell r="C3323">
            <v>258.33</v>
          </cell>
        </row>
        <row r="3324">
          <cell r="C3324">
            <v>26608.39</v>
          </cell>
        </row>
        <row r="3325">
          <cell r="C3325">
            <v>17120</v>
          </cell>
        </row>
        <row r="3326">
          <cell r="C3326">
            <v>79.08</v>
          </cell>
        </row>
        <row r="3327">
          <cell r="C3327">
            <v>85.35</v>
          </cell>
        </row>
        <row r="3328">
          <cell r="C3328">
            <v>94.43</v>
          </cell>
        </row>
        <row r="3329">
          <cell r="C3329">
            <v>19.62</v>
          </cell>
        </row>
        <row r="3330">
          <cell r="C3330">
            <v>21.2</v>
          </cell>
        </row>
        <row r="3331">
          <cell r="C3331">
            <v>23.48</v>
          </cell>
        </row>
        <row r="3332">
          <cell r="C3332">
            <v>17.99</v>
          </cell>
        </row>
        <row r="3333">
          <cell r="C3333">
            <v>19.43</v>
          </cell>
        </row>
        <row r="3334">
          <cell r="C3334">
            <v>21.52</v>
          </cell>
        </row>
        <row r="3335">
          <cell r="C3335">
            <v>19.47</v>
          </cell>
        </row>
        <row r="3336">
          <cell r="C3336">
            <v>21.05</v>
          </cell>
        </row>
        <row r="3337">
          <cell r="C3337">
            <v>23.34</v>
          </cell>
        </row>
        <row r="3338">
          <cell r="C3338">
            <v>18666.64</v>
          </cell>
        </row>
        <row r="3339">
          <cell r="C3339">
            <v>10142.38</v>
          </cell>
        </row>
        <row r="3340">
          <cell r="C3340">
            <v>12306.72</v>
          </cell>
        </row>
        <row r="3341">
          <cell r="C3341">
            <v>36.94</v>
          </cell>
        </row>
        <row r="3342">
          <cell r="C3342">
            <v>39.79</v>
          </cell>
        </row>
        <row r="3343">
          <cell r="C3343">
            <v>104.4</v>
          </cell>
        </row>
        <row r="3344">
          <cell r="C3344">
            <v>12444.48</v>
          </cell>
        </row>
        <row r="3345">
          <cell r="C3345">
            <v>48.19</v>
          </cell>
        </row>
        <row r="3346">
          <cell r="C3346">
            <v>138.57</v>
          </cell>
        </row>
        <row r="3347">
          <cell r="C3347">
            <v>65.66</v>
          </cell>
        </row>
        <row r="3348">
          <cell r="C3348">
            <v>50.08</v>
          </cell>
        </row>
        <row r="3349">
          <cell r="C3349">
            <v>57.5</v>
          </cell>
        </row>
        <row r="3350">
          <cell r="C3350">
            <v>157.87</v>
          </cell>
        </row>
        <row r="3351">
          <cell r="C3351">
            <v>34.15</v>
          </cell>
        </row>
        <row r="3352">
          <cell r="C3352">
            <v>39.2</v>
          </cell>
        </row>
        <row r="3353">
          <cell r="C3353">
            <v>107.47</v>
          </cell>
        </row>
        <row r="3354">
          <cell r="C3354">
            <v>166.67</v>
          </cell>
        </row>
        <row r="3355">
          <cell r="C3355">
            <v>26999.94</v>
          </cell>
        </row>
        <row r="3356">
          <cell r="C3356">
            <v>92.24</v>
          </cell>
        </row>
        <row r="3357">
          <cell r="C3357">
            <v>38.12</v>
          </cell>
        </row>
        <row r="3358">
          <cell r="C3358">
            <v>45.68</v>
          </cell>
        </row>
        <row r="3359">
          <cell r="C3359">
            <v>502.22</v>
          </cell>
        </row>
        <row r="3360">
          <cell r="C3360">
            <v>502.22</v>
          </cell>
        </row>
        <row r="3361">
          <cell r="C3361">
            <v>83871.14</v>
          </cell>
        </row>
        <row r="3362">
          <cell r="C3362">
            <v>51.22</v>
          </cell>
        </row>
        <row r="3363">
          <cell r="C3363">
            <v>21.47</v>
          </cell>
        </row>
        <row r="3364">
          <cell r="C3364">
            <v>28.18</v>
          </cell>
        </row>
        <row r="3365">
          <cell r="C3365">
            <v>29.16</v>
          </cell>
        </row>
        <row r="3366">
          <cell r="C3366">
            <v>12.21</v>
          </cell>
        </row>
        <row r="3367">
          <cell r="C3367">
            <v>16.24</v>
          </cell>
        </row>
        <row r="3368">
          <cell r="C3368">
            <v>110.91</v>
          </cell>
        </row>
        <row r="3369">
          <cell r="C3369">
            <v>46.55</v>
          </cell>
        </row>
        <row r="3370">
          <cell r="C3370">
            <v>61.92</v>
          </cell>
        </row>
        <row r="3371">
          <cell r="C3371">
            <v>19.21</v>
          </cell>
        </row>
        <row r="3372">
          <cell r="C3372">
            <v>24.2</v>
          </cell>
        </row>
        <row r="3373">
          <cell r="C3373">
            <v>31.63</v>
          </cell>
        </row>
        <row r="3374">
          <cell r="C3374">
            <v>2884728</v>
          </cell>
        </row>
        <row r="3375">
          <cell r="C3375">
            <v>40.56</v>
          </cell>
        </row>
        <row r="3376">
          <cell r="C3376">
            <v>42.7</v>
          </cell>
        </row>
        <row r="3377">
          <cell r="C3377">
            <v>42.36</v>
          </cell>
        </row>
        <row r="3378">
          <cell r="C3378">
            <v>-35907.630000000354</v>
          </cell>
        </row>
        <row r="3379">
          <cell r="C3379">
            <v>22499.73</v>
          </cell>
        </row>
        <row r="3380">
          <cell r="C3380">
            <v>484610.54</v>
          </cell>
        </row>
        <row r="3381">
          <cell r="C3381">
            <v>977872</v>
          </cell>
        </row>
        <row r="3382">
          <cell r="C3382">
            <v>153.47</v>
          </cell>
        </row>
        <row r="3383">
          <cell r="C3383">
            <v>166.84</v>
          </cell>
        </row>
        <row r="3384">
          <cell r="C3384">
            <v>406.07</v>
          </cell>
        </row>
        <row r="3385">
          <cell r="C3385">
            <v>105.86</v>
          </cell>
        </row>
        <row r="3386">
          <cell r="C3386">
            <v>115.36</v>
          </cell>
        </row>
        <row r="3387">
          <cell r="C3387">
            <v>113.21</v>
          </cell>
        </row>
        <row r="3388">
          <cell r="C3388">
            <v>85.03</v>
          </cell>
        </row>
        <row r="3389">
          <cell r="C3389">
            <v>92.77</v>
          </cell>
        </row>
        <row r="3390">
          <cell r="C3390">
            <v>91.02</v>
          </cell>
        </row>
        <row r="3391">
          <cell r="C3391">
            <v>60.02</v>
          </cell>
        </row>
        <row r="3392">
          <cell r="C3392">
            <v>65.49</v>
          </cell>
        </row>
        <row r="3393">
          <cell r="C3393">
            <v>64.25</v>
          </cell>
        </row>
        <row r="3394">
          <cell r="C3394">
            <v>72.02</v>
          </cell>
        </row>
        <row r="3395">
          <cell r="C3395">
            <v>78.59</v>
          </cell>
        </row>
        <row r="3396">
          <cell r="C3396">
            <v>77.1</v>
          </cell>
        </row>
        <row r="3397">
          <cell r="C3397">
            <v>26.82</v>
          </cell>
        </row>
        <row r="3398">
          <cell r="C3398">
            <v>36.33</v>
          </cell>
        </row>
        <row r="3399">
          <cell r="C3399">
            <v>35.78</v>
          </cell>
        </row>
        <row r="3400">
          <cell r="C3400">
            <v>133.81</v>
          </cell>
        </row>
        <row r="3401">
          <cell r="C3401">
            <v>147.08</v>
          </cell>
        </row>
        <row r="3402">
          <cell r="C3402">
            <v>143.95</v>
          </cell>
        </row>
        <row r="3403">
          <cell r="C3403">
            <v>84.71</v>
          </cell>
        </row>
        <row r="3404">
          <cell r="C3404">
            <v>229.96</v>
          </cell>
        </row>
        <row r="3405">
          <cell r="C3405">
            <v>91.31</v>
          </cell>
        </row>
        <row r="3406">
          <cell r="C3406">
            <v>164.72</v>
          </cell>
        </row>
        <row r="3407">
          <cell r="C3407">
            <v>447.13</v>
          </cell>
        </row>
        <row r="3408">
          <cell r="C3408">
            <v>177.52</v>
          </cell>
        </row>
        <row r="3409">
          <cell r="C3409">
            <v>80.91</v>
          </cell>
        </row>
        <row r="3410">
          <cell r="C3410">
            <v>220.54</v>
          </cell>
        </row>
        <row r="3411">
          <cell r="C3411">
            <v>16112.22</v>
          </cell>
        </row>
        <row r="3412">
          <cell r="C3412">
            <v>20.08</v>
          </cell>
        </row>
        <row r="3413">
          <cell r="C3413">
            <v>22.33</v>
          </cell>
        </row>
        <row r="3414">
          <cell r="C3414">
            <v>21.78</v>
          </cell>
        </row>
        <row r="3415">
          <cell r="C3415">
            <v>18.4</v>
          </cell>
        </row>
        <row r="3416">
          <cell r="C3416">
            <v>20.47</v>
          </cell>
        </row>
        <row r="3417">
          <cell r="C3417">
            <v>19.96</v>
          </cell>
        </row>
        <row r="3418">
          <cell r="C3418">
            <v>19.91</v>
          </cell>
        </row>
        <row r="3419">
          <cell r="C3419">
            <v>22.19</v>
          </cell>
        </row>
        <row r="3420">
          <cell r="C3420">
            <v>21.63</v>
          </cell>
        </row>
        <row r="3421">
          <cell r="C3421">
            <v>37.79</v>
          </cell>
        </row>
        <row r="3422">
          <cell r="C3422">
            <v>41.87</v>
          </cell>
        </row>
        <row r="3423">
          <cell r="C3423">
            <v>40.88</v>
          </cell>
        </row>
        <row r="3424">
          <cell r="C3424">
            <v>49.39</v>
          </cell>
        </row>
        <row r="3425">
          <cell r="C3425">
            <v>59.71</v>
          </cell>
        </row>
        <row r="3426">
          <cell r="C3426">
            <v>56.79</v>
          </cell>
        </row>
        <row r="3427">
          <cell r="C3427">
            <v>51.33</v>
          </cell>
        </row>
        <row r="3428">
          <cell r="C3428">
            <v>62.18</v>
          </cell>
        </row>
        <row r="3429">
          <cell r="C3429">
            <v>59.09</v>
          </cell>
        </row>
        <row r="3430">
          <cell r="C3430">
            <v>34.99</v>
          </cell>
        </row>
        <row r="3431">
          <cell r="C3431">
            <v>42.39</v>
          </cell>
        </row>
        <row r="3432">
          <cell r="C3432">
            <v>40.29</v>
          </cell>
        </row>
        <row r="3433">
          <cell r="C3433">
            <v>33.84</v>
          </cell>
        </row>
        <row r="3434">
          <cell r="C3434">
            <v>41.33</v>
          </cell>
        </row>
        <row r="3435">
          <cell r="C3435">
            <v>39.19</v>
          </cell>
        </row>
        <row r="3436">
          <cell r="C3436">
            <v>19.73</v>
          </cell>
        </row>
        <row r="3437">
          <cell r="C3437">
            <v>65.41</v>
          </cell>
        </row>
        <row r="3438">
          <cell r="C3438">
            <v>24.88</v>
          </cell>
        </row>
        <row r="3439">
          <cell r="C3439">
            <v>17.43</v>
          </cell>
        </row>
        <row r="3440">
          <cell r="C3440">
            <v>24.1</v>
          </cell>
        </row>
        <row r="3441">
          <cell r="C3441">
            <v>22.07</v>
          </cell>
        </row>
        <row r="3442">
          <cell r="C3442">
            <v>9.78</v>
          </cell>
        </row>
        <row r="3443">
          <cell r="C3443">
            <v>13.77</v>
          </cell>
        </row>
        <row r="3444">
          <cell r="C3444">
            <v>12.57</v>
          </cell>
        </row>
        <row r="3445">
          <cell r="C3445">
            <v>37.27</v>
          </cell>
        </row>
        <row r="3446">
          <cell r="C3446">
            <v>52.53</v>
          </cell>
        </row>
        <row r="3447">
          <cell r="C3447">
            <v>47.88</v>
          </cell>
        </row>
        <row r="3448">
          <cell r="C3448">
            <v>46149.72</v>
          </cell>
        </row>
        <row r="3449">
          <cell r="C3449">
            <v>46149.72</v>
          </cell>
        </row>
        <row r="3450">
          <cell r="C3450">
            <v>46149.72</v>
          </cell>
        </row>
        <row r="3451">
          <cell r="C3451">
            <v>134.95</v>
          </cell>
        </row>
        <row r="3452">
          <cell r="C3452">
            <v>152.66</v>
          </cell>
        </row>
        <row r="3453">
          <cell r="C3453">
            <v>148.07</v>
          </cell>
        </row>
        <row r="3454">
          <cell r="C3454">
            <v>103.87</v>
          </cell>
        </row>
        <row r="3455">
          <cell r="C3455">
            <v>188.3</v>
          </cell>
        </row>
        <row r="3456">
          <cell r="C3456">
            <v>49.76</v>
          </cell>
        </row>
        <row r="3457">
          <cell r="C3457">
            <v>51.8</v>
          </cell>
        </row>
        <row r="3458">
          <cell r="C3458">
            <v>51.59</v>
          </cell>
        </row>
        <row r="3459">
          <cell r="C3459">
            <v>50000000</v>
          </cell>
        </row>
        <row r="3460">
          <cell r="C3460">
            <v>71281096.6</v>
          </cell>
        </row>
        <row r="3461">
          <cell r="C3461">
            <v>0</v>
          </cell>
        </row>
        <row r="3464">
          <cell r="C3464">
            <v>-234090.7100000009</v>
          </cell>
        </row>
        <row r="3465">
          <cell r="C3465">
            <v>60872.72</v>
          </cell>
          <cell r="E3465">
            <v>155.5</v>
          </cell>
        </row>
        <row r="3466">
          <cell r="C3466">
            <v>60872.72</v>
          </cell>
          <cell r="E3466">
            <v>155.5</v>
          </cell>
        </row>
        <row r="3467">
          <cell r="C3467">
            <v>61430.81</v>
          </cell>
          <cell r="E3467">
            <v>5.5</v>
          </cell>
        </row>
        <row r="3468">
          <cell r="C3468">
            <v>2637.45</v>
          </cell>
        </row>
        <row r="3469">
          <cell r="C3469">
            <v>2682.1</v>
          </cell>
        </row>
        <row r="3470">
          <cell r="C3470">
            <v>2743.66</v>
          </cell>
        </row>
        <row r="3471">
          <cell r="C3471">
            <v>622500</v>
          </cell>
        </row>
        <row r="3472">
          <cell r="C3472">
            <v>583333.33</v>
          </cell>
        </row>
        <row r="3473">
          <cell r="C3473">
            <v>333333.33</v>
          </cell>
        </row>
        <row r="3474">
          <cell r="C3474">
            <v>250000</v>
          </cell>
        </row>
        <row r="3475">
          <cell r="C3475">
            <v>233333.33</v>
          </cell>
        </row>
        <row r="3476">
          <cell r="C3476">
            <v>177.08</v>
          </cell>
        </row>
        <row r="3477">
          <cell r="C3477">
            <v>177.08</v>
          </cell>
        </row>
        <row r="3478">
          <cell r="C3478">
            <v>177.08</v>
          </cell>
        </row>
        <row r="3479">
          <cell r="C3479">
            <v>166666.67</v>
          </cell>
        </row>
        <row r="3480">
          <cell r="C3480">
            <v>83333.33</v>
          </cell>
        </row>
        <row r="3481">
          <cell r="C3481">
            <v>250000</v>
          </cell>
        </row>
        <row r="3482">
          <cell r="C3482">
            <v>250000</v>
          </cell>
        </row>
        <row r="3483">
          <cell r="C3483">
            <v>131394.6</v>
          </cell>
        </row>
        <row r="3484">
          <cell r="C3484">
            <v>65118.46</v>
          </cell>
        </row>
        <row r="3485">
          <cell r="C3485">
            <v>137958.35</v>
          </cell>
        </row>
        <row r="3486">
          <cell r="C3486">
            <v>146.67</v>
          </cell>
        </row>
        <row r="3487">
          <cell r="C3487">
            <v>146.67</v>
          </cell>
        </row>
        <row r="3488">
          <cell r="C3488">
            <v>146.67</v>
          </cell>
        </row>
        <row r="3489">
          <cell r="C3489">
            <v>373.33</v>
          </cell>
        </row>
        <row r="3490">
          <cell r="C3490">
            <v>373.33</v>
          </cell>
        </row>
        <row r="3491">
          <cell r="C3491">
            <v>373.33</v>
          </cell>
        </row>
        <row r="3492">
          <cell r="C3492">
            <v>177.78</v>
          </cell>
        </row>
        <row r="3493">
          <cell r="C3493">
            <v>177.78</v>
          </cell>
        </row>
        <row r="3494">
          <cell r="C3494">
            <v>177.78</v>
          </cell>
        </row>
        <row r="3495">
          <cell r="C3495">
            <v>104.17</v>
          </cell>
        </row>
        <row r="3496">
          <cell r="C3496">
            <v>104.17</v>
          </cell>
        </row>
        <row r="3497">
          <cell r="C3497">
            <v>104.17</v>
          </cell>
        </row>
        <row r="3498">
          <cell r="C3498">
            <v>100</v>
          </cell>
        </row>
        <row r="3499">
          <cell r="C3499">
            <v>100</v>
          </cell>
        </row>
        <row r="3500">
          <cell r="C3500">
            <v>100</v>
          </cell>
        </row>
        <row r="3501">
          <cell r="C3501">
            <v>111.11</v>
          </cell>
        </row>
        <row r="3502">
          <cell r="C3502">
            <v>111.11</v>
          </cell>
        </row>
        <row r="3503">
          <cell r="C3503">
            <v>111.11</v>
          </cell>
        </row>
        <row r="3504">
          <cell r="C3504">
            <v>260</v>
          </cell>
        </row>
        <row r="3505">
          <cell r="C3505">
            <v>260</v>
          </cell>
        </row>
        <row r="3506">
          <cell r="C3506">
            <v>260</v>
          </cell>
        </row>
        <row r="3507">
          <cell r="C3507">
            <v>213.33</v>
          </cell>
        </row>
        <row r="3508">
          <cell r="C3508">
            <v>213.33</v>
          </cell>
        </row>
        <row r="3509">
          <cell r="C3509">
            <v>213.33</v>
          </cell>
        </row>
        <row r="3510">
          <cell r="C3510">
            <v>221063</v>
          </cell>
        </row>
        <row r="3511">
          <cell r="C3511">
            <v>221737</v>
          </cell>
        </row>
        <row r="3512">
          <cell r="C3512">
            <v>222413</v>
          </cell>
        </row>
        <row r="3513">
          <cell r="C3513">
            <v>350519</v>
          </cell>
        </row>
        <row r="3514">
          <cell r="C3514">
            <v>351098</v>
          </cell>
        </row>
        <row r="3515">
          <cell r="C3515">
            <v>352835</v>
          </cell>
        </row>
        <row r="3520">
          <cell r="C3520">
            <v>61607.5</v>
          </cell>
        </row>
        <row r="3521">
          <cell r="C3521">
            <v>-35638.72999999998</v>
          </cell>
        </row>
        <row r="3522">
          <cell r="C3522">
            <v>-40250.390000000014</v>
          </cell>
        </row>
        <row r="3523">
          <cell r="C3523">
            <v>1236312</v>
          </cell>
        </row>
        <row r="3524">
          <cell r="C3524">
            <v>380745.12999999995</v>
          </cell>
        </row>
        <row r="3525">
          <cell r="C3525">
            <v>392990.84</v>
          </cell>
        </row>
        <row r="3526">
          <cell r="C3526">
            <v>125000.01000000004</v>
          </cell>
        </row>
        <row r="3527">
          <cell r="C3527">
            <v>41666.67</v>
          </cell>
        </row>
        <row r="3528">
          <cell r="C3528">
            <v>41666.67</v>
          </cell>
        </row>
        <row r="3529">
          <cell r="C3529">
            <v>41666.67</v>
          </cell>
        </row>
        <row r="3530">
          <cell r="C3530">
            <v>499999.98</v>
          </cell>
        </row>
        <row r="3531">
          <cell r="C3531">
            <v>238569</v>
          </cell>
        </row>
        <row r="3532">
          <cell r="C3532">
            <v>1087040.87</v>
          </cell>
        </row>
        <row r="3533">
          <cell r="C3533">
            <v>625000</v>
          </cell>
        </row>
        <row r="3534">
          <cell r="C3534">
            <v>500000</v>
          </cell>
        </row>
        <row r="3535">
          <cell r="C3535">
            <v>2847110.3</v>
          </cell>
        </row>
        <row r="3536">
          <cell r="C3536">
            <v>515722.87999999896</v>
          </cell>
        </row>
        <row r="3537">
          <cell r="C3537">
            <v>3745416.7600000016</v>
          </cell>
        </row>
        <row r="3538">
          <cell r="C3538">
            <v>-109994.00999999978</v>
          </cell>
        </row>
        <row r="3539">
          <cell r="C3539">
            <v>-35521</v>
          </cell>
        </row>
        <row r="3540">
          <cell r="C3540">
            <v>125000</v>
          </cell>
        </row>
        <row r="3541">
          <cell r="C3541">
            <v>125000</v>
          </cell>
        </row>
        <row r="3542">
          <cell r="C3542">
            <v>250000</v>
          </cell>
        </row>
        <row r="3543">
          <cell r="C3543">
            <v>283333.33</v>
          </cell>
        </row>
        <row r="3544">
          <cell r="C3544">
            <v>113363.11</v>
          </cell>
        </row>
        <row r="3545">
          <cell r="C3545">
            <v>113851.02</v>
          </cell>
        </row>
        <row r="3546">
          <cell r="C3546">
            <v>114451.13</v>
          </cell>
        </row>
        <row r="3547">
          <cell r="C3547">
            <v>25000</v>
          </cell>
        </row>
        <row r="3548">
          <cell r="C3548">
            <v>160</v>
          </cell>
        </row>
        <row r="3549">
          <cell r="C3549">
            <v>160</v>
          </cell>
        </row>
        <row r="3550">
          <cell r="C3550">
            <v>160</v>
          </cell>
        </row>
        <row r="3551">
          <cell r="C3551">
            <v>127461.25</v>
          </cell>
        </row>
        <row r="3552">
          <cell r="C3552">
            <v>127781.36</v>
          </cell>
        </row>
        <row r="3553">
          <cell r="C3553">
            <v>128804.26</v>
          </cell>
        </row>
        <row r="3554">
          <cell r="C3554">
            <v>41666.67</v>
          </cell>
        </row>
        <row r="3555">
          <cell r="C3555">
            <v>41666.67</v>
          </cell>
        </row>
        <row r="3556">
          <cell r="C3556">
            <v>250000</v>
          </cell>
        </row>
        <row r="3557">
          <cell r="C3557">
            <v>250000</v>
          </cell>
        </row>
        <row r="3558">
          <cell r="C3558">
            <v>83333.33</v>
          </cell>
        </row>
        <row r="3559">
          <cell r="C3559">
            <v>4836.58</v>
          </cell>
        </row>
        <row r="3560">
          <cell r="C3560">
            <v>279846.15</v>
          </cell>
        </row>
        <row r="3561">
          <cell r="C3561">
            <v>238.1</v>
          </cell>
        </row>
        <row r="3562">
          <cell r="C3562">
            <v>238.1</v>
          </cell>
        </row>
        <row r="3563">
          <cell r="C3563">
            <v>238.1</v>
          </cell>
        </row>
        <row r="3564">
          <cell r="C3564">
            <v>70.54</v>
          </cell>
        </row>
        <row r="3565">
          <cell r="C3565">
            <v>85.98</v>
          </cell>
        </row>
        <row r="3566">
          <cell r="C3566">
            <v>238.85</v>
          </cell>
        </row>
        <row r="3567">
          <cell r="C3567">
            <v>100.9</v>
          </cell>
          <cell r="E3567">
            <v>3.42</v>
          </cell>
        </row>
        <row r="3568">
          <cell r="C3568">
            <v>111.34</v>
          </cell>
          <cell r="E3568">
            <v>3.13</v>
          </cell>
        </row>
        <row r="3569">
          <cell r="C3569">
            <v>310.81</v>
          </cell>
          <cell r="E3569">
            <v>3.21</v>
          </cell>
        </row>
        <row r="3570">
          <cell r="C3570">
            <v>34.27</v>
          </cell>
        </row>
        <row r="3571">
          <cell r="C3571">
            <v>39.2</v>
          </cell>
        </row>
        <row r="3572">
          <cell r="C3572">
            <v>109.06</v>
          </cell>
        </row>
        <row r="3573">
          <cell r="C3573">
            <v>54.17</v>
          </cell>
        </row>
        <row r="3574">
          <cell r="C3574">
            <v>54.17</v>
          </cell>
        </row>
        <row r="3575">
          <cell r="C3575">
            <v>54.17</v>
          </cell>
        </row>
        <row r="3576">
          <cell r="C3576">
            <v>100</v>
          </cell>
        </row>
        <row r="3577">
          <cell r="C3577">
            <v>100</v>
          </cell>
        </row>
        <row r="3578">
          <cell r="C3578">
            <v>100</v>
          </cell>
        </row>
        <row r="3579">
          <cell r="C3579">
            <v>142.86</v>
          </cell>
        </row>
        <row r="3580">
          <cell r="C3580">
            <v>142.86</v>
          </cell>
        </row>
        <row r="3581">
          <cell r="C3581">
            <v>142.86</v>
          </cell>
        </row>
        <row r="3582">
          <cell r="C3582">
            <v>26.75</v>
          </cell>
        </row>
        <row r="3583">
          <cell r="C3583">
            <v>38.76</v>
          </cell>
        </row>
        <row r="3584">
          <cell r="C3584">
            <v>107.4</v>
          </cell>
        </row>
        <row r="3585">
          <cell r="C3585">
            <v>111.11</v>
          </cell>
        </row>
        <row r="3586">
          <cell r="C3586">
            <v>111.11</v>
          </cell>
        </row>
        <row r="3587">
          <cell r="C3587">
            <v>111.11</v>
          </cell>
        </row>
        <row r="3588">
          <cell r="C3588">
            <v>78.33</v>
          </cell>
        </row>
        <row r="3589">
          <cell r="C3589">
            <v>78.33</v>
          </cell>
        </row>
        <row r="3590">
          <cell r="C3590">
            <v>78.33</v>
          </cell>
        </row>
        <row r="3591">
          <cell r="C3591">
            <v>133.33</v>
          </cell>
        </row>
        <row r="3592">
          <cell r="C3592">
            <v>133.33</v>
          </cell>
        </row>
        <row r="3593">
          <cell r="C3593">
            <v>133.33</v>
          </cell>
        </row>
        <row r="3594">
          <cell r="C3594">
            <v>166.67</v>
          </cell>
        </row>
        <row r="3595">
          <cell r="C3595">
            <v>166.67</v>
          </cell>
        </row>
        <row r="3596">
          <cell r="C3596">
            <v>166.67</v>
          </cell>
        </row>
        <row r="3597">
          <cell r="C3597">
            <v>125</v>
          </cell>
        </row>
        <row r="3598">
          <cell r="C3598">
            <v>125</v>
          </cell>
        </row>
        <row r="3599">
          <cell r="C3599">
            <v>125</v>
          </cell>
        </row>
        <row r="3600">
          <cell r="C3600">
            <v>83.33</v>
          </cell>
        </row>
        <row r="3601">
          <cell r="C3601">
            <v>83.33</v>
          </cell>
        </row>
        <row r="3602">
          <cell r="C3602">
            <v>83.33</v>
          </cell>
        </row>
        <row r="3603">
          <cell r="C3603">
            <v>116.67</v>
          </cell>
        </row>
        <row r="3604">
          <cell r="C3604">
            <v>116.67</v>
          </cell>
        </row>
        <row r="3605">
          <cell r="C3605">
            <v>116.67</v>
          </cell>
        </row>
        <row r="3606">
          <cell r="C3606">
            <v>64.17</v>
          </cell>
        </row>
        <row r="3607">
          <cell r="C3607">
            <v>64.17</v>
          </cell>
        </row>
        <row r="3608">
          <cell r="C3608">
            <v>64.17</v>
          </cell>
        </row>
        <row r="3609">
          <cell r="C3609">
            <v>125</v>
          </cell>
        </row>
        <row r="3610">
          <cell r="C3610">
            <v>125</v>
          </cell>
        </row>
        <row r="3611">
          <cell r="C3611">
            <v>125</v>
          </cell>
        </row>
        <row r="3612">
          <cell r="C3612">
            <v>83.33</v>
          </cell>
        </row>
        <row r="3613">
          <cell r="C3613">
            <v>83.33</v>
          </cell>
        </row>
        <row r="3614">
          <cell r="C3614">
            <v>83.33</v>
          </cell>
        </row>
        <row r="3615">
          <cell r="C3615">
            <v>116.67</v>
          </cell>
        </row>
        <row r="3616">
          <cell r="C3616">
            <v>116.67</v>
          </cell>
        </row>
        <row r="3617">
          <cell r="C3617">
            <v>116.67</v>
          </cell>
        </row>
        <row r="3618">
          <cell r="C3618">
            <v>150</v>
          </cell>
        </row>
        <row r="3619">
          <cell r="C3619">
            <v>150</v>
          </cell>
        </row>
        <row r="3620">
          <cell r="C3620">
            <v>150</v>
          </cell>
        </row>
        <row r="3621">
          <cell r="C3621">
            <v>177.78</v>
          </cell>
        </row>
        <row r="3622">
          <cell r="C3622">
            <v>177.78</v>
          </cell>
        </row>
        <row r="3623">
          <cell r="C3623">
            <v>177.78</v>
          </cell>
        </row>
        <row r="3624">
          <cell r="C3624">
            <v>211.27</v>
          </cell>
        </row>
        <row r="3625">
          <cell r="C3625">
            <v>211.27</v>
          </cell>
        </row>
        <row r="3626">
          <cell r="C3626">
            <v>211.27</v>
          </cell>
        </row>
        <row r="3627">
          <cell r="C3627">
            <v>73.33</v>
          </cell>
        </row>
        <row r="3628">
          <cell r="C3628">
            <v>73.33</v>
          </cell>
        </row>
        <row r="3629">
          <cell r="C3629">
            <v>73.33</v>
          </cell>
        </row>
        <row r="3630">
          <cell r="C3630">
            <v>116.67</v>
          </cell>
        </row>
        <row r="3631">
          <cell r="C3631">
            <v>116.67</v>
          </cell>
        </row>
        <row r="3632">
          <cell r="C3632">
            <v>116.67</v>
          </cell>
        </row>
        <row r="3633">
          <cell r="C3633">
            <v>125</v>
          </cell>
        </row>
        <row r="3634">
          <cell r="C3634">
            <v>125</v>
          </cell>
        </row>
        <row r="3635">
          <cell r="C3635">
            <v>125</v>
          </cell>
        </row>
        <row r="3636">
          <cell r="C3636">
            <v>253.33</v>
          </cell>
        </row>
        <row r="3637">
          <cell r="C3637">
            <v>253.33</v>
          </cell>
        </row>
        <row r="3638">
          <cell r="C3638">
            <v>253.33</v>
          </cell>
        </row>
        <row r="3639">
          <cell r="C3639">
            <v>76.07</v>
          </cell>
        </row>
        <row r="3640">
          <cell r="C3640">
            <v>76.07</v>
          </cell>
        </row>
        <row r="3641">
          <cell r="C3641">
            <v>76.07</v>
          </cell>
        </row>
        <row r="3642">
          <cell r="C3642">
            <v>93.33</v>
          </cell>
        </row>
        <row r="3643">
          <cell r="C3643">
            <v>93.33</v>
          </cell>
        </row>
        <row r="3644">
          <cell r="C3644">
            <v>93.33</v>
          </cell>
        </row>
        <row r="3645">
          <cell r="C3645">
            <v>260.42</v>
          </cell>
        </row>
        <row r="3646">
          <cell r="C3646">
            <v>260.42</v>
          </cell>
        </row>
        <row r="3647">
          <cell r="C3647">
            <v>260.42</v>
          </cell>
        </row>
        <row r="3648">
          <cell r="C3648">
            <v>166.67</v>
          </cell>
        </row>
        <row r="3649">
          <cell r="C3649">
            <v>166.67</v>
          </cell>
        </row>
        <row r="3650">
          <cell r="C3650">
            <v>166.67</v>
          </cell>
        </row>
        <row r="3651">
          <cell r="C3651">
            <v>41.67</v>
          </cell>
        </row>
        <row r="3652">
          <cell r="C3652">
            <v>41.67</v>
          </cell>
        </row>
        <row r="3653">
          <cell r="C3653">
            <v>41.67</v>
          </cell>
        </row>
        <row r="3654">
          <cell r="C3654">
            <v>62.42</v>
          </cell>
        </row>
        <row r="3655">
          <cell r="C3655">
            <v>62.42</v>
          </cell>
        </row>
        <row r="3656">
          <cell r="C3656">
            <v>62.42</v>
          </cell>
        </row>
        <row r="3657">
          <cell r="C3657">
            <v>40234.82</v>
          </cell>
        </row>
        <row r="3658">
          <cell r="C3658">
            <v>40568.17</v>
          </cell>
        </row>
        <row r="3659">
          <cell r="C3659">
            <v>40765.63</v>
          </cell>
        </row>
        <row r="3660">
          <cell r="C3660">
            <v>45956.3</v>
          </cell>
        </row>
        <row r="3661">
          <cell r="C3661">
            <v>46311.35</v>
          </cell>
        </row>
        <row r="3662">
          <cell r="C3662">
            <v>87511.28</v>
          </cell>
        </row>
        <row r="3663">
          <cell r="C3663">
            <v>88202.94</v>
          </cell>
        </row>
        <row r="3664">
          <cell r="C3664">
            <v>187500</v>
          </cell>
        </row>
        <row r="3665">
          <cell r="C3665">
            <v>93.33</v>
          </cell>
        </row>
        <row r="3666">
          <cell r="C3666">
            <v>93.33</v>
          </cell>
        </row>
        <row r="3667">
          <cell r="C3667">
            <v>93.33</v>
          </cell>
        </row>
        <row r="3668">
          <cell r="C3668">
            <v>400</v>
          </cell>
        </row>
        <row r="3669">
          <cell r="C3669">
            <v>400</v>
          </cell>
        </row>
        <row r="3670">
          <cell r="C3670">
            <v>400</v>
          </cell>
        </row>
        <row r="3671">
          <cell r="C3671">
            <v>115.16</v>
          </cell>
        </row>
        <row r="3672">
          <cell r="C3672">
            <v>115.16</v>
          </cell>
        </row>
        <row r="3673">
          <cell r="C3673">
            <v>115.16</v>
          </cell>
        </row>
        <row r="3674">
          <cell r="C3674">
            <v>99.83</v>
          </cell>
        </row>
        <row r="3675">
          <cell r="C3675">
            <v>99.83</v>
          </cell>
        </row>
        <row r="3676">
          <cell r="C3676">
            <v>99.83</v>
          </cell>
        </row>
        <row r="3677">
          <cell r="C3677">
            <v>149.46</v>
          </cell>
        </row>
        <row r="3678">
          <cell r="C3678">
            <v>149.46</v>
          </cell>
        </row>
        <row r="3679">
          <cell r="C3679">
            <v>149.46</v>
          </cell>
        </row>
        <row r="3680">
          <cell r="C3680">
            <v>333.33</v>
          </cell>
        </row>
        <row r="3681">
          <cell r="C3681">
            <v>333.33</v>
          </cell>
        </row>
        <row r="3682">
          <cell r="C3682">
            <v>333.33</v>
          </cell>
        </row>
        <row r="3683">
          <cell r="C3683">
            <v>47.22</v>
          </cell>
        </row>
        <row r="3684">
          <cell r="C3684">
            <v>47.22</v>
          </cell>
        </row>
        <row r="3685">
          <cell r="C3685">
            <v>47.22</v>
          </cell>
        </row>
        <row r="3686">
          <cell r="C3686">
            <v>58.33</v>
          </cell>
        </row>
        <row r="3687">
          <cell r="C3687">
            <v>58.33</v>
          </cell>
        </row>
        <row r="3688">
          <cell r="C3688">
            <v>58.33</v>
          </cell>
        </row>
        <row r="3689">
          <cell r="C3689">
            <v>10058.71</v>
          </cell>
        </row>
        <row r="3690">
          <cell r="C3690">
            <v>10142.05</v>
          </cell>
        </row>
        <row r="3691">
          <cell r="C3691">
            <v>10191.41</v>
          </cell>
        </row>
        <row r="3692">
          <cell r="C3692">
            <v>375000</v>
          </cell>
        </row>
        <row r="3693">
          <cell r="C3693">
            <v>770368.95</v>
          </cell>
        </row>
        <row r="3694">
          <cell r="C3694">
            <v>1324144.05</v>
          </cell>
        </row>
        <row r="3695">
          <cell r="C3695">
            <v>55.83</v>
          </cell>
        </row>
        <row r="3696">
          <cell r="C3696">
            <v>55.83</v>
          </cell>
        </row>
        <row r="3697">
          <cell r="C3697">
            <v>55.83</v>
          </cell>
        </row>
        <row r="3698">
          <cell r="C3698">
            <v>166.67</v>
          </cell>
        </row>
        <row r="3699">
          <cell r="C3699">
            <v>166.67</v>
          </cell>
        </row>
        <row r="3700">
          <cell r="C3700">
            <v>166.67</v>
          </cell>
        </row>
        <row r="3701">
          <cell r="C3701">
            <v>65.63</v>
          </cell>
        </row>
        <row r="3702">
          <cell r="C3702">
            <v>65.63</v>
          </cell>
        </row>
        <row r="3703">
          <cell r="C3703">
            <v>65.63</v>
          </cell>
        </row>
        <row r="3704">
          <cell r="C3704">
            <v>182.29</v>
          </cell>
        </row>
        <row r="3705">
          <cell r="C3705">
            <v>182.29</v>
          </cell>
        </row>
        <row r="3706">
          <cell r="C3706">
            <v>182.29</v>
          </cell>
        </row>
        <row r="3707">
          <cell r="C3707">
            <v>232.14</v>
          </cell>
        </row>
        <row r="3708">
          <cell r="C3708">
            <v>232.14</v>
          </cell>
        </row>
        <row r="3709">
          <cell r="C3709">
            <v>27076.29</v>
          </cell>
        </row>
        <row r="3710">
          <cell r="C3710">
            <v>27314.99</v>
          </cell>
        </row>
        <row r="3711">
          <cell r="C3711">
            <v>77426.84</v>
          </cell>
        </row>
        <row r="3712">
          <cell r="C3712">
            <v>77511.31</v>
          </cell>
        </row>
        <row r="3713">
          <cell r="C3713">
            <v>155.31</v>
          </cell>
        </row>
        <row r="3714">
          <cell r="C3714">
            <v>166.67</v>
          </cell>
        </row>
        <row r="3715">
          <cell r="C3715">
            <v>166.67</v>
          </cell>
        </row>
        <row r="3716">
          <cell r="C3716">
            <v>80</v>
          </cell>
        </row>
        <row r="3717">
          <cell r="C3717">
            <v>53.33</v>
          </cell>
        </row>
        <row r="3718">
          <cell r="C3718">
            <v>83333.34</v>
          </cell>
        </row>
        <row r="3719">
          <cell r="C3719">
            <v>61155</v>
          </cell>
        </row>
        <row r="3720">
          <cell r="C3720">
            <v>83333.33</v>
          </cell>
        </row>
        <row r="3721">
          <cell r="C3721">
            <v>62500</v>
          </cell>
        </row>
        <row r="3722">
          <cell r="C3722">
            <v>62500</v>
          </cell>
        </row>
        <row r="3723">
          <cell r="C3723">
            <v>62500</v>
          </cell>
        </row>
        <row r="3724">
          <cell r="C3724">
            <v>41666.67</v>
          </cell>
        </row>
        <row r="3725">
          <cell r="C3725">
            <v>125000</v>
          </cell>
        </row>
        <row r="3726">
          <cell r="C3726">
            <v>56259.74</v>
          </cell>
        </row>
        <row r="3727">
          <cell r="C3727">
            <v>-10876.149999999907</v>
          </cell>
        </row>
        <row r="3728">
          <cell r="C3728">
            <v>-12074.159999999916</v>
          </cell>
        </row>
        <row r="3729">
          <cell r="C3729">
            <v>-11935.34999999986</v>
          </cell>
        </row>
        <row r="3730">
          <cell r="C3730">
            <v>35714.29</v>
          </cell>
        </row>
        <row r="3731">
          <cell r="C3731">
            <v>2656.18</v>
          </cell>
          <cell r="E3731">
            <v>244.34</v>
          </cell>
        </row>
        <row r="3732">
          <cell r="C3732">
            <v>2953.83</v>
          </cell>
          <cell r="E3732">
            <v>233.44</v>
          </cell>
        </row>
        <row r="3733">
          <cell r="C3733">
            <v>2880.74</v>
          </cell>
          <cell r="E3733">
            <v>236.52</v>
          </cell>
        </row>
        <row r="3734">
          <cell r="C3734">
            <v>-5206.989999999991</v>
          </cell>
        </row>
        <row r="3735">
          <cell r="C3735">
            <v>4456.52</v>
          </cell>
          <cell r="E3735">
            <v>180</v>
          </cell>
        </row>
        <row r="3736">
          <cell r="C3736">
            <v>4630.25</v>
          </cell>
          <cell r="E3736">
            <v>165.52</v>
          </cell>
        </row>
        <row r="3737">
          <cell r="C3737">
            <v>4925.8</v>
          </cell>
          <cell r="E3737">
            <v>163.32</v>
          </cell>
        </row>
        <row r="3738">
          <cell r="C3738">
            <v>12455.96</v>
          </cell>
        </row>
        <row r="3739">
          <cell r="C3739">
            <v>1259.29</v>
          </cell>
        </row>
        <row r="3740">
          <cell r="C3740">
            <v>1259.29</v>
          </cell>
        </row>
        <row r="3741">
          <cell r="C3741">
            <v>347950.72</v>
          </cell>
        </row>
        <row r="3742">
          <cell r="C3742">
            <v>83333.33</v>
          </cell>
        </row>
        <row r="3743">
          <cell r="C3743">
            <v>41666.67</v>
          </cell>
        </row>
        <row r="3744">
          <cell r="C3744">
            <v>41666.67</v>
          </cell>
        </row>
        <row r="3745">
          <cell r="C3745">
            <v>129913.09</v>
          </cell>
        </row>
        <row r="3746">
          <cell r="C3746">
            <v>62500</v>
          </cell>
        </row>
        <row r="3747">
          <cell r="C3747">
            <v>58333.33</v>
          </cell>
        </row>
        <row r="3748">
          <cell r="C3748">
            <v>83333.33</v>
          </cell>
        </row>
        <row r="3749">
          <cell r="C3749">
            <v>300000</v>
          </cell>
        </row>
        <row r="3750">
          <cell r="C3750">
            <v>62500</v>
          </cell>
        </row>
        <row r="3751">
          <cell r="C3751">
            <v>62500</v>
          </cell>
        </row>
        <row r="3752">
          <cell r="C3752">
            <v>41666.67</v>
          </cell>
        </row>
        <row r="3753">
          <cell r="C3753">
            <v>125000</v>
          </cell>
        </row>
        <row r="3754">
          <cell r="C3754">
            <v>56845.07</v>
          </cell>
        </row>
        <row r="3755">
          <cell r="C3755">
            <v>-9950.51000000001</v>
          </cell>
        </row>
        <row r="3756">
          <cell r="C3756">
            <v>83333.33</v>
          </cell>
        </row>
        <row r="3757">
          <cell r="C3757">
            <v>56795.94</v>
          </cell>
        </row>
        <row r="3758">
          <cell r="C3758">
            <v>-11696.34999999986</v>
          </cell>
        </row>
        <row r="3760">
          <cell r="C3760">
            <v>-11561.89000000013</v>
          </cell>
        </row>
        <row r="3762">
          <cell r="C3762">
            <v>35714.29</v>
          </cell>
        </row>
        <row r="3763">
          <cell r="C3763">
            <v>2531.18</v>
          </cell>
        </row>
        <row r="3764">
          <cell r="C3764">
            <v>2828.83</v>
          </cell>
        </row>
        <row r="3765">
          <cell r="C3765">
            <v>2755.74</v>
          </cell>
        </row>
        <row r="3766">
          <cell r="C3766">
            <v>-4969.3099999999395</v>
          </cell>
        </row>
        <row r="3767">
          <cell r="C3767">
            <v>4647.5</v>
          </cell>
          <cell r="E3767">
            <v>119.34</v>
          </cell>
        </row>
        <row r="3768">
          <cell r="C3768">
            <v>4486.17</v>
          </cell>
          <cell r="E3768">
            <v>108.44</v>
          </cell>
        </row>
        <row r="3769">
          <cell r="C3769">
            <v>4949.5</v>
          </cell>
          <cell r="E3769">
            <v>111.52</v>
          </cell>
        </row>
        <row r="3770">
          <cell r="C3770">
            <v>1259.29</v>
          </cell>
        </row>
        <row r="3771">
          <cell r="C3771">
            <v>1259.29</v>
          </cell>
        </row>
        <row r="3772">
          <cell r="C3772">
            <v>1259.29</v>
          </cell>
        </row>
        <row r="3773">
          <cell r="C3773">
            <v>41666.67</v>
          </cell>
        </row>
        <row r="3774">
          <cell r="C3774">
            <v>41666.67</v>
          </cell>
        </row>
        <row r="3775">
          <cell r="C3775">
            <v>83333.33</v>
          </cell>
        </row>
        <row r="3776">
          <cell r="C3776">
            <v>50000</v>
          </cell>
        </row>
        <row r="3777">
          <cell r="C3777">
            <v>38333.33</v>
          </cell>
        </row>
        <row r="3781">
          <cell r="C3781">
            <v>11273.9</v>
          </cell>
        </row>
        <row r="3782">
          <cell r="C3782">
            <v>37774.5</v>
          </cell>
        </row>
        <row r="3783">
          <cell r="C3783">
            <v>55126.02</v>
          </cell>
        </row>
        <row r="3784">
          <cell r="C3784">
            <v>31514.57</v>
          </cell>
        </row>
        <row r="3785">
          <cell r="C3785">
            <v>23514.62</v>
          </cell>
        </row>
        <row r="3786">
          <cell r="C3786">
            <v>6556.72</v>
          </cell>
        </row>
        <row r="3788">
          <cell r="C3788">
            <v>-205418.74</v>
          </cell>
        </row>
        <row r="3789">
          <cell r="C3789">
            <v>-204975.23</v>
          </cell>
        </row>
        <row r="3790">
          <cell r="C3790">
            <v>-204529.91</v>
          </cell>
        </row>
        <row r="3791">
          <cell r="C3791">
            <v>-135633.2</v>
          </cell>
        </row>
        <row r="3792">
          <cell r="C3792">
            <v>-135267.67</v>
          </cell>
        </row>
        <row r="3793">
          <cell r="C3793">
            <v>-134900.66</v>
          </cell>
        </row>
        <row r="3794">
          <cell r="C3794">
            <v>7500</v>
          </cell>
        </row>
        <row r="3795">
          <cell r="C3795">
            <v>7500</v>
          </cell>
        </row>
        <row r="3796">
          <cell r="C3796">
            <v>65383.06</v>
          </cell>
        </row>
        <row r="3797">
          <cell r="C3797">
            <v>21110.91</v>
          </cell>
          <cell r="E3797">
            <v>9</v>
          </cell>
        </row>
        <row r="3798">
          <cell r="C3798">
            <v>20788.82</v>
          </cell>
          <cell r="E3798">
            <v>9</v>
          </cell>
        </row>
        <row r="3799">
          <cell r="C3799">
            <v>21001.64</v>
          </cell>
          <cell r="E3799">
            <v>9</v>
          </cell>
        </row>
        <row r="3800">
          <cell r="C3800">
            <v>-0.5500000000465661</v>
          </cell>
        </row>
        <row r="3801">
          <cell r="C3801">
            <v>14284.84</v>
          </cell>
        </row>
        <row r="3802">
          <cell r="C3802">
            <v>14343.03</v>
          </cell>
        </row>
        <row r="3803">
          <cell r="C3803">
            <v>14401.47</v>
          </cell>
        </row>
        <row r="3804">
          <cell r="C3804">
            <v>12035.52</v>
          </cell>
        </row>
        <row r="3805">
          <cell r="C3805">
            <v>14460.14</v>
          </cell>
        </row>
        <row r="3806">
          <cell r="C3806">
            <v>14519.05</v>
          </cell>
        </row>
        <row r="3807">
          <cell r="C3807">
            <v>14578.21</v>
          </cell>
        </row>
        <row r="3808">
          <cell r="C3808">
            <v>223091</v>
          </cell>
        </row>
        <row r="3809">
          <cell r="C3809">
            <v>223771</v>
          </cell>
        </row>
        <row r="3810">
          <cell r="C3810">
            <v>224453</v>
          </cell>
        </row>
        <row r="3811">
          <cell r="C3811">
            <v>352259</v>
          </cell>
        </row>
        <row r="3812">
          <cell r="C3812">
            <v>352841</v>
          </cell>
        </row>
        <row r="3813">
          <cell r="C3813">
            <v>353424</v>
          </cell>
        </row>
        <row r="3814">
          <cell r="C3814">
            <v>45508.51</v>
          </cell>
        </row>
        <row r="3815">
          <cell r="C3815">
            <v>45802.87</v>
          </cell>
        </row>
        <row r="3816">
          <cell r="C3816">
            <v>46099.19</v>
          </cell>
        </row>
        <row r="3817">
          <cell r="C3817">
            <v>253685.52</v>
          </cell>
          <cell r="E3817">
            <v>57016.59</v>
          </cell>
          <cell r="F3817">
            <v>285.68</v>
          </cell>
        </row>
        <row r="3818">
          <cell r="C3818">
            <v>146.67</v>
          </cell>
        </row>
        <row r="3819">
          <cell r="C3819">
            <v>146.67</v>
          </cell>
        </row>
        <row r="3820">
          <cell r="C3820">
            <v>146.67</v>
          </cell>
        </row>
        <row r="3821">
          <cell r="C3821">
            <v>373.33</v>
          </cell>
        </row>
        <row r="3822">
          <cell r="C3822">
            <v>373.33</v>
          </cell>
        </row>
        <row r="3823">
          <cell r="C3823">
            <v>373.33</v>
          </cell>
        </row>
        <row r="3824">
          <cell r="C3824">
            <v>177.78</v>
          </cell>
        </row>
        <row r="3825">
          <cell r="C3825">
            <v>177.78</v>
          </cell>
        </row>
        <row r="3826">
          <cell r="C3826">
            <v>177.78</v>
          </cell>
        </row>
        <row r="3827">
          <cell r="C3827">
            <v>104.17</v>
          </cell>
        </row>
        <row r="3828">
          <cell r="C3828">
            <v>104.17</v>
          </cell>
        </row>
        <row r="3829">
          <cell r="C3829">
            <v>104.17</v>
          </cell>
        </row>
        <row r="3830">
          <cell r="C3830">
            <v>100</v>
          </cell>
        </row>
        <row r="3831">
          <cell r="C3831">
            <v>100</v>
          </cell>
        </row>
        <row r="3832">
          <cell r="C3832">
            <v>100</v>
          </cell>
        </row>
        <row r="3833">
          <cell r="C3833">
            <v>111.11</v>
          </cell>
        </row>
        <row r="3834">
          <cell r="C3834">
            <v>111.11</v>
          </cell>
        </row>
        <row r="3835">
          <cell r="C3835">
            <v>111.11</v>
          </cell>
        </row>
        <row r="3836">
          <cell r="C3836">
            <v>260</v>
          </cell>
        </row>
        <row r="3837">
          <cell r="C3837">
            <v>260</v>
          </cell>
        </row>
        <row r="3838">
          <cell r="C3838">
            <v>260</v>
          </cell>
        </row>
        <row r="3839">
          <cell r="C3839">
            <v>213.33</v>
          </cell>
        </row>
        <row r="3840">
          <cell r="C3840">
            <v>213.33</v>
          </cell>
        </row>
        <row r="3841">
          <cell r="C3841">
            <v>213.33</v>
          </cell>
        </row>
        <row r="3842">
          <cell r="C3842">
            <v>0</v>
          </cell>
        </row>
        <row r="3843">
          <cell r="C3843">
            <v>0</v>
          </cell>
        </row>
        <row r="3844">
          <cell r="C3844">
            <v>622500</v>
          </cell>
        </row>
        <row r="3845">
          <cell r="C3845">
            <v>583333.33</v>
          </cell>
        </row>
        <row r="3849">
          <cell r="C3849">
            <v>27335.89</v>
          </cell>
          <cell r="E3849">
            <v>602.09</v>
          </cell>
        </row>
        <row r="3850">
          <cell r="C3850">
            <v>61185</v>
          </cell>
        </row>
        <row r="3851">
          <cell r="C3851">
            <v>51.93</v>
          </cell>
          <cell r="E3851">
            <v>0.54</v>
          </cell>
        </row>
        <row r="3852">
          <cell r="C3852">
            <v>53.34</v>
          </cell>
          <cell r="E3852">
            <v>0.5</v>
          </cell>
        </row>
        <row r="3853">
          <cell r="C3853">
            <v>52.63</v>
          </cell>
          <cell r="E3853">
            <v>0.52</v>
          </cell>
        </row>
        <row r="3854">
          <cell r="C3854">
            <v>42.64</v>
          </cell>
          <cell r="E3854">
            <v>0.6</v>
          </cell>
        </row>
        <row r="3855">
          <cell r="C3855">
            <v>44.1</v>
          </cell>
          <cell r="E3855">
            <v>0.55</v>
          </cell>
        </row>
        <row r="3856">
          <cell r="C3856">
            <v>43.22</v>
          </cell>
          <cell r="E3856">
            <v>0.58</v>
          </cell>
        </row>
        <row r="3857">
          <cell r="C3857">
            <v>0</v>
          </cell>
          <cell r="E3857">
            <v>0</v>
          </cell>
          <cell r="F3857">
            <v>0</v>
          </cell>
        </row>
        <row r="3858">
          <cell r="C3858">
            <v>-55422.19672759995</v>
          </cell>
        </row>
        <row r="3859">
          <cell r="C3859">
            <v>164.95</v>
          </cell>
          <cell r="E3859">
            <v>4.01</v>
          </cell>
        </row>
        <row r="3860">
          <cell r="C3860">
            <v>174.02</v>
          </cell>
          <cell r="E3860">
            <v>3.72</v>
          </cell>
        </row>
        <row r="3861">
          <cell r="C3861">
            <v>167.21</v>
          </cell>
          <cell r="E3861">
            <v>3.94</v>
          </cell>
        </row>
        <row r="3862">
          <cell r="C3862">
            <v>113.96</v>
          </cell>
          <cell r="E3862">
            <v>2.86</v>
          </cell>
        </row>
        <row r="3863">
          <cell r="C3863">
            <v>292.75</v>
          </cell>
          <cell r="E3863">
            <v>6.99</v>
          </cell>
        </row>
        <row r="3864">
          <cell r="C3864">
            <v>115.52</v>
          </cell>
          <cell r="E3864">
            <v>2.81</v>
          </cell>
        </row>
        <row r="3865">
          <cell r="C3865">
            <v>96.87</v>
          </cell>
          <cell r="E3865">
            <v>2.16</v>
          </cell>
        </row>
        <row r="3866">
          <cell r="C3866">
            <v>91.62</v>
          </cell>
          <cell r="E3866">
            <v>2.33</v>
          </cell>
        </row>
        <row r="3867">
          <cell r="C3867">
            <v>230.84</v>
          </cell>
          <cell r="E3867">
            <v>5.87</v>
          </cell>
        </row>
        <row r="3868">
          <cell r="C3868">
            <v>64.67</v>
          </cell>
          <cell r="E3868">
            <v>1.65</v>
          </cell>
        </row>
        <row r="3869">
          <cell r="C3869">
            <v>68.38</v>
          </cell>
          <cell r="E3869">
            <v>1.53</v>
          </cell>
        </row>
        <row r="3870">
          <cell r="C3870">
            <v>162.95</v>
          </cell>
          <cell r="E3870">
            <v>4.15</v>
          </cell>
        </row>
        <row r="3871">
          <cell r="C3871">
            <v>77.6</v>
          </cell>
          <cell r="E3871">
            <v>1.98</v>
          </cell>
        </row>
        <row r="3872">
          <cell r="C3872">
            <v>82.06</v>
          </cell>
          <cell r="E3872">
            <v>1.83</v>
          </cell>
        </row>
        <row r="3873">
          <cell r="C3873">
            <v>195.41</v>
          </cell>
          <cell r="E3873">
            <v>4.97</v>
          </cell>
        </row>
        <row r="3874">
          <cell r="C3874">
            <v>35.96</v>
          </cell>
          <cell r="E3874">
            <v>0.95</v>
          </cell>
        </row>
        <row r="3875">
          <cell r="C3875">
            <v>37.65</v>
          </cell>
          <cell r="E3875">
            <v>0.89</v>
          </cell>
        </row>
        <row r="3876">
          <cell r="C3876">
            <v>36.36</v>
          </cell>
          <cell r="E3876">
            <v>0.93</v>
          </cell>
        </row>
        <row r="3877">
          <cell r="C3877">
            <v>144.91</v>
          </cell>
          <cell r="E3877">
            <v>4.04</v>
          </cell>
        </row>
        <row r="3878">
          <cell r="C3878">
            <v>153.91</v>
          </cell>
          <cell r="E3878">
            <v>3.75</v>
          </cell>
        </row>
        <row r="3879">
          <cell r="C3879">
            <v>365.03</v>
          </cell>
          <cell r="E3879">
            <v>10.14</v>
          </cell>
        </row>
        <row r="3880">
          <cell r="C3880">
            <v>91.92</v>
          </cell>
          <cell r="E3880">
            <v>2.63</v>
          </cell>
        </row>
        <row r="3881">
          <cell r="C3881">
            <v>97.76</v>
          </cell>
          <cell r="E3881">
            <v>2.45</v>
          </cell>
        </row>
        <row r="3882">
          <cell r="C3882">
            <v>93.18</v>
          </cell>
          <cell r="E3882">
            <v>2.59</v>
          </cell>
        </row>
        <row r="3883">
          <cell r="C3883">
            <v>178.71</v>
          </cell>
          <cell r="E3883">
            <v>5.12</v>
          </cell>
        </row>
        <row r="3884">
          <cell r="C3884">
            <v>190.09</v>
          </cell>
          <cell r="E3884">
            <v>4.76</v>
          </cell>
        </row>
        <row r="3885">
          <cell r="C3885">
            <v>181.17</v>
          </cell>
          <cell r="E3885">
            <v>5.04</v>
          </cell>
        </row>
        <row r="3886">
          <cell r="C3886">
            <v>21.93</v>
          </cell>
          <cell r="E3886">
            <v>0.69</v>
          </cell>
        </row>
        <row r="3887">
          <cell r="C3887">
            <v>23.45</v>
          </cell>
          <cell r="E3887">
            <v>0.64</v>
          </cell>
        </row>
        <row r="3888">
          <cell r="C3888">
            <v>22.23</v>
          </cell>
          <cell r="E3888">
            <v>0.68</v>
          </cell>
        </row>
        <row r="3889">
          <cell r="C3889">
            <v>20.09</v>
          </cell>
          <cell r="E3889">
            <v>0.64</v>
          </cell>
        </row>
        <row r="3890">
          <cell r="C3890">
            <v>21.49</v>
          </cell>
          <cell r="E3890">
            <v>0.59</v>
          </cell>
        </row>
        <row r="3891">
          <cell r="C3891">
            <v>20.37</v>
          </cell>
          <cell r="E3891">
            <v>0.63</v>
          </cell>
        </row>
        <row r="3892">
          <cell r="C3892">
            <v>21.77</v>
          </cell>
          <cell r="E3892">
            <v>0.7</v>
          </cell>
        </row>
        <row r="3893">
          <cell r="C3893">
            <v>23.3</v>
          </cell>
          <cell r="E3893">
            <v>0.65</v>
          </cell>
        </row>
        <row r="3894">
          <cell r="C3894">
            <v>22.07</v>
          </cell>
          <cell r="E3894">
            <v>0.69</v>
          </cell>
        </row>
        <row r="3895">
          <cell r="C3895">
            <v>41.15</v>
          </cell>
          <cell r="E3895">
            <v>1.25</v>
          </cell>
        </row>
        <row r="3896">
          <cell r="C3896">
            <v>43.91</v>
          </cell>
          <cell r="E3896">
            <v>1.16</v>
          </cell>
        </row>
        <row r="3897">
          <cell r="C3897">
            <v>103.61</v>
          </cell>
          <cell r="E3897">
            <v>3.13</v>
          </cell>
        </row>
        <row r="3898">
          <cell r="C3898">
            <v>57.17</v>
          </cell>
          <cell r="E3898">
            <v>3.29</v>
          </cell>
        </row>
        <row r="3899">
          <cell r="C3899">
            <v>152.5</v>
          </cell>
          <cell r="E3899">
            <v>7.97</v>
          </cell>
        </row>
        <row r="3900">
          <cell r="C3900">
            <v>57.98</v>
          </cell>
          <cell r="E3900">
            <v>3.26</v>
          </cell>
        </row>
        <row r="3901">
          <cell r="C3901">
            <v>59.49</v>
          </cell>
          <cell r="E3901">
            <v>3.46</v>
          </cell>
        </row>
        <row r="3902">
          <cell r="C3902">
            <v>66.8</v>
          </cell>
          <cell r="E3902">
            <v>3.22</v>
          </cell>
        </row>
        <row r="3903">
          <cell r="C3903">
            <v>150.59</v>
          </cell>
          <cell r="E3903">
            <v>8.67</v>
          </cell>
        </row>
        <row r="3904">
          <cell r="C3904">
            <v>40.56</v>
          </cell>
          <cell r="E3904">
            <v>2.36</v>
          </cell>
        </row>
        <row r="3905">
          <cell r="C3905">
            <v>45.54</v>
          </cell>
          <cell r="E3905">
            <v>2.2</v>
          </cell>
        </row>
        <row r="3906">
          <cell r="C3906">
            <v>102.5</v>
          </cell>
          <cell r="E3906">
            <v>5.9</v>
          </cell>
        </row>
        <row r="3907">
          <cell r="C3907">
            <v>99.13</v>
          </cell>
          <cell r="E3907">
            <v>6.02</v>
          </cell>
        </row>
        <row r="3908">
          <cell r="C3908">
            <v>44.49</v>
          </cell>
          <cell r="E3908">
            <v>2.23</v>
          </cell>
        </row>
        <row r="3909">
          <cell r="C3909">
            <v>40.01</v>
          </cell>
          <cell r="E3909">
            <v>2.37</v>
          </cell>
        </row>
        <row r="3910">
          <cell r="C3910">
            <v>25.06</v>
          </cell>
          <cell r="E3910">
            <v>2.39</v>
          </cell>
        </row>
        <row r="3911">
          <cell r="C3911">
            <v>30.01</v>
          </cell>
          <cell r="E3911">
            <v>2.23</v>
          </cell>
        </row>
        <row r="3912">
          <cell r="C3912">
            <v>25.42</v>
          </cell>
          <cell r="E3912">
            <v>2.38</v>
          </cell>
        </row>
        <row r="3913">
          <cell r="C3913">
            <v>56.15</v>
          </cell>
          <cell r="E3913">
            <v>5.41</v>
          </cell>
        </row>
        <row r="3914">
          <cell r="C3914">
            <v>26.7</v>
          </cell>
          <cell r="E3914">
            <v>2.02</v>
          </cell>
        </row>
        <row r="3915">
          <cell r="C3915">
            <v>22.55</v>
          </cell>
          <cell r="E3915">
            <v>2.15</v>
          </cell>
        </row>
        <row r="3916">
          <cell r="C3916">
            <v>32.05</v>
          </cell>
          <cell r="E3916">
            <v>3.26</v>
          </cell>
        </row>
        <row r="3917">
          <cell r="C3917">
            <v>15.33</v>
          </cell>
          <cell r="E3917">
            <v>1.22</v>
          </cell>
        </row>
        <row r="3918">
          <cell r="C3918">
            <v>12.83</v>
          </cell>
          <cell r="E3918">
            <v>1.3</v>
          </cell>
        </row>
        <row r="3919">
          <cell r="C3919">
            <v>121.92</v>
          </cell>
          <cell r="E3919">
            <v>12.42</v>
          </cell>
        </row>
        <row r="3920">
          <cell r="C3920">
            <v>58.45</v>
          </cell>
          <cell r="E3920">
            <v>4.63</v>
          </cell>
        </row>
        <row r="3921">
          <cell r="C3921">
            <v>48.91</v>
          </cell>
          <cell r="E3921">
            <v>4.94</v>
          </cell>
        </row>
        <row r="3922">
          <cell r="C3922">
            <v>46149.72</v>
          </cell>
        </row>
        <row r="3923">
          <cell r="C3923">
            <v>46149.72</v>
          </cell>
        </row>
        <row r="3924">
          <cell r="C3924">
            <v>46149.72</v>
          </cell>
        </row>
        <row r="3925">
          <cell r="C3925">
            <v>149.04</v>
          </cell>
          <cell r="E3925">
            <v>5.61</v>
          </cell>
        </row>
        <row r="3926">
          <cell r="C3926">
            <v>470.65</v>
          </cell>
          <cell r="E3926">
            <v>18.89</v>
          </cell>
        </row>
        <row r="3927">
          <cell r="C3927">
            <v>151.06</v>
          </cell>
          <cell r="E3927">
            <v>5.55</v>
          </cell>
        </row>
        <row r="3928">
          <cell r="C3928">
            <v>104.55</v>
          </cell>
          <cell r="E3928">
            <v>7.83</v>
          </cell>
        </row>
        <row r="3929">
          <cell r="C3929">
            <v>120.6</v>
          </cell>
          <cell r="E3929">
            <v>7.3</v>
          </cell>
        </row>
        <row r="3930">
          <cell r="C3930">
            <v>106.02</v>
          </cell>
          <cell r="E3930">
            <v>7.78</v>
          </cell>
        </row>
        <row r="3931">
          <cell r="C3931">
            <v>189.53</v>
          </cell>
          <cell r="E3931">
            <v>7.41</v>
          </cell>
        </row>
        <row r="3932">
          <cell r="C3932">
            <v>205.28</v>
          </cell>
          <cell r="E3932">
            <v>6.89</v>
          </cell>
        </row>
        <row r="3933">
          <cell r="C3933">
            <v>192.12</v>
          </cell>
          <cell r="E3933">
            <v>7.32</v>
          </cell>
        </row>
        <row r="3934">
          <cell r="C3934">
            <v>0</v>
          </cell>
        </row>
        <row r="3935">
          <cell r="C3935">
            <v>0</v>
          </cell>
        </row>
        <row r="3936">
          <cell r="C3936">
            <v>300000</v>
          </cell>
        </row>
        <row r="3937">
          <cell r="C3937">
            <v>150.1</v>
          </cell>
          <cell r="E3937">
            <v>15.62</v>
          </cell>
        </row>
        <row r="3938">
          <cell r="C3938">
            <v>131.62</v>
          </cell>
          <cell r="E3938">
            <v>9.85</v>
          </cell>
        </row>
        <row r="3939">
          <cell r="C3939">
            <v>252.84</v>
          </cell>
          <cell r="E3939">
            <v>11.38</v>
          </cell>
        </row>
        <row r="3940">
          <cell r="C3940">
            <v>236.21</v>
          </cell>
          <cell r="E3940">
            <v>9.23</v>
          </cell>
        </row>
        <row r="3941">
          <cell r="C3941">
            <v>162.81</v>
          </cell>
          <cell r="E3941">
            <v>6.75</v>
          </cell>
        </row>
        <row r="3942">
          <cell r="C3942">
            <v>152.11</v>
          </cell>
          <cell r="E3942">
            <v>5.94</v>
          </cell>
        </row>
        <row r="3943">
          <cell r="C3943">
            <v>256.81</v>
          </cell>
          <cell r="E3943">
            <v>9.43</v>
          </cell>
        </row>
        <row r="3944">
          <cell r="C3944">
            <v>239.93</v>
          </cell>
          <cell r="E3944">
            <v>9.37</v>
          </cell>
        </row>
        <row r="3945">
          <cell r="C3945">
            <v>212.31</v>
          </cell>
          <cell r="E3945">
            <v>14.63</v>
          </cell>
        </row>
        <row r="3946">
          <cell r="C3946">
            <v>162.12</v>
          </cell>
          <cell r="E3946">
            <v>8.27</v>
          </cell>
        </row>
        <row r="3947">
          <cell r="C3947">
            <v>145.84</v>
          </cell>
          <cell r="E3947">
            <v>14.22</v>
          </cell>
        </row>
        <row r="3948">
          <cell r="C3948">
            <v>141.35</v>
          </cell>
          <cell r="E3948">
            <v>6.31</v>
          </cell>
        </row>
        <row r="3951">
          <cell r="C3951">
            <v>177.08</v>
          </cell>
        </row>
        <row r="3952">
          <cell r="C3952">
            <v>177.08</v>
          </cell>
        </row>
        <row r="3953">
          <cell r="C3953">
            <v>177.08</v>
          </cell>
        </row>
        <row r="3955">
          <cell r="C3955">
            <v>166666.67</v>
          </cell>
        </row>
        <row r="3956">
          <cell r="C3956">
            <v>83333.33</v>
          </cell>
        </row>
        <row r="3957">
          <cell r="C3957">
            <v>250000</v>
          </cell>
        </row>
        <row r="3958">
          <cell r="C3958">
            <v>250000</v>
          </cell>
        </row>
        <row r="3959">
          <cell r="C3959">
            <v>152500</v>
          </cell>
        </row>
        <row r="3960">
          <cell r="C3960">
            <v>3000000</v>
          </cell>
        </row>
        <row r="3964">
          <cell r="C3964">
            <v>309727.22</v>
          </cell>
        </row>
        <row r="3965">
          <cell r="C3965">
            <v>2000000</v>
          </cell>
        </row>
        <row r="3966">
          <cell r="C3966">
            <v>1000000</v>
          </cell>
        </row>
        <row r="3967">
          <cell r="C3967">
            <v>3000000</v>
          </cell>
        </row>
        <row r="3969">
          <cell r="C3969">
            <v>125000</v>
          </cell>
        </row>
        <row r="3970">
          <cell r="C3970">
            <v>125000</v>
          </cell>
        </row>
        <row r="3971">
          <cell r="C3971">
            <v>250000</v>
          </cell>
        </row>
        <row r="3972">
          <cell r="C3972">
            <v>283333.33</v>
          </cell>
        </row>
        <row r="3973">
          <cell r="C3973">
            <v>114999.38</v>
          </cell>
        </row>
        <row r="3974">
          <cell r="C3974">
            <v>25000</v>
          </cell>
        </row>
        <row r="3975">
          <cell r="C3975">
            <v>160</v>
          </cell>
        </row>
        <row r="3976">
          <cell r="C3976">
            <v>160</v>
          </cell>
        </row>
        <row r="3977">
          <cell r="C3977">
            <v>160</v>
          </cell>
        </row>
        <row r="3978">
          <cell r="C3978">
            <v>1736703.11</v>
          </cell>
        </row>
        <row r="3979">
          <cell r="C3979">
            <v>41666.67</v>
          </cell>
        </row>
        <row r="3980">
          <cell r="C3980">
            <v>41666.67</v>
          </cell>
        </row>
        <row r="3981">
          <cell r="C3981">
            <v>250000</v>
          </cell>
        </row>
        <row r="3982">
          <cell r="C3982">
            <v>250000</v>
          </cell>
        </row>
        <row r="3983">
          <cell r="C3983">
            <v>83333.33</v>
          </cell>
        </row>
        <row r="3984">
          <cell r="C3984">
            <v>4836.58</v>
          </cell>
        </row>
        <row r="3985">
          <cell r="C3985">
            <v>279846.15</v>
          </cell>
        </row>
        <row r="3988">
          <cell r="C3988">
            <v>238.1</v>
          </cell>
        </row>
        <row r="3989">
          <cell r="C3989">
            <v>238.1</v>
          </cell>
        </row>
        <row r="3990">
          <cell r="C3990">
            <v>238.1</v>
          </cell>
        </row>
        <row r="3991">
          <cell r="C3991">
            <v>83.28</v>
          </cell>
          <cell r="E3991">
            <v>4.89</v>
          </cell>
        </row>
        <row r="3992">
          <cell r="C3992">
            <v>92.51</v>
          </cell>
          <cell r="E3992">
            <v>4.59</v>
          </cell>
        </row>
        <row r="3993">
          <cell r="C3993">
            <v>82.11</v>
          </cell>
          <cell r="E3993">
            <v>4.93</v>
          </cell>
        </row>
        <row r="3994">
          <cell r="C3994">
            <v>111.07</v>
          </cell>
          <cell r="E3994">
            <v>3.14</v>
          </cell>
        </row>
        <row r="3995">
          <cell r="C3995">
            <v>116.63</v>
          </cell>
          <cell r="E3995">
            <v>2.96</v>
          </cell>
        </row>
        <row r="3996">
          <cell r="C3996">
            <v>109.56</v>
          </cell>
          <cell r="E3996">
            <v>3.19</v>
          </cell>
        </row>
        <row r="3997">
          <cell r="C3997">
            <v>38.69</v>
          </cell>
          <cell r="E3997">
            <v>1.52</v>
          </cell>
        </row>
        <row r="3998">
          <cell r="C3998">
            <v>41.49</v>
          </cell>
          <cell r="E3998">
            <v>1.43</v>
          </cell>
        </row>
        <row r="3999">
          <cell r="C3999">
            <v>38.15</v>
          </cell>
          <cell r="E3999">
            <v>1.54</v>
          </cell>
        </row>
        <row r="4000">
          <cell r="C4000">
            <v>54.17</v>
          </cell>
        </row>
        <row r="4001">
          <cell r="C4001">
            <v>54.17</v>
          </cell>
        </row>
        <row r="4002">
          <cell r="C4002">
            <v>54.17</v>
          </cell>
        </row>
        <row r="4003">
          <cell r="C4003">
            <v>100</v>
          </cell>
        </row>
        <row r="4004">
          <cell r="C4004">
            <v>100</v>
          </cell>
        </row>
        <row r="4005">
          <cell r="C4005">
            <v>100</v>
          </cell>
        </row>
        <row r="4006">
          <cell r="C4006">
            <v>142.86</v>
          </cell>
        </row>
        <row r="4007">
          <cell r="C4007">
            <v>142.86</v>
          </cell>
        </row>
        <row r="4008">
          <cell r="C4008">
            <v>142.86</v>
          </cell>
        </row>
        <row r="4009">
          <cell r="C4009">
            <v>35.83</v>
          </cell>
          <cell r="E4009">
            <v>3.9</v>
          </cell>
        </row>
        <row r="4010">
          <cell r="C4010">
            <v>43.38</v>
          </cell>
          <cell r="E4010">
            <v>3.65</v>
          </cell>
        </row>
        <row r="4011">
          <cell r="C4011">
            <v>35.32</v>
          </cell>
          <cell r="E4011">
            <v>3.91</v>
          </cell>
        </row>
        <row r="4012">
          <cell r="C4012">
            <v>111.11</v>
          </cell>
        </row>
        <row r="4013">
          <cell r="C4013">
            <v>111.11</v>
          </cell>
        </row>
        <row r="4014">
          <cell r="C4014">
            <v>111.11</v>
          </cell>
        </row>
        <row r="4015">
          <cell r="C4015">
            <v>78.23</v>
          </cell>
        </row>
        <row r="4016">
          <cell r="C4016">
            <v>78.23</v>
          </cell>
        </row>
        <row r="4017">
          <cell r="C4017">
            <v>78.23</v>
          </cell>
        </row>
        <row r="4018">
          <cell r="C4018">
            <v>133.33</v>
          </cell>
        </row>
        <row r="4019">
          <cell r="C4019">
            <v>133.33</v>
          </cell>
        </row>
        <row r="4020">
          <cell r="C4020">
            <v>133.33</v>
          </cell>
        </row>
        <row r="4021">
          <cell r="C4021">
            <v>166.67</v>
          </cell>
        </row>
        <row r="4022">
          <cell r="C4022">
            <v>166.67</v>
          </cell>
        </row>
        <row r="4023">
          <cell r="C4023">
            <v>166.67</v>
          </cell>
        </row>
        <row r="4024">
          <cell r="C4024">
            <v>125</v>
          </cell>
        </row>
        <row r="4025">
          <cell r="C4025">
            <v>125</v>
          </cell>
        </row>
        <row r="4026">
          <cell r="C4026">
            <v>125</v>
          </cell>
        </row>
        <row r="4027">
          <cell r="C4027">
            <v>83.33</v>
          </cell>
        </row>
        <row r="4028">
          <cell r="C4028">
            <v>83.33</v>
          </cell>
        </row>
        <row r="4029">
          <cell r="C4029">
            <v>83.33</v>
          </cell>
        </row>
        <row r="4030">
          <cell r="C4030">
            <v>116.67</v>
          </cell>
        </row>
        <row r="4031">
          <cell r="C4031">
            <v>116.67</v>
          </cell>
        </row>
        <row r="4032">
          <cell r="C4032">
            <v>116.67</v>
          </cell>
        </row>
        <row r="4033">
          <cell r="C4033">
            <v>64.17</v>
          </cell>
        </row>
        <row r="4034">
          <cell r="C4034">
            <v>64.17</v>
          </cell>
        </row>
        <row r="4035">
          <cell r="C4035">
            <v>64.17</v>
          </cell>
        </row>
        <row r="4036">
          <cell r="C4036">
            <v>125</v>
          </cell>
        </row>
        <row r="4037">
          <cell r="C4037">
            <v>125</v>
          </cell>
        </row>
        <row r="4038">
          <cell r="C4038">
            <v>125</v>
          </cell>
        </row>
        <row r="4039">
          <cell r="C4039">
            <v>83.33</v>
          </cell>
        </row>
        <row r="4040">
          <cell r="C4040">
            <v>83.33</v>
          </cell>
        </row>
        <row r="4041">
          <cell r="C4041">
            <v>83.33</v>
          </cell>
        </row>
        <row r="4042">
          <cell r="C4042">
            <v>116.67</v>
          </cell>
        </row>
        <row r="4043">
          <cell r="C4043">
            <v>116.67</v>
          </cell>
        </row>
        <row r="4044">
          <cell r="C4044">
            <v>116.67</v>
          </cell>
        </row>
        <row r="4045">
          <cell r="C4045">
            <v>150</v>
          </cell>
        </row>
        <row r="4046">
          <cell r="C4046">
            <v>150</v>
          </cell>
        </row>
        <row r="4047">
          <cell r="C4047">
            <v>150</v>
          </cell>
        </row>
        <row r="4048">
          <cell r="C4048">
            <v>177.78</v>
          </cell>
        </row>
        <row r="4049">
          <cell r="C4049">
            <v>177.78</v>
          </cell>
        </row>
        <row r="4050">
          <cell r="C4050">
            <v>177.78</v>
          </cell>
        </row>
        <row r="4051">
          <cell r="C4051">
            <v>211.27</v>
          </cell>
        </row>
        <row r="4052">
          <cell r="C4052">
            <v>211.27</v>
          </cell>
        </row>
        <row r="4053">
          <cell r="C4053">
            <v>211.27</v>
          </cell>
        </row>
        <row r="4054">
          <cell r="C4054">
            <v>73.33</v>
          </cell>
        </row>
        <row r="4055">
          <cell r="C4055">
            <v>73.33</v>
          </cell>
        </row>
        <row r="4056">
          <cell r="C4056">
            <v>73.33</v>
          </cell>
        </row>
        <row r="4057">
          <cell r="C4057">
            <v>116.67</v>
          </cell>
        </row>
        <row r="4058">
          <cell r="C4058">
            <v>116.67</v>
          </cell>
        </row>
        <row r="4059">
          <cell r="C4059">
            <v>116.67</v>
          </cell>
        </row>
        <row r="4060">
          <cell r="C4060">
            <v>125</v>
          </cell>
        </row>
        <row r="4061">
          <cell r="C4061">
            <v>125</v>
          </cell>
        </row>
        <row r="4062">
          <cell r="C4062">
            <v>125</v>
          </cell>
        </row>
        <row r="4063">
          <cell r="C4063">
            <v>253.33</v>
          </cell>
        </row>
        <row r="4064">
          <cell r="C4064">
            <v>253.33</v>
          </cell>
        </row>
        <row r="4065">
          <cell r="C4065">
            <v>253.33</v>
          </cell>
        </row>
        <row r="4066">
          <cell r="C4066">
            <v>76.07</v>
          </cell>
        </row>
        <row r="4067">
          <cell r="C4067">
            <v>76.07</v>
          </cell>
        </row>
        <row r="4068">
          <cell r="C4068">
            <v>76.07</v>
          </cell>
        </row>
        <row r="4069">
          <cell r="C4069">
            <v>93.33</v>
          </cell>
        </row>
        <row r="4070">
          <cell r="C4070">
            <v>93.33</v>
          </cell>
        </row>
        <row r="4071">
          <cell r="C4071">
            <v>93.33</v>
          </cell>
        </row>
        <row r="4072">
          <cell r="C4072">
            <v>260.42</v>
          </cell>
        </row>
        <row r="4073">
          <cell r="C4073">
            <v>260.42</v>
          </cell>
        </row>
        <row r="4074">
          <cell r="C4074">
            <v>260.42</v>
          </cell>
        </row>
        <row r="4075">
          <cell r="C4075">
            <v>166.67</v>
          </cell>
        </row>
        <row r="4076">
          <cell r="C4076">
            <v>166.67</v>
          </cell>
        </row>
        <row r="4077">
          <cell r="C4077">
            <v>166.67</v>
          </cell>
        </row>
        <row r="4078">
          <cell r="C4078">
            <v>41.67</v>
          </cell>
        </row>
        <row r="4079">
          <cell r="C4079">
            <v>41.67</v>
          </cell>
        </row>
        <row r="4080">
          <cell r="C4080">
            <v>41.67</v>
          </cell>
        </row>
        <row r="4081">
          <cell r="C4081">
            <v>62.42</v>
          </cell>
        </row>
        <row r="4082">
          <cell r="C4082">
            <v>62.42</v>
          </cell>
        </row>
        <row r="4083">
          <cell r="C4083">
            <v>62.42</v>
          </cell>
        </row>
        <row r="4084">
          <cell r="C4084">
            <v>723755.82</v>
          </cell>
        </row>
        <row r="4085">
          <cell r="C4085">
            <v>771063.81</v>
          </cell>
        </row>
        <row r="4086">
          <cell r="C4086">
            <v>1564022.15</v>
          </cell>
        </row>
        <row r="4087">
          <cell r="C4087">
            <v>187500</v>
          </cell>
        </row>
        <row r="4088">
          <cell r="C4088">
            <v>500000</v>
          </cell>
        </row>
        <row r="4089">
          <cell r="C4089">
            <v>93.33</v>
          </cell>
        </row>
        <row r="4090">
          <cell r="C4090">
            <v>93.33</v>
          </cell>
        </row>
        <row r="4091">
          <cell r="C4091">
            <v>93.33</v>
          </cell>
        </row>
        <row r="4092">
          <cell r="C4092">
            <v>400</v>
          </cell>
        </row>
        <row r="4093">
          <cell r="C4093">
            <v>400</v>
          </cell>
        </row>
        <row r="4094">
          <cell r="C4094">
            <v>400</v>
          </cell>
        </row>
        <row r="4095">
          <cell r="C4095">
            <v>115.16</v>
          </cell>
        </row>
        <row r="4096">
          <cell r="C4096">
            <v>115.16</v>
          </cell>
        </row>
        <row r="4097">
          <cell r="C4097">
            <v>115.26</v>
          </cell>
        </row>
        <row r="4098">
          <cell r="C4098">
            <v>99.83</v>
          </cell>
        </row>
        <row r="4099">
          <cell r="C4099">
            <v>99.83</v>
          </cell>
        </row>
        <row r="4100">
          <cell r="C4100">
            <v>99.83</v>
          </cell>
        </row>
        <row r="4101">
          <cell r="C4101">
            <v>149.46</v>
          </cell>
        </row>
        <row r="4102">
          <cell r="C4102">
            <v>149.46</v>
          </cell>
        </row>
        <row r="4103">
          <cell r="C4103">
            <v>149.46</v>
          </cell>
        </row>
        <row r="4104">
          <cell r="C4104">
            <v>333.33</v>
          </cell>
        </row>
        <row r="4105">
          <cell r="C4105">
            <v>333.33</v>
          </cell>
        </row>
        <row r="4106">
          <cell r="C4106">
            <v>333.33</v>
          </cell>
        </row>
        <row r="4107">
          <cell r="C4107">
            <v>47.22</v>
          </cell>
        </row>
        <row r="4108">
          <cell r="C4108">
            <v>47.22</v>
          </cell>
        </row>
        <row r="4109">
          <cell r="C4109">
            <v>47.22</v>
          </cell>
        </row>
        <row r="4110">
          <cell r="C4110">
            <v>58.33</v>
          </cell>
        </row>
        <row r="4111">
          <cell r="C4111">
            <v>58.33</v>
          </cell>
        </row>
        <row r="4112">
          <cell r="C4112">
            <v>58.33</v>
          </cell>
        </row>
        <row r="4113">
          <cell r="C4113">
            <v>10211.59</v>
          </cell>
        </row>
        <row r="4114">
          <cell r="C4114">
            <v>170727.34</v>
          </cell>
        </row>
        <row r="4115">
          <cell r="C4115">
            <v>1000000</v>
          </cell>
        </row>
        <row r="4116">
          <cell r="C4116">
            <v>37636.2</v>
          </cell>
        </row>
        <row r="4117">
          <cell r="C4117">
            <v>55.83</v>
          </cell>
        </row>
        <row r="4118">
          <cell r="C4118">
            <v>55.83</v>
          </cell>
        </row>
        <row r="4119">
          <cell r="C4119">
            <v>55.83</v>
          </cell>
        </row>
        <row r="4120">
          <cell r="C4120">
            <v>166.67</v>
          </cell>
        </row>
        <row r="4121">
          <cell r="C4121">
            <v>166.67</v>
          </cell>
        </row>
        <row r="4122">
          <cell r="C4122">
            <v>166.67</v>
          </cell>
        </row>
        <row r="4123">
          <cell r="C4123">
            <v>65.63</v>
          </cell>
        </row>
        <row r="4124">
          <cell r="C4124">
            <v>65.63</v>
          </cell>
        </row>
        <row r="4125">
          <cell r="C4125">
            <v>65.63</v>
          </cell>
        </row>
        <row r="4126">
          <cell r="C4126">
            <v>182.29</v>
          </cell>
        </row>
        <row r="4127">
          <cell r="C4127">
            <v>182.29</v>
          </cell>
        </row>
        <row r="4128">
          <cell r="C4128">
            <v>182.29</v>
          </cell>
        </row>
        <row r="4129">
          <cell r="C4129">
            <v>232.14</v>
          </cell>
        </row>
        <row r="4130">
          <cell r="C4130">
            <v>232.14</v>
          </cell>
        </row>
        <row r="4131">
          <cell r="C4131">
            <v>232.14</v>
          </cell>
        </row>
        <row r="4132">
          <cell r="C4132">
            <v>27360.98</v>
          </cell>
        </row>
        <row r="4133">
          <cell r="C4133">
            <v>27504.19</v>
          </cell>
        </row>
        <row r="4134">
          <cell r="C4134">
            <v>27814.27</v>
          </cell>
        </row>
        <row r="4135">
          <cell r="C4135">
            <v>1800000</v>
          </cell>
        </row>
        <row r="4136">
          <cell r="C4136">
            <v>78026.7</v>
          </cell>
        </row>
        <row r="4137">
          <cell r="C4137">
            <v>79305.89</v>
          </cell>
        </row>
        <row r="4138">
          <cell r="C4138">
            <v>79072.88</v>
          </cell>
        </row>
        <row r="4139">
          <cell r="C4139">
            <v>155.31</v>
          </cell>
        </row>
        <row r="4140">
          <cell r="C4140">
            <v>155.31</v>
          </cell>
        </row>
        <row r="4141">
          <cell r="C4141">
            <v>155.31</v>
          </cell>
        </row>
        <row r="4142">
          <cell r="C4142">
            <v>166.67</v>
          </cell>
        </row>
        <row r="4143">
          <cell r="C4143">
            <v>166.67</v>
          </cell>
        </row>
        <row r="4144">
          <cell r="C4144">
            <v>166.67</v>
          </cell>
        </row>
        <row r="4145">
          <cell r="C4145">
            <v>166.67</v>
          </cell>
        </row>
        <row r="4146">
          <cell r="C4146">
            <v>166.67</v>
          </cell>
        </row>
        <row r="4147">
          <cell r="C4147">
            <v>166.67</v>
          </cell>
        </row>
        <row r="4148">
          <cell r="C4148">
            <v>80</v>
          </cell>
        </row>
        <row r="4149">
          <cell r="C4149">
            <v>80</v>
          </cell>
        </row>
        <row r="4150">
          <cell r="C4150">
            <v>80</v>
          </cell>
        </row>
        <row r="4151">
          <cell r="C4151">
            <v>53.33</v>
          </cell>
        </row>
        <row r="4152">
          <cell r="C4152">
            <v>53.33</v>
          </cell>
        </row>
        <row r="4153">
          <cell r="C4153">
            <v>53.33</v>
          </cell>
        </row>
        <row r="4154">
          <cell r="C4154">
            <v>366.67</v>
          </cell>
        </row>
        <row r="4155">
          <cell r="C4155">
            <v>366.67</v>
          </cell>
        </row>
        <row r="4156">
          <cell r="C4156">
            <v>366.67</v>
          </cell>
        </row>
        <row r="4157">
          <cell r="C4157">
            <v>186.67</v>
          </cell>
        </row>
        <row r="4158">
          <cell r="C4158">
            <v>186.67</v>
          </cell>
        </row>
        <row r="4159">
          <cell r="C4159">
            <v>100</v>
          </cell>
        </row>
        <row r="4160">
          <cell r="C4160">
            <v>100</v>
          </cell>
        </row>
        <row r="4161">
          <cell r="C4161">
            <v>0</v>
          </cell>
        </row>
        <row r="4162">
          <cell r="C4162">
            <v>150</v>
          </cell>
        </row>
        <row r="4163">
          <cell r="C4163">
            <v>146.67</v>
          </cell>
        </row>
        <row r="4164">
          <cell r="C4164">
            <v>186.25</v>
          </cell>
        </row>
        <row r="4165">
          <cell r="C4165">
            <v>62500</v>
          </cell>
        </row>
        <row r="4166">
          <cell r="E4166">
            <v>9216.91</v>
          </cell>
        </row>
        <row r="4167">
          <cell r="E4167">
            <v>9216.91</v>
          </cell>
        </row>
        <row r="4168">
          <cell r="E4168">
            <v>8622.27</v>
          </cell>
        </row>
        <row r="4172">
          <cell r="C4172">
            <v>-361311.44999999925</v>
          </cell>
        </row>
        <row r="4176">
          <cell r="C4176">
            <v>61607.5</v>
          </cell>
        </row>
        <row r="4177">
          <cell r="C4177">
            <v>41666.67</v>
          </cell>
        </row>
        <row r="4178">
          <cell r="C4178">
            <v>41666.59</v>
          </cell>
        </row>
        <row r="4179">
          <cell r="C4179">
            <v>83333.33</v>
          </cell>
        </row>
        <row r="4180">
          <cell r="C4180">
            <v>83333.33</v>
          </cell>
        </row>
        <row r="4181">
          <cell r="C4181">
            <v>83334.07</v>
          </cell>
        </row>
        <row r="4182">
          <cell r="C4182">
            <v>41341</v>
          </cell>
        </row>
        <row r="4183">
          <cell r="C4183">
            <v>41749</v>
          </cell>
        </row>
        <row r="4184">
          <cell r="C4184">
            <v>41999</v>
          </cell>
        </row>
        <row r="4185">
          <cell r="C4185">
            <v>4419273.6</v>
          </cell>
        </row>
        <row r="4186">
          <cell r="C4186">
            <v>61666.67</v>
          </cell>
        </row>
        <row r="4187">
          <cell r="C4187">
            <v>37539.3</v>
          </cell>
        </row>
        <row r="4188">
          <cell r="C4188">
            <v>40713.48</v>
          </cell>
        </row>
        <row r="4189">
          <cell r="C4189">
            <v>109370.46</v>
          </cell>
        </row>
        <row r="4190">
          <cell r="C4190">
            <v>113269.7</v>
          </cell>
        </row>
        <row r="4191">
          <cell r="C4191">
            <v>114344.5</v>
          </cell>
        </row>
        <row r="4192">
          <cell r="C4192">
            <v>151682.79</v>
          </cell>
        </row>
        <row r="4193">
          <cell r="C4193">
            <v>61576</v>
          </cell>
        </row>
        <row r="4194">
          <cell r="C4194">
            <v>-56614.31999999983</v>
          </cell>
        </row>
        <row r="4195">
          <cell r="C4195">
            <v>-4144.630000000121</v>
          </cell>
        </row>
        <row r="4196">
          <cell r="C4196">
            <v>1580879.53</v>
          </cell>
        </row>
        <row r="4197">
          <cell r="C4197">
            <v>-27098.530000000028</v>
          </cell>
        </row>
        <row r="4198">
          <cell r="C4198">
            <v>-2225.2299999999814</v>
          </cell>
        </row>
        <row r="4199">
          <cell r="C4199">
            <v>848765.46</v>
          </cell>
        </row>
        <row r="4200">
          <cell r="C4200">
            <v>137958.35</v>
          </cell>
        </row>
        <row r="4201">
          <cell r="C4201">
            <v>187500</v>
          </cell>
        </row>
        <row r="4202">
          <cell r="C4202">
            <v>156250</v>
          </cell>
        </row>
        <row r="4207">
          <cell r="C4207">
            <v>137958.35</v>
          </cell>
        </row>
        <row r="4208">
          <cell r="C4208">
            <v>187500</v>
          </cell>
        </row>
        <row r="4209">
          <cell r="C4209">
            <v>156250</v>
          </cell>
        </row>
        <row r="4211">
          <cell r="C4211">
            <v>131739.96</v>
          </cell>
        </row>
        <row r="4212">
          <cell r="C4212">
            <v>65289.65</v>
          </cell>
        </row>
        <row r="4215">
          <cell r="C4215">
            <v>2713042.47</v>
          </cell>
          <cell r="E4215">
            <v>17987.85</v>
          </cell>
        </row>
        <row r="4219">
          <cell r="C4219">
            <v>2085000</v>
          </cell>
        </row>
        <row r="4221">
          <cell r="C4221">
            <v>-815136.8100000024</v>
          </cell>
        </row>
        <row r="4225">
          <cell r="C4225">
            <v>25000000</v>
          </cell>
        </row>
        <row r="4226">
          <cell r="C4226">
            <v>25000000</v>
          </cell>
        </row>
        <row r="4232">
          <cell r="C4232">
            <v>2085000</v>
          </cell>
        </row>
        <row r="4233">
          <cell r="C4233">
            <v>1251000</v>
          </cell>
        </row>
        <row r="4238">
          <cell r="C4238">
            <v>3542674.88</v>
          </cell>
        </row>
        <row r="4239">
          <cell r="C4239">
            <v>1781.52</v>
          </cell>
          <cell r="E4239">
            <v>15.659999999999998</v>
          </cell>
        </row>
        <row r="4240">
          <cell r="C4240">
            <v>415347.48</v>
          </cell>
        </row>
        <row r="4241">
          <cell r="C4241">
            <v>900000</v>
          </cell>
        </row>
        <row r="4242">
          <cell r="C4242">
            <v>1867500</v>
          </cell>
        </row>
        <row r="4243">
          <cell r="C4243">
            <v>1750000</v>
          </cell>
          <cell r="E4243">
            <v>15833.33</v>
          </cell>
        </row>
        <row r="4244">
          <cell r="C4244">
            <v>1749999.9899999998</v>
          </cell>
        </row>
        <row r="4245">
          <cell r="C4245">
            <v>4441149.26</v>
          </cell>
        </row>
        <row r="4246">
          <cell r="C4246">
            <v>211179.52000000002</v>
          </cell>
        </row>
        <row r="4247">
          <cell r="C4247">
            <v>-323500.74</v>
          </cell>
          <cell r="E4247">
            <v>1577.7</v>
          </cell>
        </row>
        <row r="4253">
          <cell r="C4253">
            <v>1613106.53</v>
          </cell>
          <cell r="E4253">
            <v>20</v>
          </cell>
        </row>
        <row r="4254">
          <cell r="C4254">
            <v>1285785.69</v>
          </cell>
        </row>
        <row r="4255">
          <cell r="C4255">
            <v>1060221.37</v>
          </cell>
          <cell r="E4255">
            <v>11</v>
          </cell>
        </row>
        <row r="4256">
          <cell r="C4256">
            <v>45934.15</v>
          </cell>
          <cell r="E4256">
            <v>2570.02</v>
          </cell>
        </row>
        <row r="4257">
          <cell r="C4257">
            <v>1593.72</v>
          </cell>
        </row>
        <row r="4258">
          <cell r="C4258">
            <v>-666666.64</v>
          </cell>
        </row>
        <row r="4259">
          <cell r="C4259">
            <v>-333333.36</v>
          </cell>
        </row>
        <row r="4260">
          <cell r="C4260">
            <v>750000</v>
          </cell>
        </row>
        <row r="4261">
          <cell r="C4261">
            <v>750000</v>
          </cell>
        </row>
        <row r="4262">
          <cell r="C4262">
            <v>152500</v>
          </cell>
        </row>
        <row r="4265">
          <cell r="C4265">
            <v>283113.33</v>
          </cell>
        </row>
        <row r="4270">
          <cell r="C4270">
            <v>2500000</v>
          </cell>
        </row>
        <row r="4271">
          <cell r="C4271">
            <v>1250000</v>
          </cell>
        </row>
        <row r="4275">
          <cell r="C4275">
            <v>666666.66</v>
          </cell>
        </row>
        <row r="4276">
          <cell r="C4276">
            <v>500000</v>
          </cell>
        </row>
        <row r="4277">
          <cell r="C4277">
            <v>466666.66</v>
          </cell>
        </row>
        <row r="4280">
          <cell r="C4280">
            <v>5000000</v>
          </cell>
        </row>
        <row r="4281">
          <cell r="E4281">
            <v>5000</v>
          </cell>
        </row>
        <row r="4284">
          <cell r="C4284">
            <v>1150000</v>
          </cell>
        </row>
        <row r="4285">
          <cell r="C4285">
            <v>231703.31</v>
          </cell>
        </row>
        <row r="4286">
          <cell r="C4286">
            <v>378405.91000000003</v>
          </cell>
        </row>
        <row r="4287">
          <cell r="C4287">
            <v>214201.22999999998</v>
          </cell>
        </row>
        <row r="4288">
          <cell r="C4288">
            <v>176976.65</v>
          </cell>
        </row>
        <row r="4289">
          <cell r="C4289">
            <v>1075458.2</v>
          </cell>
        </row>
        <row r="4290">
          <cell r="C4290">
            <v>1546126.03</v>
          </cell>
        </row>
        <row r="4291">
          <cell r="C4291">
            <v>638119.19</v>
          </cell>
        </row>
        <row r="4292">
          <cell r="C4292">
            <v>111070.20000000001</v>
          </cell>
        </row>
        <row r="4293">
          <cell r="C4293">
            <v>727083.4</v>
          </cell>
        </row>
        <row r="4294">
          <cell r="C4294">
            <v>62107.5</v>
          </cell>
        </row>
        <row r="4295">
          <cell r="C4295">
            <v>3210000</v>
          </cell>
        </row>
        <row r="4296">
          <cell r="C4296">
            <v>398394</v>
          </cell>
        </row>
        <row r="4297">
          <cell r="C4297">
            <v>32943</v>
          </cell>
        </row>
        <row r="4299">
          <cell r="C4299">
            <v>130797.3</v>
          </cell>
        </row>
        <row r="4300">
          <cell r="C4300">
            <v>656.4000000000001</v>
          </cell>
          <cell r="E4300">
            <v>38.39</v>
          </cell>
        </row>
        <row r="4301">
          <cell r="C4301">
            <v>1059.65</v>
          </cell>
          <cell r="E4301">
            <v>16.75</v>
          </cell>
        </row>
        <row r="4302">
          <cell r="C4302">
            <v>1869.6399999999999</v>
          </cell>
          <cell r="E4302">
            <v>30.28</v>
          </cell>
        </row>
        <row r="4303">
          <cell r="C4303">
            <v>140.17</v>
          </cell>
          <cell r="E4303">
            <v>17.19</v>
          </cell>
        </row>
        <row r="4304">
          <cell r="C4304">
            <v>185000.01</v>
          </cell>
        </row>
        <row r="4305">
          <cell r="C4305">
            <v>3770.23</v>
          </cell>
        </row>
        <row r="4306">
          <cell r="C4306">
            <v>429</v>
          </cell>
        </row>
        <row r="4307">
          <cell r="C4307">
            <v>1381</v>
          </cell>
          <cell r="E4307">
            <v>34.92</v>
          </cell>
        </row>
        <row r="4308">
          <cell r="C4308">
            <v>2503.7799999999997</v>
          </cell>
          <cell r="E4308">
            <v>32.910000000000004</v>
          </cell>
        </row>
        <row r="4309">
          <cell r="C4309">
            <v>1404.81</v>
          </cell>
          <cell r="E4309">
            <v>28.509999999999998</v>
          </cell>
        </row>
        <row r="4310">
          <cell r="C4310">
            <v>2555.58</v>
          </cell>
          <cell r="E4310">
            <v>26.119999999999997</v>
          </cell>
        </row>
        <row r="4311">
          <cell r="C4311">
            <v>1766.3100000000002</v>
          </cell>
          <cell r="E4311">
            <v>16.83</v>
          </cell>
        </row>
        <row r="4312">
          <cell r="C4312">
            <v>2604.9</v>
          </cell>
          <cell r="E4312">
            <v>26.54</v>
          </cell>
        </row>
        <row r="4313">
          <cell r="C4313">
            <v>2301.56</v>
          </cell>
          <cell r="E4313">
            <v>23.79</v>
          </cell>
        </row>
        <row r="4314">
          <cell r="C4314">
            <v>1855.34</v>
          </cell>
          <cell r="E4314">
            <v>18.16</v>
          </cell>
        </row>
        <row r="4315">
          <cell r="C4315">
            <v>1564.56</v>
          </cell>
          <cell r="E4315">
            <v>31.9</v>
          </cell>
        </row>
        <row r="4316">
          <cell r="C4316">
            <v>1669.04</v>
          </cell>
          <cell r="E4316">
            <v>15.840000000000002</v>
          </cell>
        </row>
        <row r="4317">
          <cell r="C4317">
            <v>2226.89</v>
          </cell>
          <cell r="E4317">
            <v>41.22</v>
          </cell>
        </row>
        <row r="4318">
          <cell r="C4318">
            <v>583.6700000000001</v>
          </cell>
          <cell r="E4318">
            <v>8.27</v>
          </cell>
        </row>
        <row r="4319">
          <cell r="C4319">
            <v>583.51</v>
          </cell>
          <cell r="E4319">
            <v>8.27</v>
          </cell>
        </row>
        <row r="4320">
          <cell r="C4320">
            <v>662.96</v>
          </cell>
          <cell r="E4320">
            <v>9.39</v>
          </cell>
        </row>
        <row r="4321">
          <cell r="C4321">
            <v>655.52</v>
          </cell>
          <cell r="E4321">
            <v>9.290000000000001</v>
          </cell>
        </row>
        <row r="4322">
          <cell r="C4322">
            <v>1494.74</v>
          </cell>
          <cell r="E4322">
            <v>7.950000000000001</v>
          </cell>
        </row>
        <row r="4323">
          <cell r="C4323">
            <v>550.88</v>
          </cell>
          <cell r="E4323">
            <v>10.42</v>
          </cell>
        </row>
        <row r="4324">
          <cell r="C4324">
            <v>638.4300000000001</v>
          </cell>
          <cell r="E4324">
            <v>9.05</v>
          </cell>
        </row>
        <row r="4325">
          <cell r="C4325">
            <v>1030.74</v>
          </cell>
          <cell r="E4325">
            <v>7</v>
          </cell>
        </row>
        <row r="4326">
          <cell r="C4326">
            <v>1468.8600000000001</v>
          </cell>
          <cell r="E4326">
            <v>9.99</v>
          </cell>
        </row>
        <row r="4327">
          <cell r="C4327">
            <v>437.56</v>
          </cell>
          <cell r="E4327">
            <v>6.2</v>
          </cell>
        </row>
        <row r="4328">
          <cell r="C4328">
            <v>3161.88</v>
          </cell>
          <cell r="E4328">
            <v>4.9</v>
          </cell>
        </row>
        <row r="4329">
          <cell r="C4329">
            <v>732.78</v>
          </cell>
          <cell r="E4329">
            <v>6.17</v>
          </cell>
        </row>
        <row r="4330">
          <cell r="C4330">
            <v>622.3399999999999</v>
          </cell>
          <cell r="E4330">
            <v>6.33</v>
          </cell>
        </row>
        <row r="4331">
          <cell r="C4331">
            <v>1125.05</v>
          </cell>
          <cell r="E4331">
            <v>5.98</v>
          </cell>
        </row>
        <row r="4332">
          <cell r="C4332">
            <v>792.62</v>
          </cell>
          <cell r="E4332">
            <v>9.34</v>
          </cell>
        </row>
        <row r="4333">
          <cell r="C4333">
            <v>305.75</v>
          </cell>
          <cell r="E4333">
            <v>6.700000000000001</v>
          </cell>
        </row>
        <row r="4334">
          <cell r="C4334">
            <v>963.1300000000001</v>
          </cell>
          <cell r="E4334">
            <v>5.970000000000001</v>
          </cell>
        </row>
        <row r="4335">
          <cell r="C4335">
            <v>1282.48</v>
          </cell>
          <cell r="E4335">
            <v>5.9399999999999995</v>
          </cell>
        </row>
        <row r="4336">
          <cell r="C4336">
            <v>1141.32</v>
          </cell>
          <cell r="E4336">
            <v>9.030000000000001</v>
          </cell>
        </row>
        <row r="4337">
          <cell r="C4337">
            <v>1160.73</v>
          </cell>
          <cell r="E4337">
            <v>7.19</v>
          </cell>
        </row>
        <row r="4338">
          <cell r="C4338">
            <v>755.5</v>
          </cell>
          <cell r="E4338">
            <v>5.98</v>
          </cell>
        </row>
        <row r="4339">
          <cell r="C4339">
            <v>386.45000000000005</v>
          </cell>
          <cell r="E4339">
            <v>6.34</v>
          </cell>
        </row>
        <row r="4340">
          <cell r="C4340">
            <v>141080.22</v>
          </cell>
        </row>
        <row r="4341">
          <cell r="C4341">
            <v>74341.36</v>
          </cell>
        </row>
        <row r="4342">
          <cell r="C4342">
            <v>16666.65</v>
          </cell>
        </row>
        <row r="4343">
          <cell r="C4343">
            <v>1237.11</v>
          </cell>
          <cell r="E4343">
            <v>3.78</v>
          </cell>
        </row>
        <row r="4344">
          <cell r="C4344">
            <v>409.25</v>
          </cell>
          <cell r="E4344">
            <v>10.51</v>
          </cell>
        </row>
        <row r="4345">
          <cell r="C4345">
            <v>653.4100000000001</v>
          </cell>
          <cell r="E4345">
            <v>5.869999999999999</v>
          </cell>
        </row>
        <row r="4346">
          <cell r="C4346">
            <v>33934.7</v>
          </cell>
        </row>
        <row r="4347">
          <cell r="C4347">
            <v>101447.5</v>
          </cell>
        </row>
        <row r="4348">
          <cell r="C4348">
            <v>12500.01</v>
          </cell>
        </row>
        <row r="4349">
          <cell r="C4349">
            <v>1175.27</v>
          </cell>
          <cell r="E4349">
            <v>33.76</v>
          </cell>
        </row>
        <row r="4350">
          <cell r="C4350">
            <v>1118.92</v>
          </cell>
          <cell r="E4350">
            <v>32.15</v>
          </cell>
        </row>
        <row r="4351">
          <cell r="C4351">
            <v>212328.02</v>
          </cell>
        </row>
        <row r="4352">
          <cell r="C4352">
            <v>327.82000000000005</v>
          </cell>
          <cell r="E4352">
            <v>18.08</v>
          </cell>
        </row>
        <row r="4353">
          <cell r="C4353">
            <v>378.65999999999997</v>
          </cell>
          <cell r="E4353">
            <v>33.62</v>
          </cell>
        </row>
        <row r="4354">
          <cell r="C4354">
            <v>956.03</v>
          </cell>
          <cell r="E4354">
            <v>40.87</v>
          </cell>
        </row>
        <row r="4355">
          <cell r="C4355">
            <v>99705.26000000001</v>
          </cell>
        </row>
        <row r="4356">
          <cell r="C4356">
            <v>539.29</v>
          </cell>
          <cell r="E4356">
            <v>21.119999999999997</v>
          </cell>
        </row>
        <row r="4357">
          <cell r="C4357">
            <v>164.88</v>
          </cell>
          <cell r="E4357">
            <v>27.36</v>
          </cell>
        </row>
        <row r="4358">
          <cell r="C4358">
            <v>48195.91</v>
          </cell>
        </row>
        <row r="4359">
          <cell r="C4359">
            <v>1500000</v>
          </cell>
          <cell r="E4359">
            <v>10</v>
          </cell>
        </row>
        <row r="4360">
          <cell r="C4360">
            <v>4400000</v>
          </cell>
          <cell r="E4360">
            <v>3.5</v>
          </cell>
        </row>
        <row r="4361">
          <cell r="C4361">
            <v>61185</v>
          </cell>
        </row>
        <row r="4362">
          <cell r="C4362">
            <v>2092.42</v>
          </cell>
          <cell r="E4362">
            <v>16.44</v>
          </cell>
        </row>
        <row r="4363">
          <cell r="C4363">
            <v>255.12</v>
          </cell>
          <cell r="E4363">
            <v>6.2700000000000005</v>
          </cell>
        </row>
        <row r="4364">
          <cell r="C4364">
            <v>1265.53</v>
          </cell>
          <cell r="E4364">
            <v>7.720000000000001</v>
          </cell>
        </row>
        <row r="4365">
          <cell r="C4365">
            <v>718.74</v>
          </cell>
          <cell r="E4365">
            <v>4.46</v>
          </cell>
        </row>
        <row r="4366">
          <cell r="C4366">
            <v>1018.22</v>
          </cell>
          <cell r="E4366">
            <v>6.3100000000000005</v>
          </cell>
        </row>
        <row r="4367">
          <cell r="C4367">
            <v>862.36</v>
          </cell>
          <cell r="E4367">
            <v>5.35</v>
          </cell>
        </row>
        <row r="4368">
          <cell r="C4368">
            <v>342.34000000000003</v>
          </cell>
          <cell r="E4368">
            <v>2.92</v>
          </cell>
        </row>
        <row r="4369">
          <cell r="C4369">
            <v>145.57999999999998</v>
          </cell>
          <cell r="E4369">
            <v>3.78</v>
          </cell>
        </row>
        <row r="4370">
          <cell r="C4370">
            <v>554.8</v>
          </cell>
          <cell r="E4370">
            <v>14.39</v>
          </cell>
        </row>
        <row r="4371">
          <cell r="C4371">
            <v>644.79</v>
          </cell>
          <cell r="E4371">
            <v>9.37</v>
          </cell>
        </row>
        <row r="4372">
          <cell r="C4372">
            <v>671.1800000000001</v>
          </cell>
          <cell r="E4372">
            <v>9.86</v>
          </cell>
        </row>
        <row r="4373">
          <cell r="C4373">
            <v>457.40000000000003</v>
          </cell>
          <cell r="E4373">
            <v>6.720000000000001</v>
          </cell>
        </row>
        <row r="4374">
          <cell r="C4374">
            <v>1612.0900000000001</v>
          </cell>
          <cell r="E4374">
            <v>11</v>
          </cell>
        </row>
        <row r="4375">
          <cell r="C4375">
            <v>1168.71</v>
          </cell>
          <cell r="E4375">
            <v>10.94</v>
          </cell>
        </row>
        <row r="4376">
          <cell r="C4376">
            <v>2272.38</v>
          </cell>
          <cell r="E4376">
            <v>21.27</v>
          </cell>
        </row>
        <row r="4377">
          <cell r="C4377">
            <v>445.37</v>
          </cell>
          <cell r="E4377">
            <v>6.83</v>
          </cell>
        </row>
        <row r="4378">
          <cell r="C4378">
            <v>458.24</v>
          </cell>
          <cell r="E4378">
            <v>3.4299999999999997</v>
          </cell>
        </row>
        <row r="4379">
          <cell r="C4379">
            <v>192.11</v>
          </cell>
          <cell r="E4379">
            <v>1.7400000000000002</v>
          </cell>
        </row>
        <row r="4380">
          <cell r="C4380">
            <v>404.46</v>
          </cell>
          <cell r="E4380">
            <v>1.48</v>
          </cell>
        </row>
        <row r="4381">
          <cell r="C4381">
            <v>491.78999999999996</v>
          </cell>
          <cell r="E4381">
            <v>1.26</v>
          </cell>
        </row>
        <row r="4382">
          <cell r="C4382">
            <v>209.61</v>
          </cell>
          <cell r="E4382">
            <v>1.9100000000000001</v>
          </cell>
        </row>
        <row r="4383">
          <cell r="C4383">
            <v>49999.979999999996</v>
          </cell>
        </row>
        <row r="4384">
          <cell r="C4384">
            <v>2500000</v>
          </cell>
        </row>
        <row r="4385">
          <cell r="C4385">
            <v>910.02</v>
          </cell>
        </row>
        <row r="4386">
          <cell r="C4386">
            <v>-1576269.27</v>
          </cell>
        </row>
        <row r="4387">
          <cell r="C4387">
            <v>-340530.6600000004</v>
          </cell>
        </row>
        <row r="4388">
          <cell r="C4388">
            <v>-357826.69999999925</v>
          </cell>
        </row>
        <row r="4389">
          <cell r="C4389">
            <v>62500</v>
          </cell>
        </row>
        <row r="4390">
          <cell r="C4390">
            <v>116666.66</v>
          </cell>
        </row>
        <row r="4391">
          <cell r="C4391">
            <v>122310</v>
          </cell>
        </row>
        <row r="4392">
          <cell r="C4392">
            <v>333333.31999999995</v>
          </cell>
        </row>
        <row r="4393">
          <cell r="C4393">
            <v>187500</v>
          </cell>
        </row>
        <row r="4394">
          <cell r="C4394">
            <v>166666.68000000002</v>
          </cell>
        </row>
        <row r="4395">
          <cell r="C4395">
            <v>500000</v>
          </cell>
        </row>
        <row r="4396">
          <cell r="C4396">
            <v>181344.42000000004</v>
          </cell>
        </row>
        <row r="4397">
          <cell r="C4397">
            <v>333333.31999999995</v>
          </cell>
        </row>
        <row r="4398">
          <cell r="C4398">
            <v>169688.7599999999</v>
          </cell>
        </row>
        <row r="4399">
          <cell r="C4399">
            <v>163948.99</v>
          </cell>
        </row>
        <row r="4400">
          <cell r="C4400">
            <v>60000</v>
          </cell>
        </row>
        <row r="4401">
          <cell r="C4401">
            <v>142857.16000000003</v>
          </cell>
        </row>
        <row r="4402">
          <cell r="C4402">
            <v>646573.32</v>
          </cell>
        </row>
        <row r="4403">
          <cell r="C4403">
            <v>942430.59</v>
          </cell>
        </row>
        <row r="4404">
          <cell r="C4404">
            <v>179660.38</v>
          </cell>
        </row>
        <row r="4405">
          <cell r="C4405">
            <v>166666.67999999996</v>
          </cell>
        </row>
        <row r="4406">
          <cell r="C4406">
            <v>166666.67999999996</v>
          </cell>
        </row>
        <row r="4407">
          <cell r="C4407">
            <v>166666.66000000003</v>
          </cell>
        </row>
        <row r="4408">
          <cell r="C4408">
            <v>100000</v>
          </cell>
        </row>
        <row r="4409">
          <cell r="C4409">
            <v>76666.66000000002</v>
          </cell>
        </row>
        <row r="4410">
          <cell r="C4410">
            <v>83333.34</v>
          </cell>
        </row>
        <row r="4411">
          <cell r="C4411">
            <v>375000</v>
          </cell>
        </row>
        <row r="4412">
          <cell r="C4412">
            <v>125000</v>
          </cell>
        </row>
        <row r="4413">
          <cell r="C4413">
            <v>62500</v>
          </cell>
        </row>
        <row r="4414">
          <cell r="C4414">
            <v>47707.94999999995</v>
          </cell>
        </row>
        <row r="4415">
          <cell r="C4415">
            <v>-134617</v>
          </cell>
        </row>
        <row r="4416">
          <cell r="C4416">
            <v>1000000</v>
          </cell>
        </row>
        <row r="4417">
          <cell r="C4417">
            <v>166666.66999999993</v>
          </cell>
        </row>
        <row r="4418">
          <cell r="C4418">
            <v>987119.8</v>
          </cell>
        </row>
        <row r="4419">
          <cell r="C4419">
            <v>600000</v>
          </cell>
        </row>
        <row r="4420">
          <cell r="C4420">
            <v>333333.33999999997</v>
          </cell>
        </row>
        <row r="4421">
          <cell r="C4421">
            <v>1301049</v>
          </cell>
        </row>
        <row r="4422">
          <cell r="C4422">
            <v>856097.98</v>
          </cell>
        </row>
        <row r="4423">
          <cell r="C4423">
            <v>167656.03000000003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talle"/>
      <sheetName val="Hoja4"/>
      <sheetName val="DSG_HIST_ADEUDADO"/>
      <sheetName val="Hoja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nam"/>
      <sheetName val="Por entidad"/>
      <sheetName val="Compara"/>
      <sheetName val="Ev-1"/>
      <sheetName val="Gpo Financ"/>
      <sheetName val="Acreed"/>
      <sheetName val="Plazo"/>
      <sheetName val="Moned"/>
      <sheetName val="Tipo Deuda"/>
      <sheetName val="Tipo Emp"/>
      <sheetName val="Gpo Emp"/>
      <sheetName val="Deudor"/>
      <sheetName val="ba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23"/>
  <sheetViews>
    <sheetView showGridLines="0" tabSelected="1" zoomScale="75" zoomScaleNormal="75" zoomScalePageLayoutView="0" workbookViewId="0" topLeftCell="A1">
      <selection activeCell="A1" sqref="A1"/>
    </sheetView>
  </sheetViews>
  <sheetFormatPr defaultColWidth="11.421875" defaultRowHeight="12.75"/>
  <cols>
    <col min="1" max="1" width="11.421875" style="73" customWidth="1"/>
    <col min="2" max="2" width="12.57421875" style="73" customWidth="1"/>
    <col min="3" max="3" width="1.28515625" style="73" customWidth="1"/>
    <col min="4" max="4" width="78.57421875" style="73" customWidth="1"/>
    <col min="5" max="16384" width="11.421875" style="73" customWidth="1"/>
  </cols>
  <sheetData>
    <row r="1" s="208" customFormat="1" ht="12.75"/>
    <row r="2" s="208" customFormat="1" ht="12.75">
      <c r="D2" s="209"/>
    </row>
    <row r="3" s="208" customFormat="1" ht="12.75">
      <c r="D3" s="209"/>
    </row>
    <row r="4" s="208" customFormat="1" ht="12.75">
      <c r="D4" s="209"/>
    </row>
    <row r="5" s="208" customFormat="1" ht="12.75"/>
    <row r="6" spans="2:4" s="208" customFormat="1" ht="24.75" customHeight="1">
      <c r="B6" s="338" t="str">
        <f>+Portada!$B$6</f>
        <v>DEUDA DE LAS EMPRESAS PÚBLICAS</v>
      </c>
      <c r="C6" s="338"/>
      <c r="D6" s="338"/>
    </row>
    <row r="7" spans="2:4" s="208" customFormat="1" ht="24.75" customHeight="1">
      <c r="B7" s="339" t="s">
        <v>272</v>
      </c>
      <c r="C7" s="339"/>
      <c r="D7" s="339"/>
    </row>
    <row r="8" spans="2:4" s="208" customFormat="1" ht="15.75" customHeight="1">
      <c r="B8" s="172"/>
      <c r="C8" s="172"/>
      <c r="D8" s="172"/>
    </row>
    <row r="9" ht="19.5" customHeight="1">
      <c r="D9" s="210" t="s">
        <v>116</v>
      </c>
    </row>
    <row r="10" spans="2:4" s="113" customFormat="1" ht="19.5" customHeight="1">
      <c r="B10" s="211"/>
      <c r="C10" s="211"/>
      <c r="D10" s="210" t="s">
        <v>38</v>
      </c>
    </row>
    <row r="11" spans="2:4" s="113" customFormat="1" ht="19.5" customHeight="1">
      <c r="B11" s="212"/>
      <c r="C11" s="211"/>
      <c r="D11" s="210" t="s">
        <v>39</v>
      </c>
    </row>
    <row r="12" spans="2:4" s="113" customFormat="1" ht="9.75" customHeight="1">
      <c r="B12" s="212"/>
      <c r="C12" s="211"/>
      <c r="D12" s="210"/>
    </row>
    <row r="13" spans="2:4" s="113" customFormat="1" ht="19.5" customHeight="1">
      <c r="B13" s="212" t="s">
        <v>15</v>
      </c>
      <c r="C13" s="211" t="s">
        <v>12</v>
      </c>
      <c r="D13" s="213" t="s">
        <v>164</v>
      </c>
    </row>
    <row r="14" spans="2:4" s="113" customFormat="1" ht="19.5" customHeight="1">
      <c r="B14" s="212" t="s">
        <v>16</v>
      </c>
      <c r="C14" s="211" t="s">
        <v>12</v>
      </c>
      <c r="D14" s="213" t="s">
        <v>50</v>
      </c>
    </row>
    <row r="15" spans="2:4" s="113" customFormat="1" ht="19.5" customHeight="1">
      <c r="B15" s="212" t="s">
        <v>17</v>
      </c>
      <c r="C15" s="211" t="s">
        <v>12</v>
      </c>
      <c r="D15" s="210" t="s">
        <v>51</v>
      </c>
    </row>
    <row r="16" spans="2:4" s="113" customFormat="1" ht="19.5" customHeight="1">
      <c r="B16" s="212" t="s">
        <v>18</v>
      </c>
      <c r="C16" s="211" t="s">
        <v>12</v>
      </c>
      <c r="D16" s="210" t="s">
        <v>43</v>
      </c>
    </row>
    <row r="17" spans="2:4" s="113" customFormat="1" ht="19.5" customHeight="1">
      <c r="B17" s="212" t="s">
        <v>228</v>
      </c>
      <c r="C17" s="211" t="s">
        <v>12</v>
      </c>
      <c r="D17" s="210" t="s">
        <v>1</v>
      </c>
    </row>
    <row r="18" spans="2:4" s="113" customFormat="1" ht="19.5" customHeight="1">
      <c r="B18" s="212" t="s">
        <v>103</v>
      </c>
      <c r="C18" s="211" t="s">
        <v>12</v>
      </c>
      <c r="D18" s="210" t="s">
        <v>101</v>
      </c>
    </row>
    <row r="19" spans="2:4" s="113" customFormat="1" ht="19.5" customHeight="1">
      <c r="B19" s="212" t="s">
        <v>19</v>
      </c>
      <c r="C19" s="211" t="s">
        <v>12</v>
      </c>
      <c r="D19" s="214" t="s">
        <v>260</v>
      </c>
    </row>
    <row r="20" spans="2:4" s="113" customFormat="1" ht="19.5" customHeight="1">
      <c r="B20" s="212" t="s">
        <v>20</v>
      </c>
      <c r="C20" s="211" t="s">
        <v>12</v>
      </c>
      <c r="D20" s="210" t="s">
        <v>102</v>
      </c>
    </row>
    <row r="21" ht="15">
      <c r="D21" s="215"/>
    </row>
    <row r="22" ht="12.75">
      <c r="D22" s="216"/>
    </row>
    <row r="23" ht="12.75">
      <c r="D23" s="216"/>
    </row>
  </sheetData>
  <sheetProtection/>
  <mergeCells count="2">
    <mergeCell ref="B6:D6"/>
    <mergeCell ref="B7:D7"/>
  </mergeCells>
  <hyperlinks>
    <hyperlink ref="D10" location="'Resumen Cuadros'!A1" display="RESUMEN DE LA DEUDA"/>
    <hyperlink ref="D11" location="'Resumen Gráficos'!A1" display="RESUMEN EN GRÁFICOS"/>
    <hyperlink ref="D14" location="'Tipo de Deuda'!A1" display="POR TIPO DE DEUDA"/>
    <hyperlink ref="D15" location="Moneda!A1" display="POR TIPO DE MONEDA"/>
    <hyperlink ref="D16" location="Acreedor!A1" display="POR TIPO DE EMPRESA Y ACREEDOR"/>
    <hyperlink ref="D17" location="GrupoDeudor!A1" display="POR GRUPO EMPRESARIAL DEL DEUDOR"/>
    <hyperlink ref="D18" location="Deudor!A1" display="POR GRUPO EMPRESARIAL DEL DEUDOR"/>
    <hyperlink ref="D20" location="'Tipo Concertación'!A1" display="POR TIPO DE CONCERTACIÓN"/>
    <hyperlink ref="D13" location="Evolucion!A1" display="EVOLUCIÓN DE LA DEUDA DE LAS EMPRESAS PÚBLICAS, 2009-2012"/>
    <hyperlink ref="D9" location="Portada!A1" display="PORTADA"/>
    <hyperlink ref="D19" location="'Grupo Acreedor'!A1" display="POR GRUPO DEL ACREEDOR"/>
  </hyperlinks>
  <printOptions horizontalCentered="1"/>
  <pageMargins left="0.7086614173228347" right="0.7086614173228347" top="0.93" bottom="0.7480314960629921" header="0.31496062992125984" footer="0.31496062992125984"/>
  <pageSetup horizontalDpi="600" verticalDpi="600" orientation="portrait" paperSize="9" scale="75" r:id="rId2"/>
  <drawing r:id="rId1"/>
</worksheet>
</file>

<file path=xl/worksheets/sheet10.xml><?xml version="1.0" encoding="utf-8"?>
<worksheet xmlns="http://schemas.openxmlformats.org/spreadsheetml/2006/main" xmlns:r="http://schemas.openxmlformats.org/officeDocument/2006/relationships">
  <dimension ref="B1:H95"/>
  <sheetViews>
    <sheetView showGridLines="0" zoomScale="70" zoomScaleNormal="70" zoomScalePageLayoutView="0" workbookViewId="0" topLeftCell="A1">
      <selection activeCell="F4" sqref="F4"/>
    </sheetView>
  </sheetViews>
  <sheetFormatPr defaultColWidth="11.421875" defaultRowHeight="12.75"/>
  <cols>
    <col min="1" max="1" width="3.8515625" style="11" customWidth="1"/>
    <col min="2" max="2" width="0.71875" style="11" customWidth="1"/>
    <col min="3" max="3" width="99.421875" style="11" customWidth="1"/>
    <col min="4" max="4" width="18.57421875" style="11" customWidth="1"/>
    <col min="5" max="6" width="20.7109375" style="11" customWidth="1"/>
    <col min="7" max="7" width="0.5625" style="11" customWidth="1"/>
    <col min="8" max="8" width="11.421875" style="73" customWidth="1"/>
    <col min="9" max="16384" width="11.421875" style="11" customWidth="1"/>
  </cols>
  <sheetData>
    <row r="1" spans="2:4" ht="12.75">
      <c r="B1" s="20"/>
      <c r="C1" s="20"/>
      <c r="D1" s="20"/>
    </row>
    <row r="2" spans="2:4" ht="12.75">
      <c r="B2" s="20"/>
      <c r="C2" s="20"/>
      <c r="D2" s="20"/>
    </row>
    <row r="3" spans="2:4" ht="12.75">
      <c r="B3" s="20"/>
      <c r="C3" s="20"/>
      <c r="D3" s="20"/>
    </row>
    <row r="4" spans="2:6" ht="19.5" customHeight="1">
      <c r="B4" s="20"/>
      <c r="C4" s="20"/>
      <c r="D4" s="20"/>
      <c r="F4" s="311">
        <v>0.386249517188</v>
      </c>
    </row>
    <row r="5" spans="2:7" ht="18">
      <c r="B5" s="154" t="s">
        <v>52</v>
      </c>
      <c r="C5" s="154"/>
      <c r="D5" s="154"/>
      <c r="E5" s="154"/>
      <c r="F5" s="154"/>
      <c r="G5" s="40"/>
    </row>
    <row r="6" spans="2:8" s="134" customFormat="1" ht="18" customHeight="1">
      <c r="B6" s="367" t="s">
        <v>239</v>
      </c>
      <c r="C6" s="367"/>
      <c r="D6" s="367"/>
      <c r="E6" s="367"/>
      <c r="F6" s="367"/>
      <c r="G6" s="132"/>
      <c r="H6" s="133"/>
    </row>
    <row r="7" spans="2:8" s="134" customFormat="1" ht="20.25" customHeight="1">
      <c r="B7" s="399" t="s">
        <v>101</v>
      </c>
      <c r="C7" s="399"/>
      <c r="D7" s="399"/>
      <c r="E7" s="399"/>
      <c r="F7" s="399"/>
      <c r="G7" s="399"/>
      <c r="H7" s="133"/>
    </row>
    <row r="8" spans="2:8" s="134" customFormat="1" ht="18" customHeight="1">
      <c r="B8" s="135"/>
      <c r="C8" s="384" t="s">
        <v>273</v>
      </c>
      <c r="D8" s="384"/>
      <c r="E8" s="135"/>
      <c r="F8" s="135"/>
      <c r="G8" s="135"/>
      <c r="H8" s="133"/>
    </row>
    <row r="9" spans="2:7" ht="9.75" customHeight="1">
      <c r="B9" s="360"/>
      <c r="C9" s="360"/>
      <c r="D9" s="360"/>
      <c r="E9" s="360"/>
      <c r="F9" s="360"/>
      <c r="G9" s="39"/>
    </row>
    <row r="10" spans="3:6" ht="18" customHeight="1">
      <c r="C10" s="372" t="s">
        <v>236</v>
      </c>
      <c r="D10" s="372" t="s">
        <v>31</v>
      </c>
      <c r="E10" s="385" t="s">
        <v>166</v>
      </c>
      <c r="F10" s="387" t="s">
        <v>167</v>
      </c>
    </row>
    <row r="11" spans="3:8" s="15" customFormat="1" ht="18" customHeight="1">
      <c r="C11" s="373"/>
      <c r="D11" s="373"/>
      <c r="E11" s="386"/>
      <c r="F11" s="388"/>
      <c r="H11" s="136"/>
    </row>
    <row r="12" spans="3:8" s="15" customFormat="1" ht="9.75" customHeight="1">
      <c r="C12" s="97"/>
      <c r="D12" s="55"/>
      <c r="E12" s="98"/>
      <c r="F12" s="108"/>
      <c r="H12" s="136"/>
    </row>
    <row r="13" spans="3:8" s="19" customFormat="1" ht="19.5" customHeight="1">
      <c r="C13" s="99" t="s">
        <v>159</v>
      </c>
      <c r="D13" s="100"/>
      <c r="E13" s="101">
        <f>SUM(E14:E26)</f>
        <v>2996593.35027</v>
      </c>
      <c r="F13" s="102">
        <f>SUM(F14:F26)</f>
        <v>7758180.18385111</v>
      </c>
      <c r="H13" s="113"/>
    </row>
    <row r="14" spans="3:8" s="19" customFormat="1" ht="19.5" customHeight="1">
      <c r="C14" s="103" t="s">
        <v>57</v>
      </c>
      <c r="D14" s="104" t="s">
        <v>229</v>
      </c>
      <c r="E14" s="105">
        <v>1280942.46721</v>
      </c>
      <c r="F14" s="106">
        <f aca="true" t="shared" si="0" ref="F14:F25">+E14/$F$4</f>
        <v>3316360.047607579</v>
      </c>
      <c r="H14" s="113"/>
    </row>
    <row r="15" spans="3:8" s="19" customFormat="1" ht="19.5" customHeight="1">
      <c r="C15" s="103" t="s">
        <v>58</v>
      </c>
      <c r="D15" s="107" t="s">
        <v>230</v>
      </c>
      <c r="E15" s="105">
        <v>863133.4973899999</v>
      </c>
      <c r="F15" s="106">
        <f t="shared" si="0"/>
        <v>2234652.624743309</v>
      </c>
      <c r="H15" s="113"/>
    </row>
    <row r="16" spans="3:8" s="19" customFormat="1" ht="19.5" customHeight="1">
      <c r="C16" s="103" t="s">
        <v>170</v>
      </c>
      <c r="D16" s="104" t="s">
        <v>229</v>
      </c>
      <c r="E16" s="105">
        <v>600000</v>
      </c>
      <c r="F16" s="106">
        <f t="shared" si="0"/>
        <v>1553400.0000004163</v>
      </c>
      <c r="H16" s="113"/>
    </row>
    <row r="17" spans="3:8" s="19" customFormat="1" ht="19.5" customHeight="1">
      <c r="C17" s="103" t="s">
        <v>59</v>
      </c>
      <c r="D17" s="107" t="s">
        <v>230</v>
      </c>
      <c r="E17" s="105">
        <v>148102.37157</v>
      </c>
      <c r="F17" s="106">
        <f t="shared" si="0"/>
        <v>383437.03999483277</v>
      </c>
      <c r="H17" s="113"/>
    </row>
    <row r="18" spans="3:8" s="19" customFormat="1" ht="19.5" customHeight="1">
      <c r="C18" s="103" t="s">
        <v>60</v>
      </c>
      <c r="D18" s="107" t="s">
        <v>230</v>
      </c>
      <c r="E18" s="105">
        <v>33075.049</v>
      </c>
      <c r="F18" s="106">
        <f t="shared" si="0"/>
        <v>85631.30186102295</v>
      </c>
      <c r="H18" s="113"/>
    </row>
    <row r="19" spans="3:8" s="19" customFormat="1" ht="19.5" customHeight="1">
      <c r="C19" s="103" t="s">
        <v>66</v>
      </c>
      <c r="D19" s="107" t="s">
        <v>230</v>
      </c>
      <c r="E19" s="105">
        <v>23448.982270000004</v>
      </c>
      <c r="F19" s="106">
        <f t="shared" si="0"/>
        <v>60709.41509704628</v>
      </c>
      <c r="H19" s="113"/>
    </row>
    <row r="20" spans="3:8" s="19" customFormat="1" ht="19.5" customHeight="1">
      <c r="C20" s="103" t="s">
        <v>118</v>
      </c>
      <c r="D20" s="107" t="s">
        <v>230</v>
      </c>
      <c r="E20" s="105">
        <v>20690.508400000002</v>
      </c>
      <c r="F20" s="106">
        <f t="shared" si="0"/>
        <v>53567.726247614366</v>
      </c>
      <c r="H20" s="113"/>
    </row>
    <row r="21" spans="3:8" s="19" customFormat="1" ht="19.5" customHeight="1">
      <c r="C21" s="103" t="s">
        <v>65</v>
      </c>
      <c r="D21" s="107" t="s">
        <v>230</v>
      </c>
      <c r="E21" s="105">
        <v>11438.56495</v>
      </c>
      <c r="F21" s="106">
        <f t="shared" si="0"/>
        <v>29614.444655557938</v>
      </c>
      <c r="H21" s="113"/>
    </row>
    <row r="22" spans="3:8" s="19" customFormat="1" ht="19.5" customHeight="1">
      <c r="C22" s="103" t="s">
        <v>61</v>
      </c>
      <c r="D22" s="107" t="s">
        <v>230</v>
      </c>
      <c r="E22" s="105">
        <v>7179.50927</v>
      </c>
      <c r="F22" s="106">
        <f>+E22/$F$4</f>
        <v>18587.74950003498</v>
      </c>
      <c r="H22" s="113"/>
    </row>
    <row r="23" spans="3:8" s="19" customFormat="1" ht="19.5" customHeight="1">
      <c r="C23" s="103" t="s">
        <v>63</v>
      </c>
      <c r="D23" s="107" t="s">
        <v>230</v>
      </c>
      <c r="E23" s="105">
        <v>5955.83498</v>
      </c>
      <c r="F23" s="106">
        <f t="shared" si="0"/>
        <v>15419.656763224131</v>
      </c>
      <c r="H23" s="113"/>
    </row>
    <row r="24" spans="3:8" s="19" customFormat="1" ht="19.5" customHeight="1">
      <c r="C24" s="103" t="s">
        <v>172</v>
      </c>
      <c r="D24" s="107" t="s">
        <v>230</v>
      </c>
      <c r="E24" s="105">
        <v>1561.05353</v>
      </c>
      <c r="F24" s="106">
        <f t="shared" si="0"/>
        <v>4041.567589171083</v>
      </c>
      <c r="H24" s="113"/>
    </row>
    <row r="25" spans="3:8" s="19" customFormat="1" ht="19.5" customHeight="1">
      <c r="C25" s="103" t="s">
        <v>67</v>
      </c>
      <c r="D25" s="107" t="s">
        <v>230</v>
      </c>
      <c r="E25" s="105">
        <v>676.75587</v>
      </c>
      <c r="F25" s="106">
        <f t="shared" si="0"/>
        <v>1752.1209474304694</v>
      </c>
      <c r="H25" s="113"/>
    </row>
    <row r="26" spans="3:8" s="19" customFormat="1" ht="19.5" customHeight="1">
      <c r="C26" s="103" t="s">
        <v>62</v>
      </c>
      <c r="D26" s="107" t="s">
        <v>230</v>
      </c>
      <c r="E26" s="105">
        <v>388.75583</v>
      </c>
      <c r="F26" s="106">
        <f>+E26/$F$4</f>
        <v>1006.4888438702698</v>
      </c>
      <c r="H26" s="113"/>
    </row>
    <row r="27" spans="3:8" s="19" customFormat="1" ht="9" customHeight="1">
      <c r="C27" s="109"/>
      <c r="D27" s="110"/>
      <c r="E27" s="111"/>
      <c r="F27" s="112"/>
      <c r="H27" s="113"/>
    </row>
    <row r="28" spans="3:8" s="19" customFormat="1" ht="9" customHeight="1">
      <c r="C28" s="114"/>
      <c r="D28" s="115"/>
      <c r="E28" s="116"/>
      <c r="F28" s="117"/>
      <c r="H28" s="113"/>
    </row>
    <row r="29" spans="3:8" s="19" customFormat="1" ht="36" customHeight="1">
      <c r="C29" s="118" t="s">
        <v>162</v>
      </c>
      <c r="D29" s="123"/>
      <c r="E29" s="101">
        <f>SUM(E30:E64)</f>
        <v>272093.79172000004</v>
      </c>
      <c r="F29" s="102">
        <f>SUM(F30:F64)</f>
        <v>704450.8267632687</v>
      </c>
      <c r="H29" s="113"/>
    </row>
    <row r="30" spans="3:8" s="1" customFormat="1" ht="19.5" customHeight="1">
      <c r="C30" s="103" t="s">
        <v>68</v>
      </c>
      <c r="D30" s="107" t="s">
        <v>230</v>
      </c>
      <c r="E30" s="105">
        <v>65637.81959</v>
      </c>
      <c r="F30" s="106">
        <f aca="true" t="shared" si="1" ref="F30:F64">+E30/$F$4</f>
        <v>169936.31491855555</v>
      </c>
      <c r="H30" s="124"/>
    </row>
    <row r="31" spans="3:8" s="1" customFormat="1" ht="19.5" customHeight="1">
      <c r="C31" s="103" t="s">
        <v>69</v>
      </c>
      <c r="D31" s="107" t="s">
        <v>230</v>
      </c>
      <c r="E31" s="105">
        <v>40333.694729999996</v>
      </c>
      <c r="F31" s="106">
        <f t="shared" si="1"/>
        <v>104423.93565599798</v>
      </c>
      <c r="H31" s="124"/>
    </row>
    <row r="32" spans="3:8" s="1" customFormat="1" ht="19.5" customHeight="1">
      <c r="C32" s="103" t="s">
        <v>72</v>
      </c>
      <c r="D32" s="107" t="s">
        <v>230</v>
      </c>
      <c r="E32" s="105">
        <v>18767.7479</v>
      </c>
      <c r="F32" s="106">
        <f t="shared" si="1"/>
        <v>48589.69931311302</v>
      </c>
      <c r="H32" s="124"/>
    </row>
    <row r="33" spans="3:8" s="1" customFormat="1" ht="19.5" customHeight="1">
      <c r="C33" s="103" t="s">
        <v>73</v>
      </c>
      <c r="D33" s="107" t="s">
        <v>230</v>
      </c>
      <c r="E33" s="105">
        <v>18360.511120000003</v>
      </c>
      <c r="F33" s="106">
        <f t="shared" si="1"/>
        <v>47535.363289692745</v>
      </c>
      <c r="H33" s="124"/>
    </row>
    <row r="34" spans="3:8" s="1" customFormat="1" ht="19.5" customHeight="1">
      <c r="C34" s="103" t="s">
        <v>70</v>
      </c>
      <c r="D34" s="107" t="s">
        <v>230</v>
      </c>
      <c r="E34" s="105">
        <v>18475.45626</v>
      </c>
      <c r="F34" s="106">
        <f t="shared" si="1"/>
        <v>47832.956257152815</v>
      </c>
      <c r="H34" s="124"/>
    </row>
    <row r="35" spans="3:8" s="1" customFormat="1" ht="19.5" customHeight="1">
      <c r="C35" s="103" t="s">
        <v>74</v>
      </c>
      <c r="D35" s="107" t="s">
        <v>230</v>
      </c>
      <c r="E35" s="105">
        <v>17830.443030000002</v>
      </c>
      <c r="F35" s="106">
        <f t="shared" si="1"/>
        <v>46163.01700468238</v>
      </c>
      <c r="H35" s="124"/>
    </row>
    <row r="36" spans="3:8" s="1" customFormat="1" ht="19.5" customHeight="1">
      <c r="C36" s="103" t="s">
        <v>75</v>
      </c>
      <c r="D36" s="107" t="s">
        <v>230</v>
      </c>
      <c r="E36" s="105">
        <v>10773.88714</v>
      </c>
      <c r="F36" s="106">
        <f t="shared" si="1"/>
        <v>27893.593805467477</v>
      </c>
      <c r="H36" s="124"/>
    </row>
    <row r="37" spans="3:8" s="1" customFormat="1" ht="19.5" customHeight="1">
      <c r="C37" s="103" t="s">
        <v>76</v>
      </c>
      <c r="D37" s="107" t="s">
        <v>230</v>
      </c>
      <c r="E37" s="105">
        <v>9324.88758</v>
      </c>
      <c r="F37" s="106">
        <f t="shared" si="1"/>
        <v>24142.133944626472</v>
      </c>
      <c r="H37" s="124"/>
    </row>
    <row r="38" spans="3:8" s="1" customFormat="1" ht="19.5" customHeight="1">
      <c r="C38" s="103" t="s">
        <v>77</v>
      </c>
      <c r="D38" s="107" t="s">
        <v>230</v>
      </c>
      <c r="E38" s="105">
        <v>8477.75066</v>
      </c>
      <c r="F38" s="106">
        <f t="shared" si="1"/>
        <v>21948.896458745883</v>
      </c>
      <c r="H38" s="124"/>
    </row>
    <row r="39" spans="3:8" s="1" customFormat="1" ht="19.5" customHeight="1">
      <c r="C39" s="103" t="s">
        <v>71</v>
      </c>
      <c r="D39" s="107" t="s">
        <v>230</v>
      </c>
      <c r="E39" s="105">
        <v>8443.283099999999</v>
      </c>
      <c r="F39" s="106">
        <f t="shared" si="1"/>
        <v>21859.659945905856</v>
      </c>
      <c r="H39" s="124"/>
    </row>
    <row r="40" spans="3:8" s="1" customFormat="1" ht="19.5" customHeight="1">
      <c r="C40" s="103" t="s">
        <v>78</v>
      </c>
      <c r="D40" s="107" t="s">
        <v>230</v>
      </c>
      <c r="E40" s="105">
        <v>8137.7595</v>
      </c>
      <c r="F40" s="106">
        <f t="shared" si="1"/>
        <v>21068.659345505646</v>
      </c>
      <c r="H40" s="124"/>
    </row>
    <row r="41" spans="3:8" s="1" customFormat="1" ht="19.5" customHeight="1">
      <c r="C41" s="103" t="s">
        <v>79</v>
      </c>
      <c r="D41" s="107" t="s">
        <v>230</v>
      </c>
      <c r="E41" s="105">
        <v>5830.490559999999</v>
      </c>
      <c r="F41" s="106">
        <f t="shared" si="1"/>
        <v>15095.140059844043</v>
      </c>
      <c r="H41" s="124"/>
    </row>
    <row r="42" spans="3:8" s="1" customFormat="1" ht="19.5" customHeight="1">
      <c r="C42" s="103" t="s">
        <v>80</v>
      </c>
      <c r="D42" s="107" t="s">
        <v>230</v>
      </c>
      <c r="E42" s="105">
        <v>5202.40918</v>
      </c>
      <c r="F42" s="106">
        <f t="shared" si="1"/>
        <v>13469.03736702361</v>
      </c>
      <c r="H42" s="124"/>
    </row>
    <row r="43" spans="3:8" s="1" customFormat="1" ht="19.5" customHeight="1">
      <c r="C43" s="103" t="s">
        <v>121</v>
      </c>
      <c r="D43" s="107" t="s">
        <v>230</v>
      </c>
      <c r="E43" s="105">
        <v>4859.39192</v>
      </c>
      <c r="F43" s="106">
        <f t="shared" si="1"/>
        <v>12580.965680883372</v>
      </c>
      <c r="H43" s="124"/>
    </row>
    <row r="44" spans="3:8" s="1" customFormat="1" ht="19.5" customHeight="1">
      <c r="C44" s="103" t="s">
        <v>81</v>
      </c>
      <c r="D44" s="107" t="s">
        <v>230</v>
      </c>
      <c r="E44" s="105">
        <v>4443.89258</v>
      </c>
      <c r="F44" s="106">
        <f t="shared" si="1"/>
        <v>11505.237889623082</v>
      </c>
      <c r="H44" s="124"/>
    </row>
    <row r="45" spans="3:8" s="1" customFormat="1" ht="19.5" customHeight="1">
      <c r="C45" s="103" t="s">
        <v>85</v>
      </c>
      <c r="D45" s="107" t="s">
        <v>230</v>
      </c>
      <c r="E45" s="105">
        <v>3247.37366</v>
      </c>
      <c r="F45" s="106">
        <f t="shared" si="1"/>
        <v>8407.450405742255</v>
      </c>
      <c r="H45" s="124"/>
    </row>
    <row r="46" spans="3:8" s="1" customFormat="1" ht="19.5" customHeight="1">
      <c r="C46" s="103" t="s">
        <v>82</v>
      </c>
      <c r="D46" s="107" t="s">
        <v>230</v>
      </c>
      <c r="E46" s="105">
        <v>3012.8251099999998</v>
      </c>
      <c r="F46" s="106">
        <f t="shared" si="1"/>
        <v>7800.20420979209</v>
      </c>
      <c r="H46" s="124"/>
    </row>
    <row r="47" spans="3:8" s="1" customFormat="1" ht="19.5" customHeight="1">
      <c r="C47" s="103" t="s">
        <v>83</v>
      </c>
      <c r="D47" s="107" t="s">
        <v>230</v>
      </c>
      <c r="E47" s="105">
        <v>2868.63635</v>
      </c>
      <c r="F47" s="106">
        <f t="shared" si="1"/>
        <v>7426.899510151991</v>
      </c>
      <c r="H47" s="124"/>
    </row>
    <row r="48" spans="3:8" s="1" customFormat="1" ht="19.5" customHeight="1">
      <c r="C48" s="103" t="s">
        <v>84</v>
      </c>
      <c r="D48" s="107" t="s">
        <v>230</v>
      </c>
      <c r="E48" s="105">
        <v>2830.19728</v>
      </c>
      <c r="F48" s="106">
        <f t="shared" si="1"/>
        <v>7327.380757921964</v>
      </c>
      <c r="H48" s="124"/>
    </row>
    <row r="49" spans="3:8" s="1" customFormat="1" ht="19.5" customHeight="1">
      <c r="C49" s="103" t="s">
        <v>86</v>
      </c>
      <c r="D49" s="107" t="s">
        <v>230</v>
      </c>
      <c r="E49" s="105">
        <v>2368.8254300000003</v>
      </c>
      <c r="F49" s="106">
        <f t="shared" si="1"/>
        <v>6132.8890382716445</v>
      </c>
      <c r="H49" s="124"/>
    </row>
    <row r="50" spans="3:8" s="1" customFormat="1" ht="19.5" customHeight="1">
      <c r="C50" s="103" t="s">
        <v>87</v>
      </c>
      <c r="D50" s="107" t="s">
        <v>230</v>
      </c>
      <c r="E50" s="105">
        <v>2276.0656100000006</v>
      </c>
      <c r="F50" s="106">
        <f t="shared" si="1"/>
        <v>5892.733864291581</v>
      </c>
      <c r="H50" s="124"/>
    </row>
    <row r="51" spans="3:8" s="1" customFormat="1" ht="19.5" customHeight="1">
      <c r="C51" s="103" t="s">
        <v>88</v>
      </c>
      <c r="D51" s="107" t="s">
        <v>230</v>
      </c>
      <c r="E51" s="105">
        <v>2162.68482</v>
      </c>
      <c r="F51" s="106">
        <f t="shared" si="1"/>
        <v>5599.1909989815</v>
      </c>
      <c r="H51" s="124"/>
    </row>
    <row r="52" spans="3:8" s="1" customFormat="1" ht="19.5" customHeight="1">
      <c r="C52" s="103" t="s">
        <v>120</v>
      </c>
      <c r="D52" s="107" t="s">
        <v>230</v>
      </c>
      <c r="E52" s="105">
        <v>1345.2174299999997</v>
      </c>
      <c r="F52" s="106">
        <f t="shared" si="1"/>
        <v>3482.7679262709325</v>
      </c>
      <c r="H52" s="124"/>
    </row>
    <row r="53" spans="3:8" s="1" customFormat="1" ht="19.5" customHeight="1">
      <c r="C53" s="103" t="s">
        <v>89</v>
      </c>
      <c r="D53" s="107" t="s">
        <v>230</v>
      </c>
      <c r="E53" s="105">
        <v>1322.8908600000004</v>
      </c>
      <c r="F53" s="106">
        <f t="shared" si="1"/>
        <v>3424.964436540919</v>
      </c>
      <c r="H53" s="124"/>
    </row>
    <row r="54" spans="3:8" s="1" customFormat="1" ht="19.5" customHeight="1">
      <c r="C54" s="103" t="s">
        <v>90</v>
      </c>
      <c r="D54" s="107" t="s">
        <v>230</v>
      </c>
      <c r="E54" s="105">
        <v>1246.92002</v>
      </c>
      <c r="F54" s="106">
        <f t="shared" si="1"/>
        <v>3228.2759317808654</v>
      </c>
      <c r="H54" s="124"/>
    </row>
    <row r="55" spans="3:8" s="1" customFormat="1" ht="19.5" customHeight="1">
      <c r="C55" s="103" t="s">
        <v>91</v>
      </c>
      <c r="D55" s="107" t="s">
        <v>230</v>
      </c>
      <c r="E55" s="105">
        <v>1103.0529199999999</v>
      </c>
      <c r="F55" s="106">
        <f t="shared" si="1"/>
        <v>2855.804009880765</v>
      </c>
      <c r="H55" s="124"/>
    </row>
    <row r="56" spans="3:8" s="1" customFormat="1" ht="19.5" customHeight="1">
      <c r="C56" s="103" t="s">
        <v>95</v>
      </c>
      <c r="D56" s="107" t="s">
        <v>230</v>
      </c>
      <c r="E56" s="105">
        <v>769.9624699999999</v>
      </c>
      <c r="F56" s="106">
        <f t="shared" si="1"/>
        <v>1993.4328348305341</v>
      </c>
      <c r="H56" s="124"/>
    </row>
    <row r="57" spans="3:8" s="1" customFormat="1" ht="19.5" customHeight="1">
      <c r="C57" s="103" t="s">
        <v>92</v>
      </c>
      <c r="D57" s="107" t="s">
        <v>230</v>
      </c>
      <c r="E57" s="105">
        <v>659.95413</v>
      </c>
      <c r="F57" s="106">
        <f t="shared" si="1"/>
        <v>1708.6212425704578</v>
      </c>
      <c r="H57" s="124"/>
    </row>
    <row r="58" spans="3:8" s="1" customFormat="1" ht="19.5" customHeight="1">
      <c r="C58" s="103" t="s">
        <v>93</v>
      </c>
      <c r="D58" s="107" t="s">
        <v>230</v>
      </c>
      <c r="E58" s="105">
        <v>592.26998</v>
      </c>
      <c r="F58" s="106">
        <f t="shared" si="1"/>
        <v>1533.386978220411</v>
      </c>
      <c r="H58" s="124"/>
    </row>
    <row r="59" spans="3:8" s="1" customFormat="1" ht="19.5" customHeight="1">
      <c r="C59" s="103" t="s">
        <v>94</v>
      </c>
      <c r="D59" s="107" t="s">
        <v>230</v>
      </c>
      <c r="E59" s="105">
        <v>450.07177</v>
      </c>
      <c r="F59" s="106">
        <f t="shared" si="1"/>
        <v>1165.2358125303124</v>
      </c>
      <c r="H59" s="124"/>
    </row>
    <row r="60" spans="3:8" s="1" customFormat="1" ht="19.5" customHeight="1">
      <c r="C60" s="103" t="s">
        <v>96</v>
      </c>
      <c r="D60" s="107" t="s">
        <v>230</v>
      </c>
      <c r="E60" s="105">
        <v>259.66361</v>
      </c>
      <c r="F60" s="106">
        <f t="shared" si="1"/>
        <v>672.2690862901802</v>
      </c>
      <c r="H60" s="124"/>
    </row>
    <row r="61" spans="3:8" s="1" customFormat="1" ht="19.5" customHeight="1">
      <c r="C61" s="103" t="s">
        <v>97</v>
      </c>
      <c r="D61" s="107" t="s">
        <v>230</v>
      </c>
      <c r="E61" s="105">
        <v>258.99683</v>
      </c>
      <c r="F61" s="106">
        <f t="shared" si="1"/>
        <v>670.5427928701797</v>
      </c>
      <c r="H61" s="124"/>
    </row>
    <row r="62" spans="3:8" s="1" customFormat="1" ht="19.5" customHeight="1">
      <c r="C62" s="103" t="s">
        <v>98</v>
      </c>
      <c r="D62" s="107" t="s">
        <v>230</v>
      </c>
      <c r="E62" s="105">
        <v>167.55387</v>
      </c>
      <c r="F62" s="106">
        <f t="shared" si="1"/>
        <v>433.79696943011623</v>
      </c>
      <c r="H62" s="124"/>
    </row>
    <row r="63" spans="3:8" s="1" customFormat="1" ht="19.5" customHeight="1">
      <c r="C63" s="103" t="s">
        <v>100</v>
      </c>
      <c r="D63" s="107" t="s">
        <v>230</v>
      </c>
      <c r="E63" s="105">
        <v>153.72626</v>
      </c>
      <c r="F63" s="106">
        <f t="shared" si="1"/>
        <v>397.99728714010666</v>
      </c>
      <c r="H63" s="124"/>
    </row>
    <row r="64" spans="3:8" s="1" customFormat="1" ht="19.5" customHeight="1">
      <c r="C64" s="103" t="s">
        <v>99</v>
      </c>
      <c r="D64" s="107" t="s">
        <v>230</v>
      </c>
      <c r="E64" s="105">
        <v>97.47846</v>
      </c>
      <c r="F64" s="106">
        <f t="shared" si="1"/>
        <v>252.37173294006763</v>
      </c>
      <c r="H64" s="124"/>
    </row>
    <row r="65" spans="3:8" s="19" customFormat="1" ht="9.75" customHeight="1">
      <c r="C65" s="109"/>
      <c r="D65" s="125"/>
      <c r="E65" s="111"/>
      <c r="F65" s="112"/>
      <c r="H65" s="113"/>
    </row>
    <row r="66" spans="3:8" s="15" customFormat="1" ht="15" customHeight="1">
      <c r="C66" s="369" t="s">
        <v>105</v>
      </c>
      <c r="D66" s="389"/>
      <c r="E66" s="395">
        <f>+E29+E13</f>
        <v>3268687.14199</v>
      </c>
      <c r="F66" s="397">
        <f>+F29+F13</f>
        <v>8462631.010614378</v>
      </c>
      <c r="H66" s="136"/>
    </row>
    <row r="67" spans="3:8" s="15" customFormat="1" ht="15" customHeight="1">
      <c r="C67" s="370"/>
      <c r="D67" s="390"/>
      <c r="E67" s="396"/>
      <c r="F67" s="398"/>
      <c r="H67" s="136"/>
    </row>
    <row r="72" spans="2:7" ht="18">
      <c r="B72" s="154" t="s">
        <v>147</v>
      </c>
      <c r="C72" s="154"/>
      <c r="D72" s="154"/>
      <c r="E72" s="154"/>
      <c r="F72" s="154"/>
      <c r="G72" s="40"/>
    </row>
    <row r="73" spans="2:8" s="134" customFormat="1" ht="18" customHeight="1">
      <c r="B73" s="367" t="s">
        <v>240</v>
      </c>
      <c r="C73" s="367"/>
      <c r="D73" s="367"/>
      <c r="E73" s="367"/>
      <c r="F73" s="367"/>
      <c r="G73" s="132"/>
      <c r="H73" s="133"/>
    </row>
    <row r="74" spans="2:8" s="134" customFormat="1" ht="21.75" customHeight="1">
      <c r="B74" s="399" t="s">
        <v>101</v>
      </c>
      <c r="C74" s="399"/>
      <c r="D74" s="399"/>
      <c r="E74" s="399"/>
      <c r="F74" s="399"/>
      <c r="G74" s="399"/>
      <c r="H74" s="133"/>
    </row>
    <row r="75" spans="2:8" s="134" customFormat="1" ht="18" customHeight="1">
      <c r="B75" s="135"/>
      <c r="C75" s="384" t="s">
        <v>273</v>
      </c>
      <c r="D75" s="384"/>
      <c r="E75" s="135"/>
      <c r="F75" s="135"/>
      <c r="G75" s="135"/>
      <c r="H75" s="133"/>
    </row>
    <row r="76" spans="2:7" ht="6" customHeight="1">
      <c r="B76" s="360"/>
      <c r="C76" s="360"/>
      <c r="D76" s="360"/>
      <c r="E76" s="360"/>
      <c r="F76" s="360"/>
      <c r="G76" s="39"/>
    </row>
    <row r="77" spans="3:6" ht="18" customHeight="1">
      <c r="C77" s="372" t="s">
        <v>236</v>
      </c>
      <c r="D77" s="372" t="s">
        <v>31</v>
      </c>
      <c r="E77" s="385" t="s">
        <v>166</v>
      </c>
      <c r="F77" s="387" t="s">
        <v>167</v>
      </c>
    </row>
    <row r="78" spans="3:8" s="15" customFormat="1" ht="18" customHeight="1">
      <c r="C78" s="373"/>
      <c r="D78" s="373"/>
      <c r="E78" s="386"/>
      <c r="F78" s="388"/>
      <c r="H78" s="136"/>
    </row>
    <row r="79" spans="3:8" s="15" customFormat="1" ht="9.75" customHeight="1">
      <c r="C79" s="97"/>
      <c r="D79" s="55"/>
      <c r="E79" s="98"/>
      <c r="F79" s="108"/>
      <c r="H79" s="136"/>
    </row>
    <row r="80" spans="3:8" s="19" customFormat="1" ht="19.5" customHeight="1">
      <c r="C80" s="99" t="s">
        <v>159</v>
      </c>
      <c r="D80" s="100"/>
      <c r="E80" s="126">
        <f>SUM(E81:E85)</f>
        <v>65837.66275999999</v>
      </c>
      <c r="F80" s="127">
        <f>SUM(F81:F85)</f>
        <v>170453.7088856857</v>
      </c>
      <c r="H80" s="113"/>
    </row>
    <row r="81" spans="3:8" s="19" customFormat="1" ht="19.5" customHeight="1">
      <c r="C81" s="103" t="s">
        <v>63</v>
      </c>
      <c r="D81" s="107" t="s">
        <v>32</v>
      </c>
      <c r="E81" s="128">
        <v>19181.669019999998</v>
      </c>
      <c r="F81" s="129">
        <f>+E81/$F$4</f>
        <v>49661.34109279331</v>
      </c>
      <c r="H81" s="113"/>
    </row>
    <row r="82" spans="3:8" s="19" customFormat="1" ht="19.5" customHeight="1">
      <c r="C82" s="103" t="s">
        <v>62</v>
      </c>
      <c r="D82" s="107" t="s">
        <v>32</v>
      </c>
      <c r="E82" s="128">
        <v>18267.953650000003</v>
      </c>
      <c r="F82" s="129">
        <f>+E82/$F$4</f>
        <v>47295.731999862684</v>
      </c>
      <c r="H82" s="113"/>
    </row>
    <row r="83" spans="3:8" s="19" customFormat="1" ht="19.5" customHeight="1">
      <c r="C83" s="103" t="s">
        <v>61</v>
      </c>
      <c r="D83" s="107" t="s">
        <v>32</v>
      </c>
      <c r="E83" s="128">
        <v>18885.582489999997</v>
      </c>
      <c r="F83" s="129">
        <f>+E83/$F$4</f>
        <v>48894.7730666231</v>
      </c>
      <c r="H83" s="113"/>
    </row>
    <row r="84" spans="3:8" s="19" customFormat="1" ht="19.5" customHeight="1">
      <c r="C84" s="103" t="s">
        <v>66</v>
      </c>
      <c r="D84" s="107" t="s">
        <v>32</v>
      </c>
      <c r="E84" s="128">
        <v>2940.3261899999998</v>
      </c>
      <c r="F84" s="129">
        <f>+E84/$F$4</f>
        <v>7612.504505912039</v>
      </c>
      <c r="H84" s="113"/>
    </row>
    <row r="85" spans="3:8" s="19" customFormat="1" ht="19.5" customHeight="1">
      <c r="C85" s="103" t="s">
        <v>64</v>
      </c>
      <c r="D85" s="107" t="s">
        <v>32</v>
      </c>
      <c r="E85" s="128">
        <v>6562.13141</v>
      </c>
      <c r="F85" s="129">
        <f>+E85/$F$4</f>
        <v>16989.358220494552</v>
      </c>
      <c r="H85" s="113"/>
    </row>
    <row r="86" spans="3:8" s="19" customFormat="1" ht="16.5" customHeight="1">
      <c r="C86" s="137"/>
      <c r="D86" s="63"/>
      <c r="E86" s="138"/>
      <c r="F86" s="139"/>
      <c r="H86" s="113"/>
    </row>
    <row r="87" spans="3:8" s="19" customFormat="1" ht="19.5" customHeight="1">
      <c r="C87" s="99" t="s">
        <v>160</v>
      </c>
      <c r="D87" s="100"/>
      <c r="E87" s="126">
        <f>SUM(E88:E89)</f>
        <v>1103.1110700000002</v>
      </c>
      <c r="F87" s="127">
        <f>SUM(F88:F89)</f>
        <v>2855.9545602307658</v>
      </c>
      <c r="H87" s="113"/>
    </row>
    <row r="88" spans="3:8" s="1" customFormat="1" ht="19.5" customHeight="1">
      <c r="C88" s="103" t="s">
        <v>73</v>
      </c>
      <c r="D88" s="107" t="s">
        <v>32</v>
      </c>
      <c r="E88" s="128">
        <v>716.8615500000001</v>
      </c>
      <c r="F88" s="129">
        <f>+E88/$F$4</f>
        <v>1855.9545529504976</v>
      </c>
      <c r="H88" s="124"/>
    </row>
    <row r="89" spans="3:8" s="1" customFormat="1" ht="19.5" customHeight="1">
      <c r="C89" s="103" t="s">
        <v>122</v>
      </c>
      <c r="D89" s="107" t="s">
        <v>32</v>
      </c>
      <c r="E89" s="128">
        <v>386.24952</v>
      </c>
      <c r="F89" s="129">
        <f>+E89/$F$4</f>
        <v>1000.000007280268</v>
      </c>
      <c r="H89" s="124"/>
    </row>
    <row r="90" spans="3:8" s="19" customFormat="1" ht="15" customHeight="1">
      <c r="C90" s="140"/>
      <c r="D90" s="141"/>
      <c r="E90" s="138"/>
      <c r="F90" s="139">
        <f>+E90/$F$4</f>
        <v>0</v>
      </c>
      <c r="H90" s="113"/>
    </row>
    <row r="91" spans="3:8" s="19" customFormat="1" ht="19.5" customHeight="1">
      <c r="C91" s="99" t="s">
        <v>161</v>
      </c>
      <c r="D91" s="100"/>
      <c r="E91" s="126">
        <f>+E92</f>
        <v>935742.4279700001</v>
      </c>
      <c r="F91" s="127">
        <f>+F92</f>
        <v>2422637.1460149796</v>
      </c>
      <c r="H91" s="113"/>
    </row>
    <row r="92" spans="3:8" s="1" customFormat="1" ht="19.5" customHeight="1">
      <c r="C92" s="103" t="s">
        <v>158</v>
      </c>
      <c r="D92" s="107" t="s">
        <v>32</v>
      </c>
      <c r="E92" s="128">
        <v>935742.4279700001</v>
      </c>
      <c r="F92" s="129">
        <f>+E92/$F$4</f>
        <v>2422637.1460149796</v>
      </c>
      <c r="H92" s="124"/>
    </row>
    <row r="93" spans="3:8" s="19" customFormat="1" ht="9.75" customHeight="1">
      <c r="C93" s="109"/>
      <c r="D93" s="125"/>
      <c r="E93" s="130"/>
      <c r="F93" s="131"/>
      <c r="H93" s="113"/>
    </row>
    <row r="94" spans="3:8" s="15" customFormat="1" ht="15" customHeight="1">
      <c r="C94" s="369" t="s">
        <v>105</v>
      </c>
      <c r="D94" s="389"/>
      <c r="E94" s="391">
        <f>+E91+E87+E80</f>
        <v>1002683.2018</v>
      </c>
      <c r="F94" s="393">
        <f>+F91+F87+F80</f>
        <v>2595946.809460896</v>
      </c>
      <c r="H94" s="136"/>
    </row>
    <row r="95" spans="3:8" s="15" customFormat="1" ht="15" customHeight="1">
      <c r="C95" s="370"/>
      <c r="D95" s="390"/>
      <c r="E95" s="392"/>
      <c r="F95" s="394"/>
      <c r="H95" s="136"/>
    </row>
  </sheetData>
  <sheetProtection/>
  <mergeCells count="26">
    <mergeCell ref="B5:F5"/>
    <mergeCell ref="B7:G7"/>
    <mergeCell ref="B9:F9"/>
    <mergeCell ref="C10:C11"/>
    <mergeCell ref="D10:D11"/>
    <mergeCell ref="F10:F11"/>
    <mergeCell ref="B6:F6"/>
    <mergeCell ref="B72:F72"/>
    <mergeCell ref="B74:G74"/>
    <mergeCell ref="B73:F73"/>
    <mergeCell ref="F94:F95"/>
    <mergeCell ref="C66:C67"/>
    <mergeCell ref="D66:D67"/>
    <mergeCell ref="E66:E67"/>
    <mergeCell ref="F66:F67"/>
    <mergeCell ref="C8:D8"/>
    <mergeCell ref="E10:E11"/>
    <mergeCell ref="C94:C95"/>
    <mergeCell ref="D94:D95"/>
    <mergeCell ref="E94:E95"/>
    <mergeCell ref="B76:F76"/>
    <mergeCell ref="C77:C78"/>
    <mergeCell ref="D77:D78"/>
    <mergeCell ref="C75:D75"/>
    <mergeCell ref="E77:E78"/>
    <mergeCell ref="F77:F78"/>
  </mergeCells>
  <printOptions horizontalCentered="1"/>
  <pageMargins left="0.2755905511811024" right="0.31496062992125984" top="0.89" bottom="0.1968503937007874" header="0.2755905511811024" footer="0.1968503937007874"/>
  <pageSetup horizontalDpi="600" verticalDpi="600" orientation="portrait" paperSize="9" scale="55" r:id="rId2"/>
  <ignoredErrors>
    <ignoredError sqref="F91" formula="1"/>
  </ignoredErrors>
  <drawing r:id="rId1"/>
</worksheet>
</file>

<file path=xl/worksheets/sheet11.xml><?xml version="1.0" encoding="utf-8"?>
<worksheet xmlns="http://schemas.openxmlformats.org/spreadsheetml/2006/main" xmlns:r="http://schemas.openxmlformats.org/officeDocument/2006/relationships">
  <dimension ref="B1:J82"/>
  <sheetViews>
    <sheetView zoomScale="80" zoomScaleNormal="80" zoomScalePageLayoutView="0" workbookViewId="0" topLeftCell="A1">
      <selection activeCell="H59" sqref="H59"/>
    </sheetView>
  </sheetViews>
  <sheetFormatPr defaultColWidth="11.421875" defaultRowHeight="12.75"/>
  <cols>
    <col min="1" max="1" width="2.8515625" style="11" customWidth="1"/>
    <col min="2" max="2" width="54.421875" style="11" customWidth="1"/>
    <col min="3" max="3" width="11.7109375" style="11" customWidth="1"/>
    <col min="4" max="5" width="19.7109375" style="11" customWidth="1"/>
    <col min="6" max="6" width="3.57421875" style="11" customWidth="1"/>
    <col min="7" max="7" width="11.421875" style="11" customWidth="1"/>
    <col min="8" max="8" width="18.7109375" style="11" customWidth="1"/>
    <col min="9" max="9" width="16.28125" style="11" customWidth="1"/>
    <col min="10" max="16384" width="11.421875" style="11" customWidth="1"/>
  </cols>
  <sheetData>
    <row r="1" spans="2:6" s="21" customFormat="1" ht="18.75" customHeight="1">
      <c r="B1" s="415"/>
      <c r="C1" s="415"/>
      <c r="D1" s="415"/>
      <c r="E1" s="415"/>
      <c r="F1" s="415"/>
    </row>
    <row r="2" spans="2:6" s="21" customFormat="1" ht="18.75" customHeight="1">
      <c r="B2" s="415"/>
      <c r="C2" s="415"/>
      <c r="D2" s="415"/>
      <c r="E2" s="415"/>
      <c r="F2" s="415"/>
    </row>
    <row r="3" spans="2:8" s="21" customFormat="1" ht="11.25" customHeight="1">
      <c r="B3" s="415"/>
      <c r="C3" s="415"/>
      <c r="D3" s="415"/>
      <c r="E3" s="415"/>
      <c r="F3" s="415"/>
      <c r="H3" s="29"/>
    </row>
    <row r="4" spans="2:6" s="21" customFormat="1" ht="15" customHeight="1">
      <c r="B4" s="415"/>
      <c r="C4" s="415"/>
      <c r="D4" s="415"/>
      <c r="E4" s="415"/>
      <c r="F4" s="415"/>
    </row>
    <row r="5" spans="2:10" ht="18">
      <c r="B5" s="158" t="s">
        <v>104</v>
      </c>
      <c r="C5" s="158"/>
      <c r="D5" s="158"/>
      <c r="E5" s="158"/>
      <c r="F5" s="158"/>
      <c r="H5" s="312"/>
      <c r="I5" s="312"/>
      <c r="J5" s="312"/>
    </row>
    <row r="6" spans="2:10" ht="18">
      <c r="B6" s="367" t="s">
        <v>239</v>
      </c>
      <c r="C6" s="367"/>
      <c r="D6" s="367"/>
      <c r="E6" s="367"/>
      <c r="F6" s="367"/>
      <c r="G6" s="367"/>
      <c r="H6" s="312"/>
      <c r="I6" s="312"/>
      <c r="J6" s="312"/>
    </row>
    <row r="7" spans="2:10" ht="15.75">
      <c r="B7" s="360" t="s">
        <v>282</v>
      </c>
      <c r="C7" s="360"/>
      <c r="D7" s="360"/>
      <c r="E7" s="360"/>
      <c r="F7" s="96"/>
      <c r="H7" s="312"/>
      <c r="I7" s="311">
        <v>0.386249517188</v>
      </c>
      <c r="J7" s="312"/>
    </row>
    <row r="8" spans="2:10" ht="15.75">
      <c r="B8" s="122" t="s">
        <v>273</v>
      </c>
      <c r="C8" s="122"/>
      <c r="D8" s="122"/>
      <c r="E8" s="39"/>
      <c r="F8" s="96"/>
      <c r="H8" s="312"/>
      <c r="I8" s="312"/>
      <c r="J8" s="312"/>
    </row>
    <row r="9" spans="2:10" ht="9" customHeight="1">
      <c r="B9" s="360"/>
      <c r="C9" s="360"/>
      <c r="D9" s="360"/>
      <c r="E9" s="360"/>
      <c r="F9" s="360"/>
      <c r="H9" s="312"/>
      <c r="I9" s="312"/>
      <c r="J9" s="312"/>
    </row>
    <row r="10" spans="2:10" ht="18.75" customHeight="1">
      <c r="B10" s="400" t="s">
        <v>237</v>
      </c>
      <c r="C10" s="406" t="s">
        <v>259</v>
      </c>
      <c r="D10" s="413" t="s">
        <v>166</v>
      </c>
      <c r="E10" s="356" t="s">
        <v>167</v>
      </c>
      <c r="H10" s="312"/>
      <c r="I10" s="312"/>
      <c r="J10" s="312"/>
    </row>
    <row r="11" spans="2:10" s="15" customFormat="1" ht="18.75" customHeight="1">
      <c r="B11" s="401"/>
      <c r="C11" s="407"/>
      <c r="D11" s="414"/>
      <c r="E11" s="357"/>
      <c r="H11" s="315"/>
      <c r="I11" s="315"/>
      <c r="J11" s="315"/>
    </row>
    <row r="12" spans="2:10" s="15" customFormat="1" ht="6" customHeight="1">
      <c r="B12" s="16"/>
      <c r="C12" s="151"/>
      <c r="D12" s="152"/>
      <c r="E12" s="152"/>
      <c r="H12" s="315"/>
      <c r="I12" s="315"/>
      <c r="J12" s="315"/>
    </row>
    <row r="13" spans="2:10" s="19" customFormat="1" ht="21.75" customHeight="1">
      <c r="B13" s="142" t="s">
        <v>200</v>
      </c>
      <c r="C13" s="142"/>
      <c r="D13" s="144">
        <f>+D14+D17+D18+D21+D22</f>
        <v>1387744.67478</v>
      </c>
      <c r="E13" s="144">
        <f>+E14+E17+E18+E21+E22</f>
        <v>3592870.9630063833</v>
      </c>
      <c r="H13" s="310"/>
      <c r="I13" s="310"/>
      <c r="J13" s="310"/>
    </row>
    <row r="14" spans="2:10" s="19" customFormat="1" ht="21.75" customHeight="1">
      <c r="B14" s="146" t="s">
        <v>199</v>
      </c>
      <c r="C14" s="146"/>
      <c r="D14" s="144">
        <f>+D15+D16</f>
        <v>1278292.13384</v>
      </c>
      <c r="E14" s="144">
        <f>+E15+E16</f>
        <v>3309498.3345126472</v>
      </c>
      <c r="H14" s="310" t="s">
        <v>266</v>
      </c>
      <c r="I14" s="321">
        <f>+D14+D36</f>
        <v>1512019.82069</v>
      </c>
      <c r="J14" s="321">
        <f>+E14+E36</f>
        <v>3914619.3157674596</v>
      </c>
    </row>
    <row r="15" spans="2:10" s="19" customFormat="1" ht="21.75" customHeight="1">
      <c r="B15" s="143" t="s">
        <v>202</v>
      </c>
      <c r="C15" s="143" t="s">
        <v>261</v>
      </c>
      <c r="D15" s="145">
        <v>845310.7444000001</v>
      </c>
      <c r="E15" s="145">
        <f>+D15/$I$7</f>
        <v>2188509.517252187</v>
      </c>
      <c r="H15" s="321" t="s">
        <v>0</v>
      </c>
      <c r="I15" s="310">
        <f>+D17</f>
        <v>100738.48288000001</v>
      </c>
      <c r="J15" s="310">
        <f>+E17</f>
        <v>260811.93217638994</v>
      </c>
    </row>
    <row r="16" spans="2:10" s="19" customFormat="1" ht="21.75" customHeight="1">
      <c r="B16" s="143" t="s">
        <v>203</v>
      </c>
      <c r="C16" s="143" t="s">
        <v>261</v>
      </c>
      <c r="D16" s="145">
        <v>432981.38943999994</v>
      </c>
      <c r="E16" s="145">
        <f>+D16/$I$7</f>
        <v>1120988.8172604602</v>
      </c>
      <c r="H16" s="310" t="s">
        <v>267</v>
      </c>
      <c r="I16" s="321">
        <f>+D18+D30</f>
        <v>295845.26811</v>
      </c>
      <c r="J16" s="321">
        <f>+E18+E30</f>
        <v>765943.3991369953</v>
      </c>
    </row>
    <row r="17" spans="2:10" s="19" customFormat="1" ht="21.75" customHeight="1">
      <c r="B17" s="146" t="s">
        <v>0</v>
      </c>
      <c r="C17" s="143" t="s">
        <v>261</v>
      </c>
      <c r="D17" s="144">
        <v>100738.48288000001</v>
      </c>
      <c r="E17" s="144">
        <f>+D17/$I$7</f>
        <v>260811.93217638994</v>
      </c>
      <c r="H17" s="310" t="s">
        <v>268</v>
      </c>
      <c r="I17" s="321">
        <f>+D21+D35</f>
        <v>103102.64732</v>
      </c>
      <c r="J17" s="321">
        <f>+E21+E35</f>
        <v>266932.75391155155</v>
      </c>
    </row>
    <row r="18" spans="2:10" s="19" customFormat="1" ht="21.75" customHeight="1">
      <c r="B18" s="146" t="s">
        <v>47</v>
      </c>
      <c r="C18" s="143"/>
      <c r="D18" s="144">
        <f>+D19+D20</f>
        <v>2372.0705900000003</v>
      </c>
      <c r="E18" s="144">
        <f>+E19+E20</f>
        <v>6141.290757511647</v>
      </c>
      <c r="H18" s="310" t="s">
        <v>269</v>
      </c>
      <c r="I18" s="321">
        <f>+D22+D37</f>
        <v>46309.80054</v>
      </c>
      <c r="J18" s="321">
        <f>+E22+E37</f>
        <v>119896.07359809213</v>
      </c>
    </row>
    <row r="19" spans="2:10" s="19" customFormat="1" ht="21.75" customHeight="1">
      <c r="B19" s="150" t="s">
        <v>204</v>
      </c>
      <c r="C19" s="150" t="s">
        <v>261</v>
      </c>
      <c r="D19" s="145">
        <v>2115.47769</v>
      </c>
      <c r="E19" s="145">
        <f>+D19/$I$7</f>
        <v>5476.971739411469</v>
      </c>
      <c r="H19" s="310" t="s">
        <v>270</v>
      </c>
      <c r="I19" s="321">
        <f>+D29</f>
        <v>1210671.1224500001</v>
      </c>
      <c r="J19" s="321">
        <f>+E29</f>
        <v>3134427.5360238906</v>
      </c>
    </row>
    <row r="20" spans="2:10" s="19" customFormat="1" ht="21.75" customHeight="1">
      <c r="B20" s="150" t="s">
        <v>242</v>
      </c>
      <c r="C20" s="150" t="s">
        <v>261</v>
      </c>
      <c r="D20" s="145">
        <v>256.5929</v>
      </c>
      <c r="E20" s="145">
        <f>+D20/$I$7</f>
        <v>664.319018100178</v>
      </c>
      <c r="H20" s="310"/>
      <c r="I20" s="310"/>
      <c r="J20" s="310"/>
    </row>
    <row r="21" spans="2:10" s="19" customFormat="1" ht="21.75" customHeight="1">
      <c r="B21" s="146" t="s">
        <v>53</v>
      </c>
      <c r="C21" s="143" t="s">
        <v>261</v>
      </c>
      <c r="D21" s="144">
        <v>3102.64732</v>
      </c>
      <c r="E21" s="144">
        <f>+D21/$I$7</f>
        <v>8032.753911482153</v>
      </c>
      <c r="H21" s="310"/>
      <c r="I21" s="321">
        <f>+I14+I15+I16+I17+I18+I19</f>
        <v>3268687.1419900004</v>
      </c>
      <c r="J21" s="321">
        <f>+J14+J15+J16+J17+J18+J19</f>
        <v>8462631.010614378</v>
      </c>
    </row>
    <row r="22" spans="2:10" s="19" customFormat="1" ht="21.75" customHeight="1">
      <c r="B22" s="146" t="s">
        <v>48</v>
      </c>
      <c r="C22" s="143"/>
      <c r="D22" s="144">
        <f>+D24+D25+D26+D23</f>
        <v>3239.3401499999995</v>
      </c>
      <c r="E22" s="144">
        <f>+E24+E25+E26+E23</f>
        <v>8386.651648352246</v>
      </c>
      <c r="H22" s="310"/>
      <c r="I22" s="310"/>
      <c r="J22" s="310"/>
    </row>
    <row r="23" spans="2:5" s="19" customFormat="1" ht="21.75" customHeight="1">
      <c r="B23" s="150" t="s">
        <v>212</v>
      </c>
      <c r="C23" s="150" t="s">
        <v>262</v>
      </c>
      <c r="D23" s="145">
        <v>1561.05353</v>
      </c>
      <c r="E23" s="145">
        <f>+D23/$I$7</f>
        <v>4041.567589171083</v>
      </c>
    </row>
    <row r="24" spans="2:5" s="19" customFormat="1" ht="21.75" customHeight="1">
      <c r="B24" s="150" t="s">
        <v>205</v>
      </c>
      <c r="C24" s="150" t="s">
        <v>261</v>
      </c>
      <c r="D24" s="145">
        <v>1345.2174299999997</v>
      </c>
      <c r="E24" s="145">
        <f>+D24/$I$7</f>
        <v>3482.7679262709325</v>
      </c>
    </row>
    <row r="25" spans="2:5" s="19" customFormat="1" ht="21.75" customHeight="1">
      <c r="B25" s="143" t="s">
        <v>206</v>
      </c>
      <c r="C25" s="143" t="s">
        <v>261</v>
      </c>
      <c r="D25" s="145">
        <v>324.432</v>
      </c>
      <c r="E25" s="145">
        <f>+D25/$I$7</f>
        <v>839.9544480002252</v>
      </c>
    </row>
    <row r="26" spans="2:5" s="19" customFormat="1" ht="21.75" customHeight="1">
      <c r="B26" s="143" t="s">
        <v>207</v>
      </c>
      <c r="C26" s="143" t="s">
        <v>261</v>
      </c>
      <c r="D26" s="145">
        <v>8.63719</v>
      </c>
      <c r="E26" s="145">
        <f>+D26/$I$7</f>
        <v>22.361684910005994</v>
      </c>
    </row>
    <row r="27" spans="2:5" s="19" customFormat="1" ht="9.75" customHeight="1">
      <c r="B27" s="80"/>
      <c r="C27" s="143"/>
      <c r="D27" s="155"/>
      <c r="E27" s="155"/>
    </row>
    <row r="28" spans="2:5" s="19" customFormat="1" ht="21.75" customHeight="1">
      <c r="B28" s="142" t="s">
        <v>201</v>
      </c>
      <c r="C28" s="143"/>
      <c r="D28" s="144">
        <f>+D29+D30+D35+D36+D37</f>
        <v>1880942.46721</v>
      </c>
      <c r="E28" s="144">
        <f>+E29+E30+E35+E36+E37</f>
        <v>4869760.047607996</v>
      </c>
    </row>
    <row r="29" spans="2:5" s="19" customFormat="1" ht="21.75" customHeight="1">
      <c r="B29" s="146" t="s">
        <v>223</v>
      </c>
      <c r="C29" s="143" t="s">
        <v>263</v>
      </c>
      <c r="D29" s="144">
        <v>1210671.1224500001</v>
      </c>
      <c r="E29" s="144">
        <f>+D29/$I$7</f>
        <v>3134427.5360238906</v>
      </c>
    </row>
    <row r="30" spans="2:7" s="19" customFormat="1" ht="21.75" customHeight="1">
      <c r="B30" s="146" t="s">
        <v>47</v>
      </c>
      <c r="C30" s="143"/>
      <c r="D30" s="144">
        <f>+D31+D32+D33+D34</f>
        <v>293473.19752</v>
      </c>
      <c r="E30" s="144">
        <f>+E31+E32+E33+E34</f>
        <v>759802.1083794837</v>
      </c>
      <c r="G30" s="162"/>
    </row>
    <row r="31" spans="2:7" s="19" customFormat="1" ht="21.75" customHeight="1">
      <c r="B31" s="143" t="s">
        <v>208</v>
      </c>
      <c r="C31" s="143" t="s">
        <v>262</v>
      </c>
      <c r="D31" s="145">
        <v>180000</v>
      </c>
      <c r="E31" s="145">
        <f aca="true" t="shared" si="0" ref="E31:E36">+D31/$I$7</f>
        <v>466020.0000001249</v>
      </c>
      <c r="G31" s="162"/>
    </row>
    <row r="32" spans="2:7" s="19" customFormat="1" ht="21.75" customHeight="1">
      <c r="B32" s="143" t="s">
        <v>209</v>
      </c>
      <c r="C32" s="143" t="s">
        <v>262</v>
      </c>
      <c r="D32" s="145">
        <v>97334.87832999999</v>
      </c>
      <c r="E32" s="145">
        <f t="shared" si="0"/>
        <v>251999.99999643752</v>
      </c>
      <c r="G32" s="162"/>
    </row>
    <row r="33" spans="2:7" s="19" customFormat="1" ht="21.75" customHeight="1">
      <c r="B33" s="143" t="s">
        <v>210</v>
      </c>
      <c r="C33" s="143" t="s">
        <v>261</v>
      </c>
      <c r="D33" s="145">
        <v>8138.31919</v>
      </c>
      <c r="E33" s="145">
        <f t="shared" si="0"/>
        <v>21070.10838291565</v>
      </c>
      <c r="G33" s="162"/>
    </row>
    <row r="34" spans="2:7" s="19" customFormat="1" ht="21.75" customHeight="1">
      <c r="B34" s="143" t="s">
        <v>211</v>
      </c>
      <c r="C34" s="143" t="s">
        <v>262</v>
      </c>
      <c r="D34" s="145">
        <v>8000</v>
      </c>
      <c r="E34" s="145">
        <f t="shared" si="0"/>
        <v>20712.00000000555</v>
      </c>
      <c r="G34" s="162"/>
    </row>
    <row r="35" spans="2:7" s="19" customFormat="1" ht="21.75" customHeight="1">
      <c r="B35" s="146" t="s">
        <v>165</v>
      </c>
      <c r="C35" s="143" t="s">
        <v>261</v>
      </c>
      <c r="D35" s="144">
        <v>100000</v>
      </c>
      <c r="E35" s="144">
        <f t="shared" si="0"/>
        <v>258900.00000006938</v>
      </c>
      <c r="G35" s="162"/>
    </row>
    <row r="36" spans="2:5" s="19" customFormat="1" ht="21.75" customHeight="1">
      <c r="B36" s="146" t="s">
        <v>142</v>
      </c>
      <c r="C36" s="143" t="s">
        <v>261</v>
      </c>
      <c r="D36" s="144">
        <v>233727.68685</v>
      </c>
      <c r="E36" s="144">
        <f t="shared" si="0"/>
        <v>605120.9812548122</v>
      </c>
    </row>
    <row r="37" spans="2:5" s="19" customFormat="1" ht="21.75" customHeight="1">
      <c r="B37" s="146" t="s">
        <v>48</v>
      </c>
      <c r="C37" s="143"/>
      <c r="D37" s="144">
        <f>+D38+D40+D41+D39</f>
        <v>43070.46039</v>
      </c>
      <c r="E37" s="144">
        <f>+E38+E40+E41+E39</f>
        <v>111509.42194973989</v>
      </c>
    </row>
    <row r="38" spans="2:5" s="19" customFormat="1" ht="21.75" customHeight="1">
      <c r="B38" s="143" t="s">
        <v>55</v>
      </c>
      <c r="C38" s="143" t="s">
        <v>262</v>
      </c>
      <c r="D38" s="145">
        <v>30000</v>
      </c>
      <c r="E38" s="145">
        <f>+D38/$I$7</f>
        <v>77670.00000002082</v>
      </c>
    </row>
    <row r="39" spans="2:5" s="19" customFormat="1" ht="21.75" customHeight="1">
      <c r="B39" s="143" t="s">
        <v>184</v>
      </c>
      <c r="C39" s="143" t="s">
        <v>262</v>
      </c>
      <c r="D39" s="145">
        <v>8750</v>
      </c>
      <c r="E39" s="145">
        <f>+D39/$I$7</f>
        <v>22653.75000000607</v>
      </c>
    </row>
    <row r="40" spans="2:5" s="19" customFormat="1" ht="21.75" customHeight="1">
      <c r="B40" s="143" t="s">
        <v>54</v>
      </c>
      <c r="C40" s="143" t="s">
        <v>262</v>
      </c>
      <c r="D40" s="145">
        <v>3792.3</v>
      </c>
      <c r="E40" s="145">
        <f>+D40/$I$7</f>
        <v>9818.264700002632</v>
      </c>
    </row>
    <row r="41" spans="2:5" s="19" customFormat="1" ht="21.75" customHeight="1">
      <c r="B41" s="143" t="s">
        <v>56</v>
      </c>
      <c r="C41" s="143" t="s">
        <v>262</v>
      </c>
      <c r="D41" s="145">
        <v>528.16039</v>
      </c>
      <c r="E41" s="145">
        <f>+D41/$I$7</f>
        <v>1367.4072497103666</v>
      </c>
    </row>
    <row r="42" spans="2:5" s="19" customFormat="1" ht="7.5" customHeight="1">
      <c r="B42" s="147"/>
      <c r="C42" s="148"/>
      <c r="D42" s="149"/>
      <c r="E42" s="149"/>
    </row>
    <row r="43" spans="2:5" s="15" customFormat="1" ht="15" customHeight="1">
      <c r="B43" s="408" t="s">
        <v>250</v>
      </c>
      <c r="C43" s="156"/>
      <c r="D43" s="410">
        <f>+D28+D13</f>
        <v>3268687.14199</v>
      </c>
      <c r="E43" s="412">
        <f>+E28+E13</f>
        <v>8462631.010614378</v>
      </c>
    </row>
    <row r="44" spans="2:5" s="15" customFormat="1" ht="15" customHeight="1">
      <c r="B44" s="370"/>
      <c r="C44" s="157"/>
      <c r="D44" s="411"/>
      <c r="E44" s="411"/>
    </row>
    <row r="45" spans="2:5" ht="6" customHeight="1">
      <c r="B45" s="163"/>
      <c r="C45" s="163"/>
      <c r="D45" s="164"/>
      <c r="E45" s="164"/>
    </row>
    <row r="46" spans="2:6" ht="14.25">
      <c r="B46" s="73" t="s">
        <v>275</v>
      </c>
      <c r="C46" s="73"/>
      <c r="D46" s="19"/>
      <c r="E46" s="19"/>
      <c r="F46" s="19"/>
    </row>
    <row r="47" spans="2:8" ht="14.25">
      <c r="B47" s="73" t="s">
        <v>276</v>
      </c>
      <c r="C47" s="73"/>
      <c r="D47" s="19"/>
      <c r="E47" s="19"/>
      <c r="F47" s="19"/>
      <c r="H47" s="165"/>
    </row>
    <row r="48" ht="12.75">
      <c r="B48" s="11" t="s">
        <v>277</v>
      </c>
    </row>
    <row r="53" spans="2:6" s="21" customFormat="1" ht="18.75" customHeight="1">
      <c r="B53" s="158" t="s">
        <v>148</v>
      </c>
      <c r="C53" s="158"/>
      <c r="D53" s="158"/>
      <c r="E53" s="158"/>
      <c r="F53" s="158"/>
    </row>
    <row r="54" spans="2:9" s="21" customFormat="1" ht="18.75" customHeight="1">
      <c r="B54" s="367" t="s">
        <v>240</v>
      </c>
      <c r="C54" s="367"/>
      <c r="D54" s="367"/>
      <c r="E54" s="367"/>
      <c r="F54" s="132"/>
      <c r="G54" s="132"/>
      <c r="I54" s="317"/>
    </row>
    <row r="55" spans="2:9" ht="15.75">
      <c r="B55" s="360" t="s">
        <v>282</v>
      </c>
      <c r="C55" s="360"/>
      <c r="D55" s="360"/>
      <c r="E55" s="360"/>
      <c r="F55" s="96"/>
      <c r="I55" s="312">
        <v>0.386548125242</v>
      </c>
    </row>
    <row r="56" spans="2:9" ht="15.75">
      <c r="B56" s="122" t="s">
        <v>273</v>
      </c>
      <c r="C56" s="122"/>
      <c r="D56" s="122"/>
      <c r="E56" s="39"/>
      <c r="F56" s="96"/>
      <c r="I56" s="312"/>
    </row>
    <row r="57" spans="2:6" ht="9.75" customHeight="1">
      <c r="B57" s="360"/>
      <c r="C57" s="360"/>
      <c r="D57" s="360"/>
      <c r="E57" s="360"/>
      <c r="F57" s="360"/>
    </row>
    <row r="58" spans="2:5" ht="18.75" customHeight="1">
      <c r="B58" s="400" t="s">
        <v>237</v>
      </c>
      <c r="C58" s="406" t="s">
        <v>259</v>
      </c>
      <c r="D58" s="402" t="s">
        <v>166</v>
      </c>
      <c r="E58" s="404" t="s">
        <v>167</v>
      </c>
    </row>
    <row r="59" spans="2:5" s="15" customFormat="1" ht="18.75" customHeight="1">
      <c r="B59" s="401"/>
      <c r="C59" s="407"/>
      <c r="D59" s="403"/>
      <c r="E59" s="405"/>
    </row>
    <row r="60" spans="2:5" s="15" customFormat="1" ht="6" customHeight="1">
      <c r="B60" s="16"/>
      <c r="C60" s="151"/>
      <c r="D60" s="152"/>
      <c r="E60" s="152"/>
    </row>
    <row r="61" spans="2:5" s="19" customFormat="1" ht="21.75" customHeight="1">
      <c r="B61" s="142" t="s">
        <v>200</v>
      </c>
      <c r="C61" s="142"/>
      <c r="D61" s="159">
        <f>+D62+D72+D73</f>
        <v>1002683.2018000002</v>
      </c>
      <c r="E61" s="144">
        <f>+E62+E72+E73</f>
        <v>2595946.809460896</v>
      </c>
    </row>
    <row r="62" spans="2:5" s="19" customFormat="1" ht="21.75" customHeight="1">
      <c r="B62" s="146" t="s">
        <v>47</v>
      </c>
      <c r="C62" s="146"/>
      <c r="D62" s="159">
        <f>SUM(D63:D71)</f>
        <v>682671.5469200001</v>
      </c>
      <c r="E62" s="144">
        <f>SUM(E63:E71)</f>
        <v>1767436.634976354</v>
      </c>
    </row>
    <row r="63" spans="2:5" s="19" customFormat="1" ht="21.75" customHeight="1">
      <c r="B63" s="143" t="s">
        <v>213</v>
      </c>
      <c r="C63" s="143" t="s">
        <v>261</v>
      </c>
      <c r="D63" s="160">
        <v>117540.04812000002</v>
      </c>
      <c r="E63" s="145">
        <f aca="true" t="shared" si="1" ref="E63:E72">+D63/$I$7</f>
        <v>304311.1845827616</v>
      </c>
    </row>
    <row r="64" spans="2:5" s="19" customFormat="1" ht="21.75" customHeight="1">
      <c r="B64" s="143" t="s">
        <v>221</v>
      </c>
      <c r="C64" s="143" t="s">
        <v>262</v>
      </c>
      <c r="D64" s="160">
        <v>109718.72757999999</v>
      </c>
      <c r="E64" s="145">
        <f t="shared" si="1"/>
        <v>284061.7857046961</v>
      </c>
    </row>
    <row r="65" spans="2:5" s="19" customFormat="1" ht="21.75" customHeight="1">
      <c r="B65" s="143" t="s">
        <v>217</v>
      </c>
      <c r="C65" s="143" t="s">
        <v>262</v>
      </c>
      <c r="D65" s="160">
        <v>93840.81134</v>
      </c>
      <c r="E65" s="145">
        <f t="shared" si="1"/>
        <v>242953.8605593251</v>
      </c>
    </row>
    <row r="66" spans="2:5" s="19" customFormat="1" ht="21.75" customHeight="1">
      <c r="B66" s="143" t="s">
        <v>220</v>
      </c>
      <c r="C66" s="143" t="s">
        <v>262</v>
      </c>
      <c r="D66" s="160">
        <v>79119.41275</v>
      </c>
      <c r="E66" s="145">
        <f t="shared" si="1"/>
        <v>204840.15960980492</v>
      </c>
    </row>
    <row r="67" spans="2:5" s="19" customFormat="1" ht="21.75" customHeight="1">
      <c r="B67" s="143" t="s">
        <v>214</v>
      </c>
      <c r="C67" s="150" t="s">
        <v>261</v>
      </c>
      <c r="D67" s="160">
        <v>44334.10003999999</v>
      </c>
      <c r="E67" s="145">
        <f t="shared" si="1"/>
        <v>114780.98500359074</v>
      </c>
    </row>
    <row r="68" spans="2:5" s="19" customFormat="1" ht="21.75" customHeight="1">
      <c r="B68" s="143" t="s">
        <v>215</v>
      </c>
      <c r="C68" s="150" t="s">
        <v>261</v>
      </c>
      <c r="D68" s="160">
        <v>60375.47885999999</v>
      </c>
      <c r="E68" s="145">
        <f t="shared" si="1"/>
        <v>156312.11476858187</v>
      </c>
    </row>
    <row r="69" spans="2:5" s="19" customFormat="1" ht="21.75" customHeight="1">
      <c r="B69" s="143" t="s">
        <v>198</v>
      </c>
      <c r="C69" s="143" t="s">
        <v>261</v>
      </c>
      <c r="D69" s="160">
        <v>101614.17132000007</v>
      </c>
      <c r="E69" s="145">
        <f t="shared" si="1"/>
        <v>263079.0895475507</v>
      </c>
    </row>
    <row r="70" spans="2:5" s="19" customFormat="1" ht="21.75" customHeight="1">
      <c r="B70" s="143" t="s">
        <v>218</v>
      </c>
      <c r="C70" s="143" t="s">
        <v>262</v>
      </c>
      <c r="D70" s="160">
        <v>42216.133649999996</v>
      </c>
      <c r="E70" s="145">
        <f t="shared" si="1"/>
        <v>109297.57001987929</v>
      </c>
    </row>
    <row r="71" spans="2:5" s="19" customFormat="1" ht="21.75" customHeight="1">
      <c r="B71" s="143" t="s">
        <v>243</v>
      </c>
      <c r="C71" s="150" t="s">
        <v>262</v>
      </c>
      <c r="D71" s="160">
        <v>33912.66326</v>
      </c>
      <c r="E71" s="145">
        <f t="shared" si="1"/>
        <v>87799.88518016353</v>
      </c>
    </row>
    <row r="72" spans="2:5" s="19" customFormat="1" ht="21.75" customHeight="1">
      <c r="B72" s="146" t="s">
        <v>53</v>
      </c>
      <c r="C72" s="150" t="s">
        <v>261</v>
      </c>
      <c r="D72" s="159">
        <v>94468.28777</v>
      </c>
      <c r="E72" s="144">
        <f t="shared" si="1"/>
        <v>244578.39703659553</v>
      </c>
    </row>
    <row r="73" spans="2:5" s="19" customFormat="1" ht="21.75" customHeight="1">
      <c r="B73" s="146" t="s">
        <v>48</v>
      </c>
      <c r="C73" s="143"/>
      <c r="D73" s="159">
        <f>SUM(D74:D75)</f>
        <v>225543.36711</v>
      </c>
      <c r="E73" s="144">
        <f>SUM(E74:E75)</f>
        <v>583931.7774479465</v>
      </c>
    </row>
    <row r="74" spans="2:5" s="19" customFormat="1" ht="21.75" customHeight="1">
      <c r="B74" s="143" t="s">
        <v>216</v>
      </c>
      <c r="C74" s="143" t="s">
        <v>262</v>
      </c>
      <c r="D74" s="160">
        <v>158186.9878</v>
      </c>
      <c r="E74" s="145">
        <f>+D74/$I$7</f>
        <v>409546.11141430977</v>
      </c>
    </row>
    <row r="75" spans="2:5" s="19" customFormat="1" ht="21.75" customHeight="1">
      <c r="B75" s="143" t="s">
        <v>219</v>
      </c>
      <c r="C75" s="143" t="s">
        <v>262</v>
      </c>
      <c r="D75" s="160">
        <v>67356.37931</v>
      </c>
      <c r="E75" s="145">
        <f>+D75/$I$7</f>
        <v>174385.66603363675</v>
      </c>
    </row>
    <row r="76" spans="2:5" s="19" customFormat="1" ht="9.75" customHeight="1">
      <c r="B76" s="80"/>
      <c r="C76" s="80"/>
      <c r="D76" s="81"/>
      <c r="E76" s="155"/>
    </row>
    <row r="77" spans="2:5" s="19" customFormat="1" ht="21.75" customHeight="1">
      <c r="B77" s="142" t="s">
        <v>222</v>
      </c>
      <c r="C77" s="142"/>
      <c r="D77" s="66">
        <v>0</v>
      </c>
      <c r="E77" s="67">
        <v>0</v>
      </c>
    </row>
    <row r="78" spans="2:5" s="19" customFormat="1" ht="7.5" customHeight="1">
      <c r="B78" s="147"/>
      <c r="C78" s="147"/>
      <c r="D78" s="161"/>
      <c r="E78" s="149"/>
    </row>
    <row r="79" spans="2:5" s="15" customFormat="1" ht="15" customHeight="1">
      <c r="B79" s="408" t="s">
        <v>250</v>
      </c>
      <c r="C79" s="156"/>
      <c r="D79" s="409">
        <f>+D61+D77</f>
        <v>1002683.2018000002</v>
      </c>
      <c r="E79" s="410">
        <f>+E61+E77</f>
        <v>2595946.809460896</v>
      </c>
    </row>
    <row r="80" spans="2:5" s="15" customFormat="1" ht="15" customHeight="1">
      <c r="B80" s="370"/>
      <c r="C80" s="157"/>
      <c r="D80" s="381"/>
      <c r="E80" s="411"/>
    </row>
    <row r="81" spans="2:5" ht="7.5" customHeight="1">
      <c r="B81" s="163"/>
      <c r="C81" s="163"/>
      <c r="D81" s="164"/>
      <c r="E81" s="164"/>
    </row>
    <row r="82" ht="12.75">
      <c r="B82" s="11" t="s">
        <v>231</v>
      </c>
    </row>
  </sheetData>
  <sheetProtection/>
  <mergeCells count="26">
    <mergeCell ref="B7:E7"/>
    <mergeCell ref="B6:G6"/>
    <mergeCell ref="B1:F1"/>
    <mergeCell ref="B2:F2"/>
    <mergeCell ref="B3:F3"/>
    <mergeCell ref="B4:F4"/>
    <mergeCell ref="B79:B80"/>
    <mergeCell ref="D79:D80"/>
    <mergeCell ref="E79:E80"/>
    <mergeCell ref="B9:F9"/>
    <mergeCell ref="B10:B11"/>
    <mergeCell ref="B43:B44"/>
    <mergeCell ref="D43:D44"/>
    <mergeCell ref="E43:E44"/>
    <mergeCell ref="D10:D11"/>
    <mergeCell ref="C10:C11"/>
    <mergeCell ref="B8:D8"/>
    <mergeCell ref="B55:E55"/>
    <mergeCell ref="B57:F57"/>
    <mergeCell ref="B58:B59"/>
    <mergeCell ref="E10:E11"/>
    <mergeCell ref="D58:D59"/>
    <mergeCell ref="E58:E59"/>
    <mergeCell ref="B56:D56"/>
    <mergeCell ref="B54:E54"/>
    <mergeCell ref="C58:C59"/>
  </mergeCells>
  <printOptions/>
  <pageMargins left="1.01" right="0.28" top="0.86" bottom="0.7480314960629921" header="0.31496062992125984" footer="0.31496062992125984"/>
  <pageSetup horizontalDpi="600" verticalDpi="600" orientation="portrait" paperSize="9" scale="80" r:id="rId2"/>
  <ignoredErrors>
    <ignoredError sqref="E21:E30 E73 E18:E19 E33:E37 E31:E32" formula="1"/>
    <ignoredError sqref="D62" formulaRange="1"/>
  </ignoredErrors>
  <drawing r:id="rId1"/>
</worksheet>
</file>

<file path=xl/worksheets/sheet12.xml><?xml version="1.0" encoding="utf-8"?>
<worksheet xmlns="http://schemas.openxmlformats.org/spreadsheetml/2006/main" xmlns:r="http://schemas.openxmlformats.org/officeDocument/2006/relationships">
  <dimension ref="A1:M121"/>
  <sheetViews>
    <sheetView showGridLines="0" zoomScale="80" zoomScaleNormal="80" zoomScalePageLayoutView="0" workbookViewId="0" topLeftCell="A1">
      <selection activeCell="B7" sqref="B7:F7"/>
    </sheetView>
  </sheetViews>
  <sheetFormatPr defaultColWidth="11.421875" defaultRowHeight="12.75"/>
  <cols>
    <col min="1" max="1" width="2.140625" style="202" customWidth="1"/>
    <col min="2" max="2" width="0.5625" style="202" customWidth="1"/>
    <col min="3" max="3" width="91.00390625" style="202" customWidth="1"/>
    <col min="4" max="5" width="19.7109375" style="202" customWidth="1"/>
    <col min="6" max="6" width="0.85546875" style="202" customWidth="1"/>
    <col min="7" max="7" width="15.140625" style="202" customWidth="1"/>
    <col min="8" max="8" width="14.421875" style="202" bestFit="1" customWidth="1"/>
    <col min="9" max="9" width="13.7109375" style="202" bestFit="1" customWidth="1"/>
    <col min="10" max="10" width="11.421875" style="202" customWidth="1"/>
    <col min="11" max="11" width="20.57421875" style="202" customWidth="1"/>
    <col min="12" max="16384" width="11.421875" style="202" customWidth="1"/>
  </cols>
  <sheetData>
    <row r="1" spans="2:3" s="180" customFormat="1" ht="12.75">
      <c r="B1" s="179"/>
      <c r="C1" s="179"/>
    </row>
    <row r="2" spans="2:3" s="180" customFormat="1" ht="12.75">
      <c r="B2" s="179"/>
      <c r="C2" s="179"/>
    </row>
    <row r="3" spans="2:7" s="180" customFormat="1" ht="12.75">
      <c r="B3" s="179"/>
      <c r="C3" s="179"/>
      <c r="G3" s="322"/>
    </row>
    <row r="4" spans="2:10" s="180" customFormat="1" ht="12.75">
      <c r="B4" s="179"/>
      <c r="C4" s="179"/>
      <c r="G4" s="322"/>
      <c r="J4" s="181"/>
    </row>
    <row r="5" spans="2:10" s="180" customFormat="1" ht="18">
      <c r="B5" s="423" t="s">
        <v>5</v>
      </c>
      <c r="C5" s="423"/>
      <c r="D5" s="423"/>
      <c r="E5" s="423"/>
      <c r="F5" s="182"/>
      <c r="G5" s="311">
        <v>0.386249517188</v>
      </c>
      <c r="H5" s="181"/>
      <c r="I5" s="181"/>
      <c r="J5" s="181"/>
    </row>
    <row r="6" spans="2:10" s="180" customFormat="1" ht="19.5" customHeight="1">
      <c r="B6" s="367" t="s">
        <v>239</v>
      </c>
      <c r="C6" s="367"/>
      <c r="D6" s="367"/>
      <c r="E6" s="367"/>
      <c r="F6" s="367"/>
      <c r="G6" s="322"/>
      <c r="H6" s="181"/>
      <c r="J6" s="183"/>
    </row>
    <row r="7" spans="2:6" s="180" customFormat="1" ht="19.5" customHeight="1">
      <c r="B7" s="418" t="s">
        <v>102</v>
      </c>
      <c r="C7" s="418"/>
      <c r="D7" s="418"/>
      <c r="E7" s="418"/>
      <c r="F7" s="418"/>
    </row>
    <row r="8" spans="2:5" s="11" customFormat="1" ht="15.75">
      <c r="B8" s="122" t="s">
        <v>273</v>
      </c>
      <c r="C8" s="122"/>
      <c r="D8" s="122"/>
      <c r="E8" s="96"/>
    </row>
    <row r="9" spans="2:6" s="185" customFormat="1" ht="9" customHeight="1">
      <c r="B9" s="346"/>
      <c r="C9" s="346"/>
      <c r="D9" s="346"/>
      <c r="E9" s="346"/>
      <c r="F9" s="184"/>
    </row>
    <row r="10" spans="3:9" s="180" customFormat="1" ht="18.75" customHeight="1">
      <c r="C10" s="120" t="s">
        <v>238</v>
      </c>
      <c r="D10" s="424" t="s">
        <v>166</v>
      </c>
      <c r="E10" s="419" t="s">
        <v>167</v>
      </c>
      <c r="I10" s="187"/>
    </row>
    <row r="11" spans="3:5" s="188" customFormat="1" ht="18.75" customHeight="1">
      <c r="C11" s="121"/>
      <c r="D11" s="375"/>
      <c r="E11" s="420"/>
    </row>
    <row r="12" spans="3:5" s="188" customFormat="1" ht="11.25" customHeight="1">
      <c r="C12" s="175"/>
      <c r="D12" s="176"/>
      <c r="E12" s="177"/>
    </row>
    <row r="13" spans="3:13" s="185" customFormat="1" ht="21.75" customHeight="1">
      <c r="C13" s="168" t="s">
        <v>246</v>
      </c>
      <c r="D13" s="169">
        <f>+D14+D55</f>
        <v>2188087.65721</v>
      </c>
      <c r="E13" s="169">
        <f>+E14+E55</f>
        <v>5664958.9445182085</v>
      </c>
      <c r="H13" s="93"/>
      <c r="I13" s="189"/>
      <c r="J13" s="189"/>
      <c r="M13" s="93"/>
    </row>
    <row r="14" spans="3:9" s="185" customFormat="1" ht="21.75" customHeight="1">
      <c r="C14" s="170" t="s">
        <v>110</v>
      </c>
      <c r="D14" s="171">
        <f>SUM(D15:D53)</f>
        <v>540872.8768499999</v>
      </c>
      <c r="E14" s="171">
        <f>SUM(E15:E53)</f>
        <v>1400319.8781650255</v>
      </c>
      <c r="H14" s="93"/>
      <c r="I14" s="190"/>
    </row>
    <row r="15" spans="3:9" s="185" customFormat="1" ht="21.75" customHeight="1">
      <c r="C15" s="166" t="s">
        <v>58</v>
      </c>
      <c r="D15" s="167">
        <v>259628.01826</v>
      </c>
      <c r="E15" s="167">
        <f aca="true" t="shared" si="0" ref="E15:E53">+D15/$G$5</f>
        <v>672176.9392753202</v>
      </c>
      <c r="H15" s="93"/>
      <c r="I15" s="190"/>
    </row>
    <row r="16" spans="3:9" s="185" customFormat="1" ht="21.75" customHeight="1">
      <c r="C16" s="166" t="s">
        <v>68</v>
      </c>
      <c r="D16" s="167">
        <v>65637.81959</v>
      </c>
      <c r="E16" s="167">
        <f t="shared" si="0"/>
        <v>169936.31491855555</v>
      </c>
      <c r="H16" s="93"/>
      <c r="I16" s="190"/>
    </row>
    <row r="17" spans="3:9" s="185" customFormat="1" ht="21.75" customHeight="1">
      <c r="C17" s="166" t="s">
        <v>60</v>
      </c>
      <c r="D17" s="167">
        <v>33075.049</v>
      </c>
      <c r="E17" s="167">
        <f t="shared" si="0"/>
        <v>85631.30186102295</v>
      </c>
      <c r="H17" s="93"/>
      <c r="I17" s="190"/>
    </row>
    <row r="18" spans="3:9" s="185" customFormat="1" ht="21.75" customHeight="1">
      <c r="C18" s="166" t="s">
        <v>66</v>
      </c>
      <c r="D18" s="167">
        <v>23448.982270000004</v>
      </c>
      <c r="E18" s="167">
        <f t="shared" si="0"/>
        <v>60709.41509704628</v>
      </c>
      <c r="H18" s="93"/>
      <c r="I18" s="190"/>
    </row>
    <row r="19" spans="3:9" s="185" customFormat="1" ht="21.75" customHeight="1">
      <c r="C19" s="166" t="s">
        <v>118</v>
      </c>
      <c r="D19" s="167">
        <v>20690.508400000002</v>
      </c>
      <c r="E19" s="167">
        <f t="shared" si="0"/>
        <v>53567.726247614366</v>
      </c>
      <c r="H19" s="93"/>
      <c r="I19" s="190"/>
    </row>
    <row r="20" spans="3:9" s="185" customFormat="1" ht="21.75" customHeight="1">
      <c r="C20" s="166" t="s">
        <v>74</v>
      </c>
      <c r="D20" s="167">
        <v>17830.443030000002</v>
      </c>
      <c r="E20" s="167">
        <f t="shared" si="0"/>
        <v>46163.01700468238</v>
      </c>
      <c r="H20" s="93"/>
      <c r="I20" s="190"/>
    </row>
    <row r="21" spans="3:9" s="185" customFormat="1" ht="21.75" customHeight="1">
      <c r="C21" s="166" t="s">
        <v>70</v>
      </c>
      <c r="D21" s="167">
        <v>16841.34636</v>
      </c>
      <c r="E21" s="167">
        <f t="shared" si="0"/>
        <v>43602.24572605168</v>
      </c>
      <c r="H21" s="93"/>
      <c r="I21" s="190"/>
    </row>
    <row r="22" spans="3:9" s="185" customFormat="1" ht="21.75" customHeight="1">
      <c r="C22" s="166" t="s">
        <v>73</v>
      </c>
      <c r="D22" s="167">
        <v>12010.32662</v>
      </c>
      <c r="E22" s="167">
        <f t="shared" si="0"/>
        <v>31094.735619188334</v>
      </c>
      <c r="H22" s="93"/>
      <c r="I22" s="190"/>
    </row>
    <row r="23" spans="3:9" s="185" customFormat="1" ht="21.75" customHeight="1">
      <c r="C23" s="166" t="s">
        <v>65</v>
      </c>
      <c r="D23" s="167">
        <v>11438.56495</v>
      </c>
      <c r="E23" s="167">
        <f t="shared" si="0"/>
        <v>29614.444655557938</v>
      </c>
      <c r="H23" s="93"/>
      <c r="I23" s="190"/>
    </row>
    <row r="24" spans="3:9" s="185" customFormat="1" ht="21.75" customHeight="1">
      <c r="C24" s="166" t="s">
        <v>75</v>
      </c>
      <c r="D24" s="167">
        <v>10773.88714</v>
      </c>
      <c r="E24" s="167">
        <f t="shared" si="0"/>
        <v>27893.593805467477</v>
      </c>
      <c r="H24" s="93"/>
      <c r="I24" s="190"/>
    </row>
    <row r="25" spans="3:9" s="185" customFormat="1" ht="21.75" customHeight="1">
      <c r="C25" s="166" t="s">
        <v>62</v>
      </c>
      <c r="D25" s="167">
        <v>388.75583</v>
      </c>
      <c r="E25" s="167">
        <f t="shared" si="0"/>
        <v>1006.4888438702698</v>
      </c>
      <c r="H25" s="93"/>
      <c r="I25" s="190"/>
    </row>
    <row r="26" spans="3:9" s="185" customFormat="1" ht="21.75" customHeight="1">
      <c r="C26" s="166" t="s">
        <v>71</v>
      </c>
      <c r="D26" s="167">
        <v>8443.283099999999</v>
      </c>
      <c r="E26" s="167">
        <f t="shared" si="0"/>
        <v>21859.659945905856</v>
      </c>
      <c r="H26" s="93"/>
      <c r="I26" s="190"/>
    </row>
    <row r="27" spans="3:9" s="185" customFormat="1" ht="21.75" customHeight="1">
      <c r="C27" s="166" t="s">
        <v>78</v>
      </c>
      <c r="D27" s="167">
        <v>7559.70076</v>
      </c>
      <c r="E27" s="167">
        <f t="shared" si="0"/>
        <v>19572.065267645245</v>
      </c>
      <c r="H27" s="93"/>
      <c r="I27" s="190"/>
    </row>
    <row r="28" spans="3:9" s="185" customFormat="1" ht="21.75" customHeight="1">
      <c r="C28" s="166" t="s">
        <v>61</v>
      </c>
      <c r="D28" s="167">
        <v>7179.50927</v>
      </c>
      <c r="E28" s="167">
        <f t="shared" si="0"/>
        <v>18587.74950003498</v>
      </c>
      <c r="H28" s="93"/>
      <c r="I28" s="190"/>
    </row>
    <row r="29" spans="3:9" s="185" customFormat="1" ht="21.75" customHeight="1">
      <c r="C29" s="166" t="s">
        <v>63</v>
      </c>
      <c r="D29" s="167">
        <v>5955.83498</v>
      </c>
      <c r="E29" s="167">
        <f t="shared" si="0"/>
        <v>15419.656763224131</v>
      </c>
      <c r="H29" s="93"/>
      <c r="I29" s="190"/>
    </row>
    <row r="30" spans="3:9" s="185" customFormat="1" ht="21.75" customHeight="1">
      <c r="C30" s="166" t="s">
        <v>76</v>
      </c>
      <c r="D30" s="167">
        <v>4565.386759999999</v>
      </c>
      <c r="E30" s="167">
        <f t="shared" si="0"/>
        <v>11819.786321643167</v>
      </c>
      <c r="H30" s="93"/>
      <c r="I30" s="190"/>
    </row>
    <row r="31" spans="3:9" s="185" customFormat="1" ht="21.75" customHeight="1">
      <c r="C31" s="166" t="s">
        <v>81</v>
      </c>
      <c r="D31" s="167">
        <v>4443.89258</v>
      </c>
      <c r="E31" s="167">
        <f t="shared" si="0"/>
        <v>11505.237889623082</v>
      </c>
      <c r="H31" s="93"/>
      <c r="I31" s="190"/>
    </row>
    <row r="32" spans="3:9" s="185" customFormat="1" ht="21.75" customHeight="1">
      <c r="C32" s="166" t="s">
        <v>72</v>
      </c>
      <c r="D32" s="167">
        <v>3276.59385</v>
      </c>
      <c r="E32" s="167">
        <f t="shared" si="0"/>
        <v>8483.101477652273</v>
      </c>
      <c r="H32" s="93"/>
      <c r="I32" s="190"/>
    </row>
    <row r="33" spans="3:9" s="185" customFormat="1" ht="21.75" customHeight="1">
      <c r="C33" s="166" t="s">
        <v>82</v>
      </c>
      <c r="D33" s="167">
        <v>3012.8251099999998</v>
      </c>
      <c r="E33" s="167">
        <f t="shared" si="0"/>
        <v>7800.20420979209</v>
      </c>
      <c r="H33" s="93"/>
      <c r="I33" s="190"/>
    </row>
    <row r="34" spans="3:9" s="185" customFormat="1" ht="21.75" customHeight="1">
      <c r="C34" s="166" t="s">
        <v>84</v>
      </c>
      <c r="D34" s="167">
        <v>2830.19728</v>
      </c>
      <c r="E34" s="167">
        <f t="shared" si="0"/>
        <v>7327.380757921964</v>
      </c>
      <c r="H34" s="93"/>
      <c r="I34" s="190"/>
    </row>
    <row r="35" spans="3:9" s="185" customFormat="1" ht="21.75" customHeight="1">
      <c r="C35" s="166" t="s">
        <v>85</v>
      </c>
      <c r="D35" s="167">
        <v>2573.45481</v>
      </c>
      <c r="E35" s="167">
        <f t="shared" si="0"/>
        <v>6662.674503091786</v>
      </c>
      <c r="H35" s="93"/>
      <c r="I35" s="190"/>
    </row>
    <row r="36" spans="3:9" s="185" customFormat="1" ht="21.75" customHeight="1">
      <c r="C36" s="166" t="s">
        <v>83</v>
      </c>
      <c r="D36" s="167">
        <v>2408.2514</v>
      </c>
      <c r="E36" s="167">
        <f t="shared" si="0"/>
        <v>6234.9628746016715</v>
      </c>
      <c r="H36" s="93"/>
      <c r="I36" s="190"/>
    </row>
    <row r="37" spans="3:9" s="185" customFormat="1" ht="21.75" customHeight="1">
      <c r="C37" s="166" t="s">
        <v>86</v>
      </c>
      <c r="D37" s="167">
        <v>2368.8254300000003</v>
      </c>
      <c r="E37" s="167">
        <f t="shared" si="0"/>
        <v>6132.8890382716445</v>
      </c>
      <c r="H37" s="93"/>
      <c r="I37" s="190"/>
    </row>
    <row r="38" spans="3:9" s="185" customFormat="1" ht="21.75" customHeight="1">
      <c r="C38" s="166" t="s">
        <v>87</v>
      </c>
      <c r="D38" s="167">
        <v>2276.0656100000006</v>
      </c>
      <c r="E38" s="167">
        <f t="shared" si="0"/>
        <v>5892.733864291581</v>
      </c>
      <c r="H38" s="93"/>
      <c r="I38" s="190"/>
    </row>
    <row r="39" spans="3:9" s="185" customFormat="1" ht="21.75" customHeight="1">
      <c r="C39" s="166" t="s">
        <v>88</v>
      </c>
      <c r="D39" s="167">
        <v>2162.68482</v>
      </c>
      <c r="E39" s="167">
        <f t="shared" si="0"/>
        <v>5599.1909989815</v>
      </c>
      <c r="H39" s="93"/>
      <c r="I39" s="190"/>
    </row>
    <row r="40" spans="3:9" s="185" customFormat="1" ht="21.75" customHeight="1">
      <c r="C40" s="166" t="s">
        <v>69</v>
      </c>
      <c r="D40" s="167">
        <v>1617.26522</v>
      </c>
      <c r="E40" s="167">
        <f t="shared" si="0"/>
        <v>4187.099654581122</v>
      </c>
      <c r="H40" s="93"/>
      <c r="I40" s="190"/>
    </row>
    <row r="41" spans="3:9" s="185" customFormat="1" ht="21.75" customHeight="1">
      <c r="C41" s="166" t="s">
        <v>80</v>
      </c>
      <c r="D41" s="167">
        <v>1573.88036</v>
      </c>
      <c r="E41" s="167">
        <f t="shared" si="0"/>
        <v>4074.7762520410924</v>
      </c>
      <c r="H41" s="93"/>
      <c r="I41" s="190"/>
    </row>
    <row r="42" spans="3:9" s="185" customFormat="1" ht="21.75" customHeight="1">
      <c r="C42" s="166" t="s">
        <v>120</v>
      </c>
      <c r="D42" s="167">
        <v>1345.2174299999997</v>
      </c>
      <c r="E42" s="167">
        <f t="shared" si="0"/>
        <v>3482.7679262709325</v>
      </c>
      <c r="H42" s="93"/>
      <c r="I42" s="190"/>
    </row>
    <row r="43" spans="3:9" s="185" customFormat="1" ht="21.75" customHeight="1">
      <c r="C43" s="166" t="s">
        <v>89</v>
      </c>
      <c r="D43" s="167">
        <v>1322.8908600000004</v>
      </c>
      <c r="E43" s="167">
        <f t="shared" si="0"/>
        <v>3424.964436540919</v>
      </c>
      <c r="H43" s="93"/>
      <c r="I43" s="190"/>
    </row>
    <row r="44" spans="3:9" s="185" customFormat="1" ht="21.75" customHeight="1">
      <c r="C44" s="166" t="s">
        <v>90</v>
      </c>
      <c r="D44" s="167">
        <v>1146.47166</v>
      </c>
      <c r="E44" s="167">
        <f t="shared" si="0"/>
        <v>2968.215127740795</v>
      </c>
      <c r="H44" s="93"/>
      <c r="I44" s="190"/>
    </row>
    <row r="45" spans="3:9" s="185" customFormat="1" ht="21.75" customHeight="1">
      <c r="C45" s="166" t="s">
        <v>67</v>
      </c>
      <c r="D45" s="167">
        <v>676.75587</v>
      </c>
      <c r="E45" s="167">
        <f t="shared" si="0"/>
        <v>1752.1209474304694</v>
      </c>
      <c r="H45" s="93"/>
      <c r="I45" s="190"/>
    </row>
    <row r="46" spans="3:9" s="185" customFormat="1" ht="21.75" customHeight="1">
      <c r="C46" s="166" t="s">
        <v>92</v>
      </c>
      <c r="D46" s="167">
        <v>659.95413</v>
      </c>
      <c r="E46" s="167">
        <f t="shared" si="0"/>
        <v>1708.6212425704578</v>
      </c>
      <c r="H46" s="93"/>
      <c r="I46" s="190"/>
    </row>
    <row r="47" spans="3:9" s="185" customFormat="1" ht="21.75" customHeight="1">
      <c r="C47" s="166" t="s">
        <v>93</v>
      </c>
      <c r="D47" s="167">
        <v>592.26998</v>
      </c>
      <c r="E47" s="167">
        <f t="shared" si="0"/>
        <v>1533.386978220411</v>
      </c>
      <c r="H47" s="93"/>
      <c r="I47" s="190"/>
    </row>
    <row r="48" spans="3:9" s="185" customFormat="1" ht="21.75" customHeight="1">
      <c r="C48" s="166" t="s">
        <v>94</v>
      </c>
      <c r="D48" s="167">
        <v>358.95133000000004</v>
      </c>
      <c r="E48" s="167">
        <f t="shared" si="0"/>
        <v>929.3249933702492</v>
      </c>
      <c r="H48" s="93"/>
      <c r="I48" s="190"/>
    </row>
    <row r="49" spans="3:9" s="185" customFormat="1" ht="21.75" customHeight="1">
      <c r="C49" s="166" t="s">
        <v>96</v>
      </c>
      <c r="D49" s="167">
        <v>259.66361</v>
      </c>
      <c r="E49" s="167">
        <f t="shared" si="0"/>
        <v>672.2690862901802</v>
      </c>
      <c r="H49" s="93"/>
      <c r="I49" s="190"/>
    </row>
    <row r="50" spans="3:9" s="185" customFormat="1" ht="21.75" customHeight="1">
      <c r="C50" s="166" t="s">
        <v>97</v>
      </c>
      <c r="D50" s="167">
        <v>225.67967000000002</v>
      </c>
      <c r="E50" s="167">
        <f t="shared" si="0"/>
        <v>584.2846656301566</v>
      </c>
      <c r="H50" s="93"/>
      <c r="I50" s="190"/>
    </row>
    <row r="51" spans="3:9" s="185" customFormat="1" ht="21.75" customHeight="1">
      <c r="C51" s="166" t="s">
        <v>98</v>
      </c>
      <c r="D51" s="167">
        <v>167.55387</v>
      </c>
      <c r="E51" s="167">
        <f t="shared" si="0"/>
        <v>433.79696943011623</v>
      </c>
      <c r="H51" s="93"/>
      <c r="I51" s="190"/>
    </row>
    <row r="52" spans="3:9" s="185" customFormat="1" ht="21.75" customHeight="1">
      <c r="C52" s="166" t="s">
        <v>99</v>
      </c>
      <c r="D52" s="167">
        <v>97.47846</v>
      </c>
      <c r="E52" s="167">
        <f t="shared" si="0"/>
        <v>252.37173294006763</v>
      </c>
      <c r="H52" s="93"/>
      <c r="I52" s="190"/>
    </row>
    <row r="53" spans="3:9" s="185" customFormat="1" ht="21.75" customHeight="1">
      <c r="C53" s="166" t="s">
        <v>95</v>
      </c>
      <c r="D53" s="167">
        <v>8.63719</v>
      </c>
      <c r="E53" s="167">
        <f t="shared" si="0"/>
        <v>22.361684910005994</v>
      </c>
      <c r="H53" s="93"/>
      <c r="I53" s="190"/>
    </row>
    <row r="54" spans="3:9" s="185" customFormat="1" ht="7.5" customHeight="1">
      <c r="C54" s="170"/>
      <c r="D54" s="171"/>
      <c r="E54" s="171"/>
      <c r="H54" s="93"/>
      <c r="I54" s="190"/>
    </row>
    <row r="55" spans="3:9" s="185" customFormat="1" ht="21.75" customHeight="1">
      <c r="C55" s="170" t="s">
        <v>30</v>
      </c>
      <c r="D55" s="171">
        <f>+D56+D57</f>
        <v>1647214.78036</v>
      </c>
      <c r="E55" s="171">
        <f>+E56+E57</f>
        <v>4264639.066353183</v>
      </c>
      <c r="H55" s="93"/>
      <c r="I55" s="190"/>
    </row>
    <row r="56" spans="3:9" s="185" customFormat="1" ht="21.75" customHeight="1">
      <c r="C56" s="166" t="s">
        <v>57</v>
      </c>
      <c r="D56" s="167">
        <v>1047214.78036</v>
      </c>
      <c r="E56" s="167">
        <f>+D56/$G$5</f>
        <v>2711239.0663527665</v>
      </c>
      <c r="H56" s="93"/>
      <c r="I56" s="190"/>
    </row>
    <row r="57" spans="3:9" s="185" customFormat="1" ht="21.75" customHeight="1">
      <c r="C57" s="166" t="s">
        <v>170</v>
      </c>
      <c r="D57" s="167">
        <v>600000</v>
      </c>
      <c r="E57" s="167">
        <f>+D57/$G$5</f>
        <v>1553400.0000004163</v>
      </c>
      <c r="H57" s="93"/>
      <c r="I57" s="190"/>
    </row>
    <row r="58" spans="3:9" s="185" customFormat="1" ht="18" customHeight="1">
      <c r="C58" s="173"/>
      <c r="D58" s="45"/>
      <c r="E58" s="45"/>
      <c r="H58" s="93"/>
      <c r="I58" s="191"/>
    </row>
    <row r="59" spans="3:13" s="185" customFormat="1" ht="21.75" customHeight="1">
      <c r="C59" s="168" t="s">
        <v>244</v>
      </c>
      <c r="D59" s="169">
        <f>+D60</f>
        <v>1561.05353</v>
      </c>
      <c r="E59" s="169">
        <f>+E60</f>
        <v>4041.567589171083</v>
      </c>
      <c r="H59" s="93"/>
      <c r="I59" s="192"/>
      <c r="J59" s="193"/>
      <c r="M59" s="93"/>
    </row>
    <row r="60" spans="3:13" s="185" customFormat="1" ht="21.75" customHeight="1">
      <c r="C60" s="170" t="s">
        <v>110</v>
      </c>
      <c r="D60" s="171">
        <f>+D61</f>
        <v>1561.05353</v>
      </c>
      <c r="E60" s="171">
        <f>+E61</f>
        <v>4041.567589171083</v>
      </c>
      <c r="H60" s="93"/>
      <c r="I60" s="194"/>
      <c r="M60" s="93"/>
    </row>
    <row r="61" spans="3:13" s="185" customFormat="1" ht="21.75" customHeight="1">
      <c r="C61" s="166" t="s">
        <v>172</v>
      </c>
      <c r="D61" s="167">
        <v>1561.05353</v>
      </c>
      <c r="E61" s="167">
        <f>+D61/$G$5</f>
        <v>4041.567589171083</v>
      </c>
      <c r="H61" s="93"/>
      <c r="I61" s="194"/>
      <c r="M61" s="93"/>
    </row>
    <row r="62" spans="3:11" s="185" customFormat="1" ht="19.5" customHeight="1">
      <c r="C62" s="173"/>
      <c r="D62" s="174"/>
      <c r="E62" s="174"/>
      <c r="H62" s="93"/>
      <c r="I62" s="194"/>
      <c r="K62" s="189"/>
    </row>
    <row r="63" spans="3:9" s="185" customFormat="1" ht="21.75" customHeight="1">
      <c r="C63" s="168" t="s">
        <v>245</v>
      </c>
      <c r="D63" s="169">
        <f>+D64+D86</f>
        <v>1079038.43125</v>
      </c>
      <c r="E63" s="169">
        <f>+E64+E86</f>
        <v>2793630.498506999</v>
      </c>
      <c r="H63" s="308"/>
      <c r="I63" s="194"/>
    </row>
    <row r="64" spans="3:8" s="185" customFormat="1" ht="21.75" customHeight="1">
      <c r="C64" s="170" t="s">
        <v>29</v>
      </c>
      <c r="D64" s="171">
        <f>SUM(D65:D84)</f>
        <v>845310.7444</v>
      </c>
      <c r="E64" s="171">
        <f>SUM(E65:E84)</f>
        <v>2188509.517252187</v>
      </c>
      <c r="H64" s="309"/>
    </row>
    <row r="65" spans="3:5" s="185" customFormat="1" ht="21.75" customHeight="1">
      <c r="C65" s="166" t="s">
        <v>58</v>
      </c>
      <c r="D65" s="167">
        <v>603505.47913</v>
      </c>
      <c r="E65" s="167">
        <f aca="true" t="shared" si="1" ref="E65:E84">+D65/$G$5</f>
        <v>1562475.6854679887</v>
      </c>
    </row>
    <row r="66" spans="3:5" s="185" customFormat="1" ht="21.75" customHeight="1">
      <c r="C66" s="166" t="s">
        <v>59</v>
      </c>
      <c r="D66" s="167">
        <v>148102.37157</v>
      </c>
      <c r="E66" s="167">
        <f t="shared" si="1"/>
        <v>383437.03999483277</v>
      </c>
    </row>
    <row r="67" spans="3:5" s="185" customFormat="1" ht="21.75" customHeight="1">
      <c r="C67" s="166" t="s">
        <v>69</v>
      </c>
      <c r="D67" s="167">
        <v>38716.429509999994</v>
      </c>
      <c r="E67" s="167">
        <f t="shared" si="1"/>
        <v>100236.83600141686</v>
      </c>
    </row>
    <row r="68" spans="3:5" s="185" customFormat="1" ht="21.75" customHeight="1">
      <c r="C68" s="166" t="s">
        <v>72</v>
      </c>
      <c r="D68" s="167">
        <v>15491.15405</v>
      </c>
      <c r="E68" s="167">
        <f t="shared" si="1"/>
        <v>40106.59783546075</v>
      </c>
    </row>
    <row r="69" spans="3:5" s="185" customFormat="1" ht="21.75" customHeight="1">
      <c r="C69" s="166" t="s">
        <v>77</v>
      </c>
      <c r="D69" s="167">
        <v>8477.75066</v>
      </c>
      <c r="E69" s="167">
        <f t="shared" si="1"/>
        <v>21948.896458745883</v>
      </c>
    </row>
    <row r="70" spans="3:5" s="185" customFormat="1" ht="21.75" customHeight="1">
      <c r="C70" s="166" t="s">
        <v>73</v>
      </c>
      <c r="D70" s="167">
        <v>6350.1845</v>
      </c>
      <c r="E70" s="167">
        <f t="shared" si="1"/>
        <v>16440.627670504407</v>
      </c>
    </row>
    <row r="71" spans="3:5" s="185" customFormat="1" ht="21.75" customHeight="1">
      <c r="C71" s="166" t="s">
        <v>79</v>
      </c>
      <c r="D71" s="167">
        <v>5830.490559999999</v>
      </c>
      <c r="E71" s="167">
        <f t="shared" si="1"/>
        <v>15095.140059844043</v>
      </c>
    </row>
    <row r="72" spans="3:5" s="185" customFormat="1" ht="21.75" customHeight="1">
      <c r="C72" s="166" t="s">
        <v>121</v>
      </c>
      <c r="D72" s="167">
        <v>4859.39192</v>
      </c>
      <c r="E72" s="167">
        <f t="shared" si="1"/>
        <v>12580.965680883372</v>
      </c>
    </row>
    <row r="73" spans="3:5" s="185" customFormat="1" ht="21.75" customHeight="1">
      <c r="C73" s="166" t="s">
        <v>76</v>
      </c>
      <c r="D73" s="167">
        <v>4759.50082</v>
      </c>
      <c r="E73" s="167">
        <f t="shared" si="1"/>
        <v>12322.347622983303</v>
      </c>
    </row>
    <row r="74" spans="3:5" s="185" customFormat="1" ht="21.75" customHeight="1">
      <c r="C74" s="166" t="s">
        <v>80</v>
      </c>
      <c r="D74" s="167">
        <v>3628.52882</v>
      </c>
      <c r="E74" s="167">
        <f t="shared" si="1"/>
        <v>9394.261114982517</v>
      </c>
    </row>
    <row r="75" spans="3:5" s="185" customFormat="1" ht="21.75" customHeight="1">
      <c r="C75" s="166" t="s">
        <v>70</v>
      </c>
      <c r="D75" s="167">
        <v>1634.1099</v>
      </c>
      <c r="E75" s="167">
        <f t="shared" si="1"/>
        <v>4230.710531101134</v>
      </c>
    </row>
    <row r="76" spans="3:5" s="185" customFormat="1" ht="21.75" customHeight="1">
      <c r="C76" s="166" t="s">
        <v>91</v>
      </c>
      <c r="D76" s="167">
        <v>1103.0529199999999</v>
      </c>
      <c r="E76" s="167">
        <f t="shared" si="1"/>
        <v>2855.804009880765</v>
      </c>
    </row>
    <row r="77" spans="3:5" s="185" customFormat="1" ht="21.75" customHeight="1">
      <c r="C77" s="166" t="s">
        <v>95</v>
      </c>
      <c r="D77" s="167">
        <v>761.32528</v>
      </c>
      <c r="E77" s="167">
        <f t="shared" si="1"/>
        <v>1971.0711499205283</v>
      </c>
    </row>
    <row r="78" spans="3:5" s="185" customFormat="1" ht="21.75" customHeight="1">
      <c r="C78" s="166" t="s">
        <v>85</v>
      </c>
      <c r="D78" s="167">
        <v>673.91885</v>
      </c>
      <c r="E78" s="167">
        <f t="shared" si="1"/>
        <v>1744.7759026504677</v>
      </c>
    </row>
    <row r="79" spans="3:5" s="185" customFormat="1" ht="21.75" customHeight="1">
      <c r="C79" s="166" t="s">
        <v>78</v>
      </c>
      <c r="D79" s="167">
        <v>578.05874</v>
      </c>
      <c r="E79" s="167">
        <f t="shared" si="1"/>
        <v>1496.594077860401</v>
      </c>
    </row>
    <row r="80" spans="3:5" s="185" customFormat="1" ht="21.75" customHeight="1">
      <c r="C80" s="166" t="s">
        <v>83</v>
      </c>
      <c r="D80" s="167">
        <v>460.38495</v>
      </c>
      <c r="E80" s="167">
        <f t="shared" si="1"/>
        <v>1191.9366355503196</v>
      </c>
    </row>
    <row r="81" spans="3:5" s="185" customFormat="1" ht="21.75" customHeight="1">
      <c r="C81" s="166" t="s">
        <v>100</v>
      </c>
      <c r="D81" s="167">
        <v>153.72626</v>
      </c>
      <c r="E81" s="167">
        <f t="shared" si="1"/>
        <v>397.99728714010666</v>
      </c>
    </row>
    <row r="82" spans="3:5" s="185" customFormat="1" ht="21.75" customHeight="1">
      <c r="C82" s="166" t="s">
        <v>90</v>
      </c>
      <c r="D82" s="167">
        <v>100.44836</v>
      </c>
      <c r="E82" s="167">
        <f t="shared" si="1"/>
        <v>260.0608040400697</v>
      </c>
    </row>
    <row r="83" spans="3:5" s="185" customFormat="1" ht="21.75" customHeight="1">
      <c r="C83" s="166" t="s">
        <v>94</v>
      </c>
      <c r="D83" s="167">
        <v>91.12044</v>
      </c>
      <c r="E83" s="167">
        <f t="shared" si="1"/>
        <v>235.91081916006323</v>
      </c>
    </row>
    <row r="84" spans="3:5" s="185" customFormat="1" ht="21.75" customHeight="1">
      <c r="C84" s="166" t="s">
        <v>97</v>
      </c>
      <c r="D84" s="167">
        <v>33.31716</v>
      </c>
      <c r="E84" s="167">
        <f t="shared" si="1"/>
        <v>86.25812724002313</v>
      </c>
    </row>
    <row r="85" spans="3:5" s="185" customFormat="1" ht="9.75" customHeight="1">
      <c r="C85" s="170"/>
      <c r="D85" s="171"/>
      <c r="E85" s="171"/>
    </row>
    <row r="86" spans="3:5" s="185" customFormat="1" ht="21.75" customHeight="1">
      <c r="C86" s="170" t="s">
        <v>30</v>
      </c>
      <c r="D86" s="171">
        <f>+D87</f>
        <v>233727.68685000003</v>
      </c>
      <c r="E86" s="171">
        <f>+E87</f>
        <v>605120.9812548122</v>
      </c>
    </row>
    <row r="87" spans="3:5" s="185" customFormat="1" ht="21.75" customHeight="1">
      <c r="C87" s="166" t="s">
        <v>57</v>
      </c>
      <c r="D87" s="167">
        <v>233727.68685000003</v>
      </c>
      <c r="E87" s="167">
        <f>+D87/$G$5</f>
        <v>605120.9812548122</v>
      </c>
    </row>
    <row r="88" spans="3:5" s="185" customFormat="1" ht="4.5" customHeight="1">
      <c r="C88" s="173"/>
      <c r="D88" s="174"/>
      <c r="E88" s="174"/>
    </row>
    <row r="89" spans="3:9" s="185" customFormat="1" ht="15" customHeight="1">
      <c r="C89" s="421" t="s">
        <v>34</v>
      </c>
      <c r="D89" s="416">
        <f>+D63+D13+D59</f>
        <v>3268687.14199</v>
      </c>
      <c r="E89" s="416">
        <f>+E63+E13+E59</f>
        <v>8462631.010614378</v>
      </c>
      <c r="I89" s="93"/>
    </row>
    <row r="90" spans="3:11" s="188" customFormat="1" ht="15" customHeight="1">
      <c r="C90" s="422"/>
      <c r="D90" s="417"/>
      <c r="E90" s="417"/>
      <c r="I90" s="54"/>
      <c r="K90" s="195"/>
    </row>
    <row r="91" spans="3:5" s="185" customFormat="1" ht="7.5" customHeight="1">
      <c r="C91" s="196"/>
      <c r="D91" s="197"/>
      <c r="E91" s="197"/>
    </row>
    <row r="92" spans="1:9" ht="14.25" customHeight="1">
      <c r="A92" s="198"/>
      <c r="B92" s="198"/>
      <c r="C92" s="199" t="s">
        <v>126</v>
      </c>
      <c r="D92" s="200"/>
      <c r="E92" s="201"/>
      <c r="H92" s="203"/>
      <c r="I92" s="204"/>
    </row>
    <row r="93" spans="1:9" ht="14.25" customHeight="1">
      <c r="A93" s="198"/>
      <c r="B93" s="198"/>
      <c r="C93" s="199" t="s">
        <v>224</v>
      </c>
      <c r="D93" s="200"/>
      <c r="E93" s="201"/>
      <c r="H93" s="203"/>
      <c r="I93" s="204"/>
    </row>
    <row r="94" spans="1:9" ht="14.25" customHeight="1">
      <c r="A94" s="198"/>
      <c r="B94" s="198"/>
      <c r="C94" s="199" t="s">
        <v>247</v>
      </c>
      <c r="D94" s="200"/>
      <c r="E94" s="201"/>
      <c r="H94" s="203"/>
      <c r="I94" s="204"/>
    </row>
    <row r="99" spans="2:8" s="180" customFormat="1" ht="18">
      <c r="B99" s="423" t="s">
        <v>150</v>
      </c>
      <c r="C99" s="423"/>
      <c r="D99" s="423"/>
      <c r="E99" s="423"/>
      <c r="F99" s="182"/>
      <c r="H99" s="181"/>
    </row>
    <row r="100" spans="2:10" s="180" customFormat="1" ht="19.5" customHeight="1">
      <c r="B100" s="367" t="s">
        <v>240</v>
      </c>
      <c r="C100" s="367"/>
      <c r="D100" s="367"/>
      <c r="E100" s="367"/>
      <c r="F100" s="367"/>
      <c r="J100" s="183"/>
    </row>
    <row r="101" spans="2:6" s="180" customFormat="1" ht="19.5" customHeight="1">
      <c r="B101" s="418" t="s">
        <v>102</v>
      </c>
      <c r="C101" s="418"/>
      <c r="D101" s="418"/>
      <c r="E101" s="418"/>
      <c r="F101" s="418"/>
    </row>
    <row r="102" spans="2:5" s="11" customFormat="1" ht="15.75">
      <c r="B102" s="122" t="s">
        <v>273</v>
      </c>
      <c r="C102" s="122"/>
      <c r="D102" s="39"/>
      <c r="E102" s="96"/>
    </row>
    <row r="103" spans="2:6" s="185" customFormat="1" ht="6.75" customHeight="1">
      <c r="B103" s="346"/>
      <c r="C103" s="346"/>
      <c r="D103" s="346"/>
      <c r="E103" s="346"/>
      <c r="F103" s="184"/>
    </row>
    <row r="104" spans="3:5" s="180" customFormat="1" ht="18.75" customHeight="1">
      <c r="C104" s="120" t="s">
        <v>238</v>
      </c>
      <c r="D104" s="424" t="s">
        <v>25</v>
      </c>
      <c r="E104" s="419" t="s">
        <v>44</v>
      </c>
    </row>
    <row r="105" spans="3:5" s="188" customFormat="1" ht="18.75" customHeight="1">
      <c r="C105" s="121"/>
      <c r="D105" s="375"/>
      <c r="E105" s="420"/>
    </row>
    <row r="106" spans="3:5" s="188" customFormat="1" ht="11.25" customHeight="1">
      <c r="C106" s="175"/>
      <c r="D106" s="176"/>
      <c r="E106" s="177"/>
    </row>
    <row r="107" spans="3:13" s="185" customFormat="1" ht="21.75" customHeight="1">
      <c r="C107" s="178" t="s">
        <v>125</v>
      </c>
      <c r="D107" s="169">
        <f>+D108</f>
        <v>1002683.2018000002</v>
      </c>
      <c r="E107" s="169">
        <f>+E108</f>
        <v>2595946.809460895</v>
      </c>
      <c r="H107" s="93"/>
      <c r="M107" s="93"/>
    </row>
    <row r="108" spans="3:8" s="185" customFormat="1" ht="21.75" customHeight="1">
      <c r="C108" s="170" t="s">
        <v>29</v>
      </c>
      <c r="D108" s="171">
        <f>SUM(D109:D116)</f>
        <v>1002683.2018000002</v>
      </c>
      <c r="E108" s="171">
        <f>SUM(E109:E116)</f>
        <v>2595946.809460895</v>
      </c>
      <c r="H108" s="93"/>
    </row>
    <row r="109" spans="3:8" s="185" customFormat="1" ht="21.75" customHeight="1">
      <c r="C109" s="166" t="s">
        <v>158</v>
      </c>
      <c r="D109" s="167">
        <v>935742.4279700001</v>
      </c>
      <c r="E109" s="167">
        <f aca="true" t="shared" si="2" ref="E109:E116">+D109/$G$5</f>
        <v>2422637.1460149796</v>
      </c>
      <c r="H109" s="93"/>
    </row>
    <row r="110" spans="3:8" s="185" customFormat="1" ht="21.75" customHeight="1">
      <c r="C110" s="166" t="s">
        <v>61</v>
      </c>
      <c r="D110" s="167">
        <v>18885.582489999997</v>
      </c>
      <c r="E110" s="167">
        <f t="shared" si="2"/>
        <v>48894.7730666231</v>
      </c>
      <c r="H110" s="93"/>
    </row>
    <row r="111" spans="3:8" s="185" customFormat="1" ht="21.75" customHeight="1">
      <c r="C111" s="166" t="s">
        <v>63</v>
      </c>
      <c r="D111" s="167">
        <v>19181.669019999998</v>
      </c>
      <c r="E111" s="167">
        <f t="shared" si="2"/>
        <v>49661.34109279331</v>
      </c>
      <c r="H111" s="93"/>
    </row>
    <row r="112" spans="3:8" s="185" customFormat="1" ht="21.75" customHeight="1">
      <c r="C112" s="166" t="s">
        <v>62</v>
      </c>
      <c r="D112" s="167">
        <v>18267.953650000003</v>
      </c>
      <c r="E112" s="167">
        <f t="shared" si="2"/>
        <v>47295.731999862684</v>
      </c>
      <c r="H112" s="93"/>
    </row>
    <row r="113" spans="3:8" s="185" customFormat="1" ht="21.75" customHeight="1">
      <c r="C113" s="166" t="s">
        <v>66</v>
      </c>
      <c r="D113" s="167">
        <v>2940.3261899999998</v>
      </c>
      <c r="E113" s="167">
        <f t="shared" si="2"/>
        <v>7612.504505912039</v>
      </c>
      <c r="H113" s="93"/>
    </row>
    <row r="114" spans="3:8" s="185" customFormat="1" ht="21.75" customHeight="1">
      <c r="C114" s="166" t="s">
        <v>64</v>
      </c>
      <c r="D114" s="167">
        <v>6562.13141</v>
      </c>
      <c r="E114" s="167">
        <f t="shared" si="2"/>
        <v>16989.358220494552</v>
      </c>
      <c r="H114" s="93"/>
    </row>
    <row r="115" spans="3:8" s="185" customFormat="1" ht="21.75" customHeight="1">
      <c r="C115" s="166" t="s">
        <v>73</v>
      </c>
      <c r="D115" s="167">
        <v>716.8615500000001</v>
      </c>
      <c r="E115" s="167">
        <f t="shared" si="2"/>
        <v>1855.9545529504976</v>
      </c>
      <c r="H115" s="93"/>
    </row>
    <row r="116" spans="3:8" s="185" customFormat="1" ht="21.75" customHeight="1">
      <c r="C116" s="166" t="s">
        <v>122</v>
      </c>
      <c r="D116" s="167">
        <v>386.24952</v>
      </c>
      <c r="E116" s="167">
        <f t="shared" si="2"/>
        <v>1000.000007280268</v>
      </c>
      <c r="H116" s="93"/>
    </row>
    <row r="117" spans="3:5" s="185" customFormat="1" ht="7.5" customHeight="1">
      <c r="C117" s="173"/>
      <c r="D117" s="174"/>
      <c r="E117" s="174"/>
    </row>
    <row r="118" spans="3:9" s="185" customFormat="1" ht="15" customHeight="1">
      <c r="C118" s="421" t="s">
        <v>34</v>
      </c>
      <c r="D118" s="416">
        <f>+D107</f>
        <v>1002683.2018000002</v>
      </c>
      <c r="E118" s="416">
        <f>+E107</f>
        <v>2595946.809460895</v>
      </c>
      <c r="I118" s="93"/>
    </row>
    <row r="119" spans="3:11" s="188" customFormat="1" ht="15" customHeight="1">
      <c r="C119" s="422"/>
      <c r="D119" s="417"/>
      <c r="E119" s="417"/>
      <c r="I119" s="54"/>
      <c r="K119" s="54"/>
    </row>
    <row r="120" spans="3:5" s="185" customFormat="1" ht="3.75" customHeight="1">
      <c r="C120" s="196"/>
      <c r="D120" s="197"/>
      <c r="E120" s="197"/>
    </row>
    <row r="121" spans="1:9" ht="14.25" customHeight="1">
      <c r="A121" s="198"/>
      <c r="B121" s="198"/>
      <c r="C121" s="199" t="s">
        <v>126</v>
      </c>
      <c r="D121" s="200"/>
      <c r="E121" s="201"/>
      <c r="H121" s="203"/>
      <c r="I121" s="204"/>
    </row>
  </sheetData>
  <sheetProtection/>
  <mergeCells count="22">
    <mergeCell ref="C118:C119"/>
    <mergeCell ref="D118:D119"/>
    <mergeCell ref="E118:E119"/>
    <mergeCell ref="B99:E99"/>
    <mergeCell ref="B100:F100"/>
    <mergeCell ref="E104:E105"/>
    <mergeCell ref="D104:D105"/>
    <mergeCell ref="B103:E103"/>
    <mergeCell ref="E10:E11"/>
    <mergeCell ref="C89:C90"/>
    <mergeCell ref="B102:C102"/>
    <mergeCell ref="B5:E5"/>
    <mergeCell ref="B6:F6"/>
    <mergeCell ref="B7:F7"/>
    <mergeCell ref="B9:E9"/>
    <mergeCell ref="B8:D8"/>
    <mergeCell ref="C10:C11"/>
    <mergeCell ref="D10:D11"/>
    <mergeCell ref="D89:D90"/>
    <mergeCell ref="E89:E90"/>
    <mergeCell ref="C104:C105"/>
    <mergeCell ref="B101:F101"/>
  </mergeCells>
  <printOptions horizontalCentered="1"/>
  <pageMargins left="0.1968503937007874" right="0.1968503937007874" top="0.8661417322834646" bottom="0.3937007874015748" header="0.31496062992125984" footer="0.31496062992125984"/>
  <pageSetup fitToHeight="2" fitToWidth="2"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2:H39"/>
  <sheetViews>
    <sheetView showGridLines="0" zoomScale="85" zoomScaleNormal="85" zoomScalePageLayoutView="0" workbookViewId="0" topLeftCell="A1">
      <selection activeCell="I14" sqref="I14"/>
    </sheetView>
  </sheetViews>
  <sheetFormatPr defaultColWidth="11.421875" defaultRowHeight="12.75"/>
  <cols>
    <col min="1" max="1" width="5.421875" style="73" customWidth="1"/>
    <col min="2" max="2" width="16.00390625" style="73" customWidth="1"/>
    <col min="3" max="3" width="1.28515625" style="73" customWidth="1"/>
    <col min="4" max="4" width="21.00390625" style="73" customWidth="1"/>
    <col min="5" max="5" width="18.7109375" style="73" customWidth="1"/>
    <col min="6" max="6" width="22.7109375" style="73" customWidth="1"/>
    <col min="7" max="7" width="22.140625" style="73" customWidth="1"/>
    <col min="8" max="16384" width="11.421875" style="73" customWidth="1"/>
  </cols>
  <sheetData>
    <row r="1" s="208" customFormat="1" ht="12.75"/>
    <row r="2" s="208" customFormat="1" ht="12.75">
      <c r="D2" s="209"/>
    </row>
    <row r="3" s="208" customFormat="1" ht="12.75">
      <c r="D3" s="209"/>
    </row>
    <row r="4" s="208" customFormat="1" ht="12.75">
      <c r="D4" s="209"/>
    </row>
    <row r="5" s="208" customFormat="1" ht="12.75"/>
    <row r="6" spans="2:7" s="208" customFormat="1" ht="24.75" customHeight="1">
      <c r="B6" s="338" t="s">
        <v>22</v>
      </c>
      <c r="C6" s="338"/>
      <c r="D6" s="338"/>
      <c r="E6" s="338"/>
      <c r="F6" s="338"/>
      <c r="G6" s="338"/>
    </row>
    <row r="7" spans="2:7" s="208" customFormat="1" ht="24.75" customHeight="1">
      <c r="B7" s="339" t="s">
        <v>272</v>
      </c>
      <c r="C7" s="339"/>
      <c r="D7" s="339"/>
      <c r="E7" s="339"/>
      <c r="F7" s="339"/>
      <c r="G7" s="339"/>
    </row>
    <row r="9" spans="2:7" ht="63" customHeight="1">
      <c r="B9" s="217" t="s">
        <v>6</v>
      </c>
      <c r="C9" s="217" t="s">
        <v>12</v>
      </c>
      <c r="D9" s="342" t="s">
        <v>280</v>
      </c>
      <c r="E9" s="342"/>
      <c r="F9" s="342"/>
      <c r="G9" s="342"/>
    </row>
    <row r="10" spans="2:7" ht="9.75" customHeight="1">
      <c r="B10" s="217"/>
      <c r="C10" s="217"/>
      <c r="D10" s="219"/>
      <c r="E10" s="219"/>
      <c r="F10" s="219"/>
      <c r="G10" s="219"/>
    </row>
    <row r="11" spans="2:7" ht="12.75">
      <c r="B11" s="217"/>
      <c r="C11" s="217"/>
      <c r="D11" s="218" t="s">
        <v>37</v>
      </c>
      <c r="E11" s="219"/>
      <c r="F11" s="219"/>
      <c r="G11" s="219"/>
    </row>
    <row r="12" spans="2:7" ht="15.75" customHeight="1">
      <c r="B12" s="217"/>
      <c r="C12" s="217"/>
      <c r="D12" s="343" t="s">
        <v>156</v>
      </c>
      <c r="E12" s="344"/>
      <c r="F12" s="344"/>
      <c r="G12" s="344"/>
    </row>
    <row r="13" spans="2:7" ht="15.75" customHeight="1">
      <c r="B13" s="217"/>
      <c r="C13" s="217"/>
      <c r="D13" s="343" t="s">
        <v>171</v>
      </c>
      <c r="E13" s="344"/>
      <c r="F13" s="344"/>
      <c r="G13" s="344"/>
    </row>
    <row r="14" spans="2:8" ht="15.75" customHeight="1">
      <c r="B14" s="217"/>
      <c r="C14" s="217"/>
      <c r="D14" s="340" t="s">
        <v>271</v>
      </c>
      <c r="E14" s="340"/>
      <c r="F14" s="340"/>
      <c r="G14" s="340"/>
      <c r="H14" s="340"/>
    </row>
    <row r="15" spans="2:7" ht="15.75" customHeight="1">
      <c r="B15" s="217"/>
      <c r="C15" s="217"/>
      <c r="D15" s="199" t="s">
        <v>157</v>
      </c>
      <c r="E15" s="220"/>
      <c r="F15" s="220"/>
      <c r="G15" s="220"/>
    </row>
    <row r="16" spans="2:4" ht="12.75">
      <c r="B16" s="221"/>
      <c r="C16" s="221"/>
      <c r="D16" s="222"/>
    </row>
    <row r="17" spans="1:7" s="202" customFormat="1" ht="31.5" customHeight="1">
      <c r="A17" s="73"/>
      <c r="B17" s="223" t="s">
        <v>27</v>
      </c>
      <c r="C17" s="217" t="s">
        <v>12</v>
      </c>
      <c r="D17" s="341" t="s">
        <v>281</v>
      </c>
      <c r="E17" s="341"/>
      <c r="F17" s="341"/>
      <c r="G17" s="341"/>
    </row>
    <row r="18" spans="2:4" ht="9" customHeight="1">
      <c r="B18" s="221"/>
      <c r="C18" s="221"/>
      <c r="D18" s="222"/>
    </row>
    <row r="19" spans="1:7" s="202" customFormat="1" ht="23.25" customHeight="1">
      <c r="A19" s="73"/>
      <c r="B19" s="224" t="s">
        <v>7</v>
      </c>
      <c r="C19" s="221" t="s">
        <v>12</v>
      </c>
      <c r="D19" s="345">
        <v>41364</v>
      </c>
      <c r="E19" s="341"/>
      <c r="F19" s="341"/>
      <c r="G19" s="341"/>
    </row>
    <row r="20" spans="2:3" ht="9.75" customHeight="1">
      <c r="B20" s="221"/>
      <c r="C20" s="221"/>
    </row>
    <row r="21" spans="1:7" s="202" customFormat="1" ht="23.25" customHeight="1">
      <c r="A21" s="73"/>
      <c r="B21" s="224" t="s">
        <v>8</v>
      </c>
      <c r="C21" s="221" t="s">
        <v>12</v>
      </c>
      <c r="D21" s="341" t="s">
        <v>21</v>
      </c>
      <c r="E21" s="341"/>
      <c r="F21" s="341"/>
      <c r="G21" s="341"/>
    </row>
    <row r="22" spans="2:3" ht="12" customHeight="1">
      <c r="B22" s="221"/>
      <c r="C22" s="221"/>
    </row>
    <row r="23" spans="1:7" s="202" customFormat="1" ht="30.75" customHeight="1">
      <c r="A23" s="73"/>
      <c r="B23" s="217" t="s">
        <v>9</v>
      </c>
      <c r="C23" s="217" t="s">
        <v>12</v>
      </c>
      <c r="D23" s="340" t="s">
        <v>151</v>
      </c>
      <c r="E23" s="340"/>
      <c r="F23" s="340"/>
      <c r="G23" s="340"/>
    </row>
    <row r="24" spans="2:3" ht="8.25" customHeight="1">
      <c r="B24" s="221"/>
      <c r="C24" s="221"/>
    </row>
    <row r="25" spans="1:7" s="202" customFormat="1" ht="18" customHeight="1">
      <c r="A25" s="73"/>
      <c r="B25" s="217" t="s">
        <v>13</v>
      </c>
      <c r="C25" s="217" t="s">
        <v>12</v>
      </c>
      <c r="D25" s="199" t="s">
        <v>163</v>
      </c>
      <c r="E25" s="199"/>
      <c r="F25" s="199"/>
      <c r="G25" s="199"/>
    </row>
    <row r="26" spans="1:7" s="202" customFormat="1" ht="18" customHeight="1">
      <c r="A26" s="73"/>
      <c r="B26" s="217"/>
      <c r="C26" s="217"/>
      <c r="D26" s="199" t="s">
        <v>154</v>
      </c>
      <c r="E26" s="199"/>
      <c r="F26" s="199"/>
      <c r="G26" s="199"/>
    </row>
    <row r="27" spans="2:3" ht="12.75">
      <c r="B27" s="221"/>
      <c r="C27" s="221"/>
    </row>
    <row r="28" spans="2:7" ht="12.75">
      <c r="B28" s="221" t="s">
        <v>10</v>
      </c>
      <c r="C28" s="221" t="s">
        <v>12</v>
      </c>
      <c r="D28" s="225" t="s">
        <v>14</v>
      </c>
      <c r="E28" s="226"/>
      <c r="F28" s="226"/>
      <c r="G28" s="226"/>
    </row>
    <row r="29" spans="2:3" ht="9" customHeight="1">
      <c r="B29" s="221"/>
      <c r="C29" s="221"/>
    </row>
    <row r="30" spans="2:4" ht="18.75" customHeight="1">
      <c r="B30" s="221" t="s">
        <v>11</v>
      </c>
      <c r="C30" s="221" t="s">
        <v>12</v>
      </c>
      <c r="D30" s="227">
        <v>41394</v>
      </c>
    </row>
    <row r="31" spans="2:4" ht="13.5" customHeight="1">
      <c r="B31" s="221"/>
      <c r="C31" s="221"/>
      <c r="D31" s="227"/>
    </row>
    <row r="32" spans="1:7" s="202" customFormat="1" ht="18" customHeight="1">
      <c r="A32" s="73"/>
      <c r="B32" s="217" t="s">
        <v>152</v>
      </c>
      <c r="C32" s="217"/>
      <c r="D32" s="199" t="s">
        <v>155</v>
      </c>
      <c r="E32" s="199"/>
      <c r="F32" s="199"/>
      <c r="G32" s="199"/>
    </row>
    <row r="33" spans="1:7" s="202" customFormat="1" ht="12.75" customHeight="1">
      <c r="A33" s="73"/>
      <c r="B33" s="217"/>
      <c r="C33" s="217"/>
      <c r="D33" s="199"/>
      <c r="E33" s="199"/>
      <c r="F33" s="199"/>
      <c r="G33" s="199"/>
    </row>
    <row r="34" spans="1:7" s="202" customFormat="1" ht="26.25" customHeight="1">
      <c r="A34" s="73"/>
      <c r="B34" s="217" t="s">
        <v>26</v>
      </c>
      <c r="C34" s="217" t="s">
        <v>12</v>
      </c>
      <c r="D34" s="340" t="s">
        <v>153</v>
      </c>
      <c r="E34" s="340"/>
      <c r="F34" s="340"/>
      <c r="G34" s="340"/>
    </row>
    <row r="35" spans="2:4" ht="12.75">
      <c r="B35" s="221"/>
      <c r="C35" s="221"/>
      <c r="D35" s="227"/>
    </row>
    <row r="36" spans="2:7" ht="16.5" customHeight="1">
      <c r="B36" s="221" t="s">
        <v>28</v>
      </c>
      <c r="C36" s="221" t="s">
        <v>12</v>
      </c>
      <c r="D36" s="341" t="s">
        <v>274</v>
      </c>
      <c r="E36" s="341"/>
      <c r="F36" s="341"/>
      <c r="G36" s="341"/>
    </row>
    <row r="37" spans="4:7" ht="15.75" customHeight="1">
      <c r="D37" s="341"/>
      <c r="E37" s="341"/>
      <c r="F37" s="341"/>
      <c r="G37" s="341"/>
    </row>
    <row r="38" ht="15.75" customHeight="1"/>
    <row r="39" spans="2:4" ht="12.75">
      <c r="B39" s="221" t="s">
        <v>123</v>
      </c>
      <c r="C39" s="221" t="s">
        <v>12</v>
      </c>
      <c r="D39" s="73" t="s">
        <v>124</v>
      </c>
    </row>
  </sheetData>
  <sheetProtection/>
  <mergeCells count="12">
    <mergeCell ref="D19:G19"/>
    <mergeCell ref="D21:G21"/>
    <mergeCell ref="D23:G23"/>
    <mergeCell ref="D34:G34"/>
    <mergeCell ref="D36:G37"/>
    <mergeCell ref="B6:G6"/>
    <mergeCell ref="B7:G7"/>
    <mergeCell ref="D9:G9"/>
    <mergeCell ref="D12:G12"/>
    <mergeCell ref="D14:H14"/>
    <mergeCell ref="D17:G17"/>
    <mergeCell ref="D13:G13"/>
  </mergeCells>
  <printOptions horizontalCentered="1"/>
  <pageMargins left="0.3937007874015748" right="0.31496062992125984" top="0.8661417322834646" bottom="0.7480314960629921" header="0.31496062992125984" footer="0.31496062992125984"/>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2:N39"/>
  <sheetViews>
    <sheetView showGridLines="0" zoomScale="80" zoomScaleNormal="80" zoomScaleSheetLayoutView="70" zoomScalePageLayoutView="0" workbookViewId="0" topLeftCell="A1">
      <selection activeCell="H38" sqref="H38"/>
    </sheetView>
  </sheetViews>
  <sheetFormatPr defaultColWidth="15.7109375" defaultRowHeight="19.5" customHeight="1"/>
  <cols>
    <col min="1" max="1" width="1.8515625" style="266" customWidth="1"/>
    <col min="2" max="2" width="31.57421875" style="266" customWidth="1"/>
    <col min="3" max="4" width="15.7109375" style="266" customWidth="1"/>
    <col min="5" max="5" width="10.7109375" style="266" customWidth="1"/>
    <col min="6" max="6" width="5.7109375" style="266" customWidth="1"/>
    <col min="7" max="7" width="30.8515625" style="266" customWidth="1"/>
    <col min="8" max="9" width="15.7109375" style="266" customWidth="1"/>
    <col min="10" max="10" width="10.7109375" style="266" customWidth="1"/>
    <col min="11" max="11" width="0.71875" style="266" customWidth="1"/>
    <col min="12" max="12" width="15.7109375" style="266" customWidth="1"/>
    <col min="13" max="13" width="2.421875" style="266" customWidth="1"/>
    <col min="14" max="16384" width="15.7109375" style="266" customWidth="1"/>
  </cols>
  <sheetData>
    <row r="1" s="208" customFormat="1" ht="12.75"/>
    <row r="2" s="208" customFormat="1" ht="12.75">
      <c r="D2" s="261"/>
    </row>
    <row r="3" s="208" customFormat="1" ht="12.75">
      <c r="D3" s="261"/>
    </row>
    <row r="4" spans="1:14" s="263" customFormat="1" ht="15">
      <c r="A4" s="208"/>
      <c r="B4" s="208"/>
      <c r="C4" s="208"/>
      <c r="D4" s="208"/>
      <c r="E4" s="208"/>
      <c r="F4" s="208"/>
      <c r="G4" s="208"/>
      <c r="H4" s="262"/>
      <c r="I4" s="262"/>
      <c r="J4" s="262"/>
      <c r="K4" s="262"/>
      <c r="L4" s="262"/>
      <c r="M4" s="262"/>
      <c r="N4" s="262"/>
    </row>
    <row r="5" spans="1:14" s="263" customFormat="1" ht="24.75" customHeight="1">
      <c r="A5" s="208"/>
      <c r="B5" s="338" t="s">
        <v>40</v>
      </c>
      <c r="C5" s="338"/>
      <c r="D5" s="338"/>
      <c r="E5" s="338"/>
      <c r="F5" s="338"/>
      <c r="G5" s="338"/>
      <c r="H5" s="338"/>
      <c r="I5" s="338"/>
      <c r="J5" s="338"/>
      <c r="K5" s="262"/>
      <c r="L5" s="262"/>
      <c r="M5" s="262"/>
      <c r="N5" s="262"/>
    </row>
    <row r="6" spans="1:14" s="263" customFormat="1" ht="19.5" customHeight="1">
      <c r="A6" s="208"/>
      <c r="B6" s="339" t="s">
        <v>272</v>
      </c>
      <c r="C6" s="339"/>
      <c r="D6" s="339"/>
      <c r="E6" s="339"/>
      <c r="F6" s="339"/>
      <c r="G6" s="339"/>
      <c r="H6" s="339"/>
      <c r="I6" s="339"/>
      <c r="J6" s="339"/>
      <c r="K6" s="262"/>
      <c r="L6" s="264"/>
      <c r="M6" s="262"/>
      <c r="N6" s="262"/>
    </row>
    <row r="7" spans="1:14" s="263" customFormat="1" ht="19.5" customHeight="1">
      <c r="A7" s="208"/>
      <c r="B7" s="339"/>
      <c r="C7" s="339"/>
      <c r="D7" s="339"/>
      <c r="E7" s="339"/>
      <c r="F7" s="339"/>
      <c r="G7" s="339"/>
      <c r="H7" s="339"/>
      <c r="I7" s="339"/>
      <c r="J7" s="339"/>
      <c r="K7" s="262"/>
      <c r="L7" s="262"/>
      <c r="M7" s="262"/>
      <c r="N7" s="262"/>
    </row>
    <row r="8" spans="1:14" s="263" customFormat="1" ht="19.5" customHeight="1">
      <c r="A8" s="208"/>
      <c r="B8" s="346" t="s">
        <v>127</v>
      </c>
      <c r="C8" s="346"/>
      <c r="D8" s="346"/>
      <c r="E8" s="346"/>
      <c r="F8" s="346"/>
      <c r="G8" s="346"/>
      <c r="H8" s="172"/>
      <c r="I8" s="172"/>
      <c r="J8" s="172"/>
      <c r="K8" s="262"/>
      <c r="L8" s="262"/>
      <c r="M8" s="262"/>
      <c r="N8" s="262"/>
    </row>
    <row r="9" spans="1:14" s="263" customFormat="1" ht="15">
      <c r="A9" s="265"/>
      <c r="B9" s="265"/>
      <c r="C9" s="265"/>
      <c r="D9" s="265"/>
      <c r="E9" s="265"/>
      <c r="F9" s="265"/>
      <c r="G9" s="265"/>
      <c r="H9" s="262"/>
      <c r="I9" s="262"/>
      <c r="J9" s="262"/>
      <c r="K9" s="262"/>
      <c r="L9" s="262"/>
      <c r="M9" s="262"/>
      <c r="N9" s="262"/>
    </row>
    <row r="10" spans="2:14" ht="19.5" customHeight="1">
      <c r="B10" s="347" t="s">
        <v>35</v>
      </c>
      <c r="C10" s="334"/>
      <c r="D10" s="334"/>
      <c r="E10" s="335"/>
      <c r="F10" s="267"/>
      <c r="G10" s="347" t="s">
        <v>42</v>
      </c>
      <c r="H10" s="334"/>
      <c r="I10" s="334"/>
      <c r="J10" s="335"/>
      <c r="K10" s="267"/>
      <c r="L10" s="267"/>
      <c r="M10" s="267"/>
      <c r="N10" s="267"/>
    </row>
    <row r="11" spans="2:12" ht="19.5" customHeight="1">
      <c r="B11" s="268"/>
      <c r="C11" s="269" t="s">
        <v>134</v>
      </c>
      <c r="D11" s="270" t="s">
        <v>140</v>
      </c>
      <c r="E11" s="271" t="s">
        <v>33</v>
      </c>
      <c r="F11" s="267"/>
      <c r="G11" s="272"/>
      <c r="H11" s="269" t="s">
        <v>134</v>
      </c>
      <c r="I11" s="270" t="s">
        <v>140</v>
      </c>
      <c r="J11" s="271" t="s">
        <v>33</v>
      </c>
      <c r="K11" s="267"/>
      <c r="L11" s="267"/>
    </row>
    <row r="12" spans="2:12" ht="19.5" customHeight="1">
      <c r="B12" s="273" t="s">
        <v>128</v>
      </c>
      <c r="C12" s="274">
        <f>+'Tipo de Deuda'!D13+'Tipo de Deuda'!D38</f>
        <v>2357.0528358500005</v>
      </c>
      <c r="D12" s="274">
        <f>+'Tipo de Deuda'!E13+'Tipo de Deuda'!E38</f>
        <v>6102.409792017286</v>
      </c>
      <c r="E12" s="275">
        <f>+C12/$C$14</f>
        <v>0.5518259120932558</v>
      </c>
      <c r="F12" s="267"/>
      <c r="G12" s="273" t="s">
        <v>130</v>
      </c>
      <c r="H12" s="274">
        <f>(+'Grupo Acreedor'!D14+'Grupo Acreedor'!D17+'Grupo Acreedor'!D18+'Grupo Acreedor'!D21+'Grupo Acreedor'!D22+'Grupo Acreedor'!D30+'Grupo Acreedor'!D35+'Grupo Acreedor'!D36+'Grupo Acreedor'!D37+'Grupo Acreedor'!D62+'Grupo Acreedor'!D72+'Grupo Acreedor'!D73)/1000</f>
        <v>3060.69922134</v>
      </c>
      <c r="I12" s="274">
        <f>(+'Grupo Acreedor'!E14+'Grupo Acreedor'!E17+'Grupo Acreedor'!E18+'Grupo Acreedor'!E21+'Grupo Acreedor'!E22+'Grupo Acreedor'!E30+'Grupo Acreedor'!E35+'Grupo Acreedor'!E36+'Grupo Acreedor'!E37+'Grupo Acreedor'!E62+'Grupo Acreedor'!E72+'Grupo Acreedor'!E73)/1000</f>
        <v>7924.150284051385</v>
      </c>
      <c r="J12" s="275">
        <f>+H12/$H$14</f>
        <v>0.7165614252554443</v>
      </c>
      <c r="K12" s="267"/>
      <c r="L12" s="267"/>
    </row>
    <row r="13" spans="2:12" ht="19.5" customHeight="1">
      <c r="B13" s="273" t="s">
        <v>129</v>
      </c>
      <c r="C13" s="274">
        <f>+'Tipo de Deuda'!D17+'Tipo de Deuda'!D42</f>
        <v>1914.3175079399998</v>
      </c>
      <c r="D13" s="274">
        <f>+'Tipo de Deuda'!E17+'Tipo de Deuda'!E42</f>
        <v>4956.168028057988</v>
      </c>
      <c r="E13" s="275">
        <f>+C13/$C$14</f>
        <v>0.4481740879067442</v>
      </c>
      <c r="F13" s="267"/>
      <c r="G13" s="273" t="s">
        <v>131</v>
      </c>
      <c r="H13" s="274">
        <f>(+'Grupo Acreedor'!D29)/1000</f>
        <v>1210.6711224500002</v>
      </c>
      <c r="I13" s="274">
        <f>(+'Grupo Acreedor'!E29)/1000</f>
        <v>3134.4275360238908</v>
      </c>
      <c r="J13" s="275">
        <f>+H13/$H$14</f>
        <v>0.28343857474455564</v>
      </c>
      <c r="K13" s="267"/>
      <c r="L13" s="267"/>
    </row>
    <row r="14" spans="2:12" ht="19.5" customHeight="1">
      <c r="B14" s="276" t="s">
        <v>34</v>
      </c>
      <c r="C14" s="277">
        <f>SUM(C12:C13)</f>
        <v>4271.37034379</v>
      </c>
      <c r="D14" s="277">
        <f>SUM(D12:D13)</f>
        <v>11058.577820075274</v>
      </c>
      <c r="E14" s="278">
        <f>SUM(E12:E13)</f>
        <v>1</v>
      </c>
      <c r="F14" s="267"/>
      <c r="G14" s="276" t="s">
        <v>34</v>
      </c>
      <c r="H14" s="277">
        <f>SUM(H12:H13)</f>
        <v>4271.37034379</v>
      </c>
      <c r="I14" s="277">
        <f>SUM(I12:I13)</f>
        <v>11058.577820075276</v>
      </c>
      <c r="J14" s="278">
        <f>SUM(J12:J13)</f>
        <v>1</v>
      </c>
      <c r="K14" s="267"/>
      <c r="L14" s="267"/>
    </row>
    <row r="15" spans="2:12" ht="19.5" customHeight="1">
      <c r="B15" s="270"/>
      <c r="C15" s="279"/>
      <c r="D15" s="279"/>
      <c r="E15" s="283"/>
      <c r="F15" s="267"/>
      <c r="G15" s="270"/>
      <c r="H15" s="279"/>
      <c r="I15" s="279"/>
      <c r="J15" s="283"/>
      <c r="K15" s="267"/>
      <c r="L15" s="267"/>
    </row>
    <row r="16" spans="2:12" ht="19.5" customHeight="1">
      <c r="B16" s="267"/>
      <c r="C16" s="267"/>
      <c r="D16" s="267"/>
      <c r="E16" s="267"/>
      <c r="F16" s="267"/>
      <c r="G16" s="267"/>
      <c r="H16" s="284"/>
      <c r="I16" s="267"/>
      <c r="J16" s="267"/>
      <c r="K16" s="267"/>
      <c r="L16" s="267"/>
    </row>
    <row r="17" spans="2:12" ht="19.5" customHeight="1">
      <c r="B17" s="347" t="s">
        <v>117</v>
      </c>
      <c r="C17" s="334"/>
      <c r="D17" s="334"/>
      <c r="E17" s="335"/>
      <c r="F17" s="267"/>
      <c r="G17" s="347" t="s">
        <v>106</v>
      </c>
      <c r="H17" s="334"/>
      <c r="I17" s="334"/>
      <c r="J17" s="335"/>
      <c r="K17" s="267"/>
      <c r="L17" s="284"/>
    </row>
    <row r="18" spans="2:12" ht="19.5" customHeight="1">
      <c r="B18" s="272"/>
      <c r="C18" s="269" t="s">
        <v>134</v>
      </c>
      <c r="D18" s="269" t="s">
        <v>140</v>
      </c>
      <c r="E18" s="271" t="s">
        <v>33</v>
      </c>
      <c r="F18" s="267"/>
      <c r="G18" s="272"/>
      <c r="H18" s="269" t="s">
        <v>134</v>
      </c>
      <c r="I18" s="269" t="s">
        <v>140</v>
      </c>
      <c r="J18" s="271" t="s">
        <v>33</v>
      </c>
      <c r="K18" s="267"/>
      <c r="L18" s="267"/>
    </row>
    <row r="19" spans="2:12" ht="19.5" customHeight="1">
      <c r="B19" s="273" t="s">
        <v>132</v>
      </c>
      <c r="C19" s="274">
        <f>(+'Grupo Acreedor'!D14+'Grupo Acreedor'!D36)/1000</f>
        <v>1512.01982069</v>
      </c>
      <c r="D19" s="274">
        <f>(+'Grupo Acreedor'!E14+'Grupo Acreedor'!E36)/1000</f>
        <v>3914.6193157674597</v>
      </c>
      <c r="E19" s="275">
        <f aca="true" t="shared" si="0" ref="E19:E24">+C19/$C$25</f>
        <v>0.35398939894974785</v>
      </c>
      <c r="F19" s="267"/>
      <c r="G19" s="273" t="s">
        <v>134</v>
      </c>
      <c r="H19" s="274">
        <f>+Moneda!D21+Moneda!D56</f>
        <v>2518.63357138</v>
      </c>
      <c r="I19" s="274">
        <f>+Moneda!E21+Moneda!E56</f>
        <v>6520.742316304568</v>
      </c>
      <c r="J19" s="275">
        <f>+H19/$H$23</f>
        <v>0.5896546936141361</v>
      </c>
      <c r="K19" s="267"/>
      <c r="L19" s="267"/>
    </row>
    <row r="20" spans="2:12" ht="19.5" customHeight="1">
      <c r="B20" s="273" t="s">
        <v>49</v>
      </c>
      <c r="C20" s="274">
        <f>(+'Grupo Acreedor'!D29)/1000</f>
        <v>1210.6711224500002</v>
      </c>
      <c r="D20" s="274">
        <f>(+'Grupo Acreedor'!E29)/1000</f>
        <v>3134.4275360238908</v>
      </c>
      <c r="E20" s="275">
        <f t="shared" si="0"/>
        <v>0.28343857474455564</v>
      </c>
      <c r="F20" s="267"/>
      <c r="G20" s="273" t="s">
        <v>135</v>
      </c>
      <c r="H20" s="274">
        <f>+Moneda!D13+Moneda!D48</f>
        <v>900.7829957600001</v>
      </c>
      <c r="I20" s="274">
        <f>+Moneda!E13+Moneda!E48</f>
        <v>2332.1271760232653</v>
      </c>
      <c r="J20" s="275">
        <f>+H20/$H$23</f>
        <v>0.21088852599017027</v>
      </c>
      <c r="K20" s="267"/>
      <c r="L20" s="267"/>
    </row>
    <row r="21" spans="2:12" ht="19.5" customHeight="1">
      <c r="B21" s="273" t="s">
        <v>133</v>
      </c>
      <c r="C21" s="274">
        <f>(+'Grupo Acreedor'!D18+'Grupo Acreedor'!D30+'Grupo Acreedor'!D62)/1000</f>
        <v>978.5168150300002</v>
      </c>
      <c r="D21" s="274">
        <f>(+'Grupo Acreedor'!E18+'Grupo Acreedor'!E30+'Grupo Acreedor'!E62)/1000</f>
        <v>2533.380034113349</v>
      </c>
      <c r="E21" s="275">
        <f t="shared" si="0"/>
        <v>0.22908732708055446</v>
      </c>
      <c r="F21" s="267"/>
      <c r="G21" s="273" t="s">
        <v>136</v>
      </c>
      <c r="H21" s="274">
        <f>+Moneda!D25</f>
        <v>775.5695639799999</v>
      </c>
      <c r="I21" s="274">
        <f>+Moneda!E25</f>
        <v>2007.949601144758</v>
      </c>
      <c r="J21" s="275">
        <f>+H21/$H$23</f>
        <v>0.18157394502389004</v>
      </c>
      <c r="K21" s="267"/>
      <c r="L21" s="267"/>
    </row>
    <row r="22" spans="2:12" ht="19.5" customHeight="1">
      <c r="B22" s="273" t="s">
        <v>0</v>
      </c>
      <c r="C22" s="274">
        <f>(+'Grupo Acreedor'!D17)/1000</f>
        <v>100.73848288</v>
      </c>
      <c r="D22" s="274">
        <f>(+'Grupo Acreedor'!E17)/1000</f>
        <v>260.8119321763899</v>
      </c>
      <c r="E22" s="275">
        <f t="shared" si="0"/>
        <v>0.02358458170841127</v>
      </c>
      <c r="F22" s="267"/>
      <c r="G22" s="273" t="s">
        <v>137</v>
      </c>
      <c r="H22" s="274">
        <f>+Moneda!D29</f>
        <v>76.38421267000001</v>
      </c>
      <c r="I22" s="274">
        <f>+Moneda!E29</f>
        <v>197.758726602683</v>
      </c>
      <c r="J22" s="275">
        <f>+H22/$H$23</f>
        <v>0.017882835371803435</v>
      </c>
      <c r="K22" s="267"/>
      <c r="L22" s="267"/>
    </row>
    <row r="23" spans="2:12" ht="19.5" customHeight="1">
      <c r="B23" s="273" t="s">
        <v>53</v>
      </c>
      <c r="C23" s="274">
        <f>(+'Grupo Acreedor'!D21+'Grupo Acreedor'!D35+'Grupo Acreedor'!D72)/1000</f>
        <v>197.57093508999998</v>
      </c>
      <c r="D23" s="274">
        <f>(+'Grupo Acreedor'!E21+'Grupo Acreedor'!E35+'Grupo Acreedor'!E72)/1000</f>
        <v>511.5111509481471</v>
      </c>
      <c r="E23" s="275">
        <f t="shared" si="0"/>
        <v>0.04625469561009656</v>
      </c>
      <c r="F23" s="267"/>
      <c r="G23" s="276" t="s">
        <v>34</v>
      </c>
      <c r="H23" s="277">
        <f>SUM(H19:H22)</f>
        <v>4271.37034379</v>
      </c>
      <c r="I23" s="277">
        <f>SUM(I19:I22)</f>
        <v>11058.577820075272</v>
      </c>
      <c r="J23" s="278">
        <f>SUM(J19:J22)</f>
        <v>0.9999999999999999</v>
      </c>
      <c r="K23" s="267"/>
      <c r="L23" s="267"/>
    </row>
    <row r="24" spans="2:5" ht="19.5" customHeight="1">
      <c r="B24" s="285" t="s">
        <v>48</v>
      </c>
      <c r="C24" s="286">
        <f>(+'Grupo Acreedor'!D22+'Grupo Acreedor'!D37+'Grupo Acreedor'!D73)/1000</f>
        <v>271.85316764999993</v>
      </c>
      <c r="D24" s="286">
        <f>(+'Grupo Acreedor'!E22+'Grupo Acreedor'!E37+'Grupo Acreedor'!E73)/1000</f>
        <v>703.8278510460385</v>
      </c>
      <c r="E24" s="287">
        <f t="shared" si="0"/>
        <v>0.06364542190663425</v>
      </c>
    </row>
    <row r="25" spans="2:5" ht="19.5" customHeight="1">
      <c r="B25" s="288" t="s">
        <v>34</v>
      </c>
      <c r="C25" s="289">
        <f>SUM(C19:C24)</f>
        <v>4271.37034379</v>
      </c>
      <c r="D25" s="289">
        <f>SUM(D19:D24)</f>
        <v>11058.577820075276</v>
      </c>
      <c r="E25" s="290">
        <f>SUM(E19:E24)</f>
        <v>1</v>
      </c>
    </row>
    <row r="26" spans="2:5" ht="19.5" customHeight="1">
      <c r="B26" s="291"/>
      <c r="C26" s="292"/>
      <c r="D26" s="292"/>
      <c r="E26" s="293"/>
    </row>
    <row r="28" spans="2:10" ht="19.5" customHeight="1">
      <c r="B28" s="329" t="s">
        <v>36</v>
      </c>
      <c r="C28" s="330"/>
      <c r="D28" s="330"/>
      <c r="E28" s="331"/>
      <c r="G28" s="329" t="s">
        <v>41</v>
      </c>
      <c r="H28" s="330"/>
      <c r="I28" s="330"/>
      <c r="J28" s="331"/>
    </row>
    <row r="29" spans="2:10" ht="19.5" customHeight="1">
      <c r="B29" s="294"/>
      <c r="C29" s="295" t="s">
        <v>134</v>
      </c>
      <c r="D29" s="295" t="s">
        <v>140</v>
      </c>
      <c r="E29" s="296" t="s">
        <v>33</v>
      </c>
      <c r="G29" s="294"/>
      <c r="H29" s="295" t="s">
        <v>134</v>
      </c>
      <c r="I29" s="295" t="s">
        <v>140</v>
      </c>
      <c r="J29" s="296" t="s">
        <v>33</v>
      </c>
    </row>
    <row r="30" spans="2:10" ht="19.5" customHeight="1">
      <c r="B30" s="285" t="s">
        <v>230</v>
      </c>
      <c r="C30" s="286">
        <f>+'Tipo de Deuda'!D14+'Tipo de Deuda'!D39+'Tipo de Deuda'!D43+'Tipo de Deuda'!D18</f>
        <v>2390.4278765800004</v>
      </c>
      <c r="D30" s="286">
        <f>+'Tipo de Deuda'!E14+'Tipo de Deuda'!E39+'Tipo de Deuda'!E43+'Tipo de Deuda'!E18</f>
        <v>6188.817772467279</v>
      </c>
      <c r="E30" s="287">
        <f>+C30/$C$32</f>
        <v>0.5596395732941682</v>
      </c>
      <c r="G30" s="285" t="s">
        <v>138</v>
      </c>
      <c r="H30" s="286">
        <f>+Moneda!D33</f>
        <v>3268.68714199</v>
      </c>
      <c r="I30" s="286">
        <f>+Moneda!E33</f>
        <v>8462.631010614377</v>
      </c>
      <c r="J30" s="287">
        <f>+H30/$H$32</f>
        <v>0.7652549132720914</v>
      </c>
    </row>
    <row r="31" spans="2:10" ht="19.5" customHeight="1">
      <c r="B31" s="285" t="s">
        <v>229</v>
      </c>
      <c r="C31" s="286">
        <f>+'Tipo de Deuda'!D15+'Tipo de Deuda'!D19+'Tipo de Deuda'!D40</f>
        <v>1880.94246721</v>
      </c>
      <c r="D31" s="286">
        <f>+'Tipo de Deuda'!E15+'Tipo de Deuda'!E19+'Tipo de Deuda'!E40</f>
        <v>4869.760047607995</v>
      </c>
      <c r="E31" s="287">
        <f>+C31/$C$32</f>
        <v>0.44036042670583175</v>
      </c>
      <c r="G31" s="285" t="s">
        <v>139</v>
      </c>
      <c r="H31" s="286">
        <f>+Moneda!D60</f>
        <v>1002.6832018000001</v>
      </c>
      <c r="I31" s="286">
        <f>+Moneda!E60</f>
        <v>2595.946809460896</v>
      </c>
      <c r="J31" s="287">
        <f>+H31/$H$32</f>
        <v>0.23474508672790853</v>
      </c>
    </row>
    <row r="32" spans="2:10" ht="19.5" customHeight="1">
      <c r="B32" s="288" t="s">
        <v>34</v>
      </c>
      <c r="C32" s="289">
        <f>SUM(C30:C31)</f>
        <v>4271.37034379</v>
      </c>
      <c r="D32" s="289">
        <f>SUM(D30:D31)</f>
        <v>11058.577820075274</v>
      </c>
      <c r="E32" s="290">
        <f>SUM(E30:E31)</f>
        <v>1</v>
      </c>
      <c r="G32" s="288" t="s">
        <v>34</v>
      </c>
      <c r="H32" s="289">
        <f>SUM(H30:H31)</f>
        <v>4271.37034379</v>
      </c>
      <c r="I32" s="289">
        <f>SUM(I30:I31)</f>
        <v>11058.577820075274</v>
      </c>
      <c r="J32" s="290">
        <f>SUM(J30:J31)</f>
        <v>0.9999999999999999</v>
      </c>
    </row>
    <row r="33" ht="8.25" customHeight="1"/>
    <row r="34" spans="2:10" ht="15.75" customHeight="1">
      <c r="B34" s="328"/>
      <c r="C34" s="328"/>
      <c r="D34" s="328"/>
      <c r="E34" s="328"/>
      <c r="F34" s="328"/>
      <c r="G34" s="328"/>
      <c r="H34" s="328"/>
      <c r="I34" s="328"/>
      <c r="J34" s="328"/>
    </row>
    <row r="35" spans="2:10" ht="5.25" customHeight="1">
      <c r="B35" s="297"/>
      <c r="C35" s="297"/>
      <c r="D35" s="297"/>
      <c r="E35" s="297"/>
      <c r="F35" s="297"/>
      <c r="G35" s="297"/>
      <c r="H35" s="297"/>
      <c r="J35" s="298"/>
    </row>
    <row r="36" spans="2:8" ht="15.75" customHeight="1">
      <c r="B36" s="299"/>
      <c r="C36" s="300"/>
      <c r="D36" s="300"/>
      <c r="E36" s="301"/>
      <c r="F36" s="73"/>
      <c r="G36" s="73"/>
      <c r="H36" s="73"/>
    </row>
    <row r="37" spans="2:8" ht="15.75" customHeight="1">
      <c r="B37" s="336"/>
      <c r="C37" s="337"/>
      <c r="D37" s="337"/>
      <c r="E37" s="337"/>
      <c r="F37" s="73"/>
      <c r="G37" s="73"/>
      <c r="H37" s="73"/>
    </row>
    <row r="38" spans="2:6" s="185" customFormat="1" ht="15.75" customHeight="1">
      <c r="B38" s="73"/>
      <c r="C38" s="302"/>
      <c r="D38" s="302"/>
      <c r="E38" s="73"/>
      <c r="F38" s="206"/>
    </row>
    <row r="39" spans="2:6" s="185" customFormat="1" ht="15.75" customHeight="1">
      <c r="B39" s="73"/>
      <c r="C39" s="73"/>
      <c r="D39" s="73"/>
      <c r="E39" s="73"/>
      <c r="F39" s="206"/>
    </row>
  </sheetData>
  <sheetProtection/>
  <mergeCells count="12">
    <mergeCell ref="B37:E37"/>
    <mergeCell ref="B34:J34"/>
    <mergeCell ref="B17:E17"/>
    <mergeCell ref="G17:J17"/>
    <mergeCell ref="G28:J28"/>
    <mergeCell ref="B28:E28"/>
    <mergeCell ref="B8:G8"/>
    <mergeCell ref="B5:J5"/>
    <mergeCell ref="B6:J6"/>
    <mergeCell ref="B10:E10"/>
    <mergeCell ref="G10:J10"/>
    <mergeCell ref="B7:J7"/>
  </mergeCells>
  <printOptions horizontalCentered="1"/>
  <pageMargins left="0.1968503937007874" right="0.1968503937007874" top="0.32" bottom="0.31496062992125984"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B2:I87"/>
  <sheetViews>
    <sheetView showGridLines="0" zoomScale="80" zoomScaleNormal="80" zoomScalePageLayoutView="0" workbookViewId="0" topLeftCell="A1">
      <selection activeCell="B6" sqref="B6:H6"/>
    </sheetView>
  </sheetViews>
  <sheetFormatPr defaultColWidth="11.421875" defaultRowHeight="12.75"/>
  <cols>
    <col min="1" max="1" width="2.421875" style="73" customWidth="1"/>
    <col min="2" max="4" width="20.7109375" style="73" customWidth="1"/>
    <col min="5" max="5" width="7.00390625" style="73" customWidth="1"/>
    <col min="6" max="8" width="20.7109375" style="73" customWidth="1"/>
    <col min="9" max="16384" width="11.421875" style="73" customWidth="1"/>
  </cols>
  <sheetData>
    <row r="1" s="208" customFormat="1" ht="12.75"/>
    <row r="2" s="208" customFormat="1" ht="12.75">
      <c r="D2" s="209"/>
    </row>
    <row r="3" s="208" customFormat="1" ht="12.75">
      <c r="D3" s="209"/>
    </row>
    <row r="4" s="208" customFormat="1" ht="12.75"/>
    <row r="5" spans="2:8" s="208" customFormat="1" ht="24.75" customHeight="1">
      <c r="B5" s="338" t="s">
        <v>40</v>
      </c>
      <c r="C5" s="338"/>
      <c r="D5" s="338"/>
      <c r="E5" s="338"/>
      <c r="F5" s="338"/>
      <c r="G5" s="338"/>
      <c r="H5" s="338"/>
    </row>
    <row r="6" spans="2:8" s="208" customFormat="1" ht="24.75" customHeight="1">
      <c r="B6" s="339" t="s">
        <v>272</v>
      </c>
      <c r="C6" s="339"/>
      <c r="D6" s="339"/>
      <c r="E6" s="339"/>
      <c r="F6" s="339"/>
      <c r="G6" s="339"/>
      <c r="H6" s="339"/>
    </row>
    <row r="7" spans="2:9" s="208" customFormat="1" ht="24.75" customHeight="1">
      <c r="B7" s="172"/>
      <c r="C7" s="172"/>
      <c r="D7" s="172"/>
      <c r="E7" s="172"/>
      <c r="F7" s="172"/>
      <c r="G7" s="172"/>
      <c r="H7" s="172"/>
      <c r="I7" s="303"/>
    </row>
    <row r="8" ht="17.25" customHeight="1"/>
    <row r="9" spans="2:8" ht="16.5">
      <c r="B9" s="323" t="str">
        <f>+'Resumen Cuadros'!B10:E10</f>
        <v>TIPO DE DEUDA</v>
      </c>
      <c r="C9" s="323"/>
      <c r="D9" s="323"/>
      <c r="E9" s="136"/>
      <c r="F9" s="323" t="s">
        <v>42</v>
      </c>
      <c r="G9" s="323"/>
      <c r="H9" s="323"/>
    </row>
    <row r="27" spans="2:8" s="136" customFormat="1" ht="16.5">
      <c r="B27" s="323" t="str">
        <f>+'Resumen Cuadros'!B17:E17</f>
        <v>GRUPO DEL ACREEDOR</v>
      </c>
      <c r="C27" s="323"/>
      <c r="D27" s="323"/>
      <c r="F27" s="323" t="s">
        <v>106</v>
      </c>
      <c r="G27" s="323"/>
      <c r="H27" s="323"/>
    </row>
    <row r="47" spans="2:8" s="136" customFormat="1" ht="16.5">
      <c r="B47" s="323" t="s">
        <v>36</v>
      </c>
      <c r="C47" s="323"/>
      <c r="D47" s="323"/>
      <c r="F47" s="323" t="s">
        <v>41</v>
      </c>
      <c r="G47" s="323"/>
      <c r="H47" s="323"/>
    </row>
    <row r="65" spans="2:8" ht="30" customHeight="1">
      <c r="B65" s="324"/>
      <c r="C65" s="324"/>
      <c r="D65" s="324"/>
      <c r="E65" s="324"/>
      <c r="F65" s="324"/>
      <c r="G65" s="324"/>
      <c r="H65" s="324"/>
    </row>
    <row r="66" spans="2:8" ht="9" customHeight="1">
      <c r="B66" s="304"/>
      <c r="C66" s="304"/>
      <c r="D66" s="304"/>
      <c r="E66" s="304"/>
      <c r="F66" s="304"/>
      <c r="G66" s="304"/>
      <c r="H66" s="304"/>
    </row>
    <row r="67" spans="2:8" ht="15.75" customHeight="1">
      <c r="B67" s="305"/>
      <c r="C67" s="306"/>
      <c r="D67" s="306"/>
      <c r="E67" s="306"/>
      <c r="F67" s="307"/>
      <c r="G67" s="307"/>
      <c r="H67" s="307"/>
    </row>
    <row r="68" spans="2:8" ht="15.75" customHeight="1">
      <c r="B68" s="332"/>
      <c r="C68" s="333"/>
      <c r="D68" s="333"/>
      <c r="E68" s="333"/>
      <c r="F68" s="307"/>
      <c r="G68" s="307"/>
      <c r="H68" s="307"/>
    </row>
    <row r="69" spans="2:8" ht="15.75" customHeight="1">
      <c r="B69" s="332"/>
      <c r="C69" s="333"/>
      <c r="D69" s="333"/>
      <c r="E69" s="333"/>
      <c r="F69" s="307"/>
      <c r="G69" s="307"/>
      <c r="H69" s="307"/>
    </row>
    <row r="70" ht="12.75">
      <c r="G70" s="11"/>
    </row>
    <row r="71" ht="12.75">
      <c r="G71" s="11"/>
    </row>
    <row r="72" ht="12.75">
      <c r="G72" s="11"/>
    </row>
    <row r="73" ht="12.75">
      <c r="G73" s="11"/>
    </row>
    <row r="74" ht="12.75">
      <c r="G74" s="11"/>
    </row>
    <row r="75" ht="12.75">
      <c r="G75" s="11"/>
    </row>
    <row r="76" ht="12.75">
      <c r="G76" s="11"/>
    </row>
    <row r="77" ht="12.75">
      <c r="G77" s="11"/>
    </row>
    <row r="78" ht="12.75">
      <c r="G78" s="11"/>
    </row>
    <row r="79" ht="12.75">
      <c r="G79" s="11"/>
    </row>
    <row r="80" ht="12.75">
      <c r="G80" s="11"/>
    </row>
    <row r="81" ht="12.75">
      <c r="G81" s="11"/>
    </row>
    <row r="82" ht="12.75">
      <c r="G82" s="11"/>
    </row>
    <row r="83" ht="12.75">
      <c r="G83" s="11"/>
    </row>
    <row r="84" ht="12.75">
      <c r="G84" s="11"/>
    </row>
    <row r="85" ht="12.75">
      <c r="G85" s="11"/>
    </row>
    <row r="86" ht="12.75">
      <c r="G86" s="11"/>
    </row>
    <row r="87" ht="12.75">
      <c r="G87" s="11"/>
    </row>
  </sheetData>
  <sheetProtection/>
  <mergeCells count="11">
    <mergeCell ref="B5:H5"/>
    <mergeCell ref="B6:H6"/>
    <mergeCell ref="B9:D9"/>
    <mergeCell ref="F9:H9"/>
    <mergeCell ref="B69:E69"/>
    <mergeCell ref="B27:D27"/>
    <mergeCell ref="F27:H27"/>
    <mergeCell ref="B65:H65"/>
    <mergeCell ref="B47:D47"/>
    <mergeCell ref="B68:E68"/>
    <mergeCell ref="F47:H47"/>
  </mergeCells>
  <printOptions horizontalCentered="1"/>
  <pageMargins left="0.5905511811023623" right="0.15748031496062992" top="0.7874015748031497" bottom="0.7874015748031497" header="0.31496062992125984" footer="0.31496062992125984"/>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B1:O49"/>
  <sheetViews>
    <sheetView showGridLines="0" zoomScale="80" zoomScaleNormal="80" zoomScalePageLayoutView="0" workbookViewId="0" topLeftCell="A1">
      <selection activeCell="H7" sqref="H7"/>
    </sheetView>
  </sheetViews>
  <sheetFormatPr defaultColWidth="11.421875" defaultRowHeight="12.75"/>
  <cols>
    <col min="1" max="1" width="4.28125" style="180" customWidth="1"/>
    <col min="2" max="2" width="37.140625" style="180" customWidth="1"/>
    <col min="3" max="8" width="14.7109375" style="180" customWidth="1"/>
    <col min="9" max="9" width="11.7109375" style="229" bestFit="1" customWidth="1"/>
    <col min="10" max="11" width="12.7109375" style="229" bestFit="1" customWidth="1"/>
    <col min="12" max="250" width="11.421875" style="180" customWidth="1"/>
    <col min="251" max="251" width="25.7109375" style="180" customWidth="1"/>
    <col min="252" max="255" width="15.7109375" style="180" customWidth="1"/>
    <col min="256" max="16384" width="11.421875" style="180" customWidth="1"/>
  </cols>
  <sheetData>
    <row r="1" ht="12.75">
      <c r="B1" s="228"/>
    </row>
    <row r="2" spans="2:11" s="230" customFormat="1" ht="18">
      <c r="B2" s="154"/>
      <c r="C2" s="154"/>
      <c r="D2" s="154"/>
      <c r="E2" s="154"/>
      <c r="F2" s="154"/>
      <c r="G2" s="205"/>
      <c r="I2" s="229"/>
      <c r="J2" s="229"/>
      <c r="K2" s="229"/>
    </row>
    <row r="3" spans="2:11" s="230" customFormat="1" ht="18">
      <c r="B3" s="154"/>
      <c r="C3" s="154"/>
      <c r="D3" s="154"/>
      <c r="E3" s="154"/>
      <c r="F3" s="154"/>
      <c r="G3" s="205"/>
      <c r="I3" s="229"/>
      <c r="J3" s="229"/>
      <c r="K3" s="229"/>
    </row>
    <row r="5" spans="2:11" s="230" customFormat="1" ht="18">
      <c r="B5" s="154" t="s">
        <v>2</v>
      </c>
      <c r="C5" s="154"/>
      <c r="D5" s="154"/>
      <c r="E5" s="154"/>
      <c r="F5" s="154"/>
      <c r="G5" s="205"/>
      <c r="I5" s="229"/>
      <c r="J5" s="229"/>
      <c r="K5" s="229"/>
    </row>
    <row r="6" spans="2:11" s="230" customFormat="1" ht="19.5" customHeight="1">
      <c r="B6" s="119" t="s">
        <v>164</v>
      </c>
      <c r="C6" s="119"/>
      <c r="D6" s="119"/>
      <c r="E6" s="119"/>
      <c r="F6" s="119"/>
      <c r="G6" s="231"/>
      <c r="I6" s="229"/>
      <c r="J6" s="229"/>
      <c r="K6" s="229"/>
    </row>
    <row r="7" spans="2:11" s="230" customFormat="1" ht="19.5" customHeight="1">
      <c r="B7" s="232" t="s">
        <v>119</v>
      </c>
      <c r="C7" s="231"/>
      <c r="D7" s="231"/>
      <c r="E7" s="231"/>
      <c r="F7" s="231"/>
      <c r="G7" s="231"/>
      <c r="I7" s="229"/>
      <c r="J7" s="229"/>
      <c r="K7" s="229"/>
    </row>
    <row r="8" spans="2:11" s="230" customFormat="1" ht="19.5" customHeight="1">
      <c r="B8" s="122" t="s">
        <v>279</v>
      </c>
      <c r="C8" s="122"/>
      <c r="D8" s="231"/>
      <c r="E8" s="231"/>
      <c r="F8" s="231"/>
      <c r="G8" s="231"/>
      <c r="I8" s="229"/>
      <c r="J8" s="229"/>
      <c r="K8" s="229"/>
    </row>
    <row r="9" spans="2:7" ht="10.5" customHeight="1">
      <c r="B9" s="231"/>
      <c r="C9" s="231"/>
      <c r="D9" s="231"/>
      <c r="E9" s="231"/>
      <c r="F9" s="231"/>
      <c r="G9" s="231"/>
    </row>
    <row r="10" spans="2:11" s="188" customFormat="1" ht="18" customHeight="1">
      <c r="B10" s="186" t="s">
        <v>35</v>
      </c>
      <c r="C10" s="120">
        <v>2009</v>
      </c>
      <c r="D10" s="349">
        <v>2010</v>
      </c>
      <c r="E10" s="58">
        <v>2011</v>
      </c>
      <c r="F10" s="120">
        <v>2012</v>
      </c>
      <c r="G10" s="353">
        <v>2013</v>
      </c>
      <c r="H10" s="354"/>
      <c r="I10" s="355"/>
      <c r="J10" s="229"/>
      <c r="K10" s="229"/>
    </row>
    <row r="11" spans="2:11" s="188" customFormat="1" ht="18" customHeight="1">
      <c r="B11" s="153"/>
      <c r="C11" s="121"/>
      <c r="D11" s="350"/>
      <c r="E11" s="348"/>
      <c r="F11" s="121"/>
      <c r="G11" s="233" t="s">
        <v>248</v>
      </c>
      <c r="H11" s="233" t="s">
        <v>249</v>
      </c>
      <c r="I11" s="257" t="s">
        <v>278</v>
      </c>
      <c r="J11" s="229"/>
      <c r="K11" s="229"/>
    </row>
    <row r="12" spans="2:11" s="188" customFormat="1" ht="4.5" customHeight="1">
      <c r="B12" s="234"/>
      <c r="C12" s="176"/>
      <c r="D12" s="235"/>
      <c r="E12" s="236"/>
      <c r="F12" s="207"/>
      <c r="G12" s="207"/>
      <c r="H12" s="207"/>
      <c r="I12" s="258"/>
      <c r="J12" s="229"/>
      <c r="K12" s="229"/>
    </row>
    <row r="13" spans="2:15" s="185" customFormat="1" ht="21.75" customHeight="1">
      <c r="B13" s="237" t="s">
        <v>46</v>
      </c>
      <c r="C13" s="238">
        <v>1389</v>
      </c>
      <c r="D13" s="238">
        <v>2144</v>
      </c>
      <c r="E13" s="239">
        <v>2188</v>
      </c>
      <c r="F13" s="238">
        <v>2200.85083118</v>
      </c>
      <c r="G13" s="238">
        <v>2261.0867645999997</v>
      </c>
      <c r="H13" s="238">
        <v>2364.0222734900008</v>
      </c>
      <c r="I13" s="259">
        <v>2357.0528358500005</v>
      </c>
      <c r="J13" s="229"/>
      <c r="K13" s="229"/>
      <c r="L13" s="240"/>
      <c r="M13" s="240"/>
      <c r="N13" s="240"/>
      <c r="O13" s="241"/>
    </row>
    <row r="14" spans="2:15" s="185" customFormat="1" ht="21.75" customHeight="1">
      <c r="B14" s="237" t="s">
        <v>45</v>
      </c>
      <c r="C14" s="238">
        <v>256</v>
      </c>
      <c r="D14" s="238">
        <v>389</v>
      </c>
      <c r="E14" s="239">
        <v>590</v>
      </c>
      <c r="F14" s="238">
        <v>1030.77857448</v>
      </c>
      <c r="G14" s="238">
        <v>1717.19549295</v>
      </c>
      <c r="H14" s="238">
        <f>1917.56063677+1.57827652</f>
        <v>1919.13891329</v>
      </c>
      <c r="I14" s="259">
        <v>1914.3175079399998</v>
      </c>
      <c r="J14" s="229"/>
      <c r="K14" s="229"/>
      <c r="L14" s="240"/>
      <c r="M14" s="240"/>
      <c r="N14" s="242"/>
      <c r="O14" s="241"/>
    </row>
    <row r="15" spans="2:15" s="185" customFormat="1" ht="6" customHeight="1">
      <c r="B15" s="243"/>
      <c r="C15" s="244"/>
      <c r="D15" s="244"/>
      <c r="E15" s="245"/>
      <c r="F15" s="244"/>
      <c r="G15" s="244"/>
      <c r="H15" s="244"/>
      <c r="I15" s="260"/>
      <c r="J15" s="229"/>
      <c r="K15" s="229"/>
      <c r="L15" s="240"/>
      <c r="M15" s="242"/>
      <c r="N15" s="242"/>
      <c r="O15" s="241"/>
    </row>
    <row r="16" spans="2:14" s="188" customFormat="1" ht="15" customHeight="1">
      <c r="B16" s="326" t="s">
        <v>250</v>
      </c>
      <c r="C16" s="314">
        <f aca="true" t="shared" si="0" ref="C16:H16">SUM(C13:C14)</f>
        <v>1645</v>
      </c>
      <c r="D16" s="314">
        <f t="shared" si="0"/>
        <v>2533</v>
      </c>
      <c r="E16" s="281">
        <f t="shared" si="0"/>
        <v>2778</v>
      </c>
      <c r="F16" s="314">
        <f t="shared" si="0"/>
        <v>3231.62940566</v>
      </c>
      <c r="G16" s="314">
        <f t="shared" si="0"/>
        <v>3978.2822575499995</v>
      </c>
      <c r="H16" s="314">
        <f t="shared" si="0"/>
        <v>4283.16118678</v>
      </c>
      <c r="I16" s="351">
        <f>SUM(I13:I14)</f>
        <v>4271.37034379</v>
      </c>
      <c r="J16" s="229"/>
      <c r="K16" s="229"/>
      <c r="L16" s="240"/>
      <c r="M16" s="242"/>
      <c r="N16" s="242"/>
    </row>
    <row r="17" spans="2:14" s="188" customFormat="1" ht="15" customHeight="1">
      <c r="B17" s="327"/>
      <c r="C17" s="280"/>
      <c r="D17" s="280"/>
      <c r="E17" s="282"/>
      <c r="F17" s="280"/>
      <c r="G17" s="280"/>
      <c r="H17" s="280"/>
      <c r="I17" s="352"/>
      <c r="J17" s="229"/>
      <c r="K17" s="229"/>
      <c r="L17" s="242"/>
      <c r="M17" s="242"/>
      <c r="N17" s="242"/>
    </row>
    <row r="18" spans="2:7" ht="7.5" customHeight="1">
      <c r="B18" s="246"/>
      <c r="C18" s="247"/>
      <c r="D18" s="247"/>
      <c r="E18" s="247"/>
      <c r="F18" s="247"/>
      <c r="G18" s="247"/>
    </row>
    <row r="19" spans="2:7" ht="7.5" customHeight="1">
      <c r="B19" s="246"/>
      <c r="C19" s="247"/>
      <c r="D19" s="247"/>
      <c r="E19" s="247"/>
      <c r="F19" s="247"/>
      <c r="G19" s="247"/>
    </row>
    <row r="20" spans="2:11" s="185" customFormat="1" ht="28.5" customHeight="1">
      <c r="B20" s="325"/>
      <c r="C20" s="325"/>
      <c r="D20" s="325"/>
      <c r="E20" s="325"/>
      <c r="F20" s="325"/>
      <c r="G20" s="206"/>
      <c r="I20" s="229"/>
      <c r="J20" s="229"/>
      <c r="K20" s="229"/>
    </row>
    <row r="21" spans="2:11" s="185" customFormat="1" ht="28.5" customHeight="1">
      <c r="B21" s="325"/>
      <c r="C21" s="325"/>
      <c r="D21" s="325"/>
      <c r="E21" s="325"/>
      <c r="F21" s="325"/>
      <c r="G21" s="206"/>
      <c r="I21" s="229"/>
      <c r="J21" s="229"/>
      <c r="K21" s="229"/>
    </row>
    <row r="22" spans="2:11" s="185" customFormat="1" ht="15.75" customHeight="1">
      <c r="B22" s="248"/>
      <c r="C22" s="73"/>
      <c r="D22" s="73"/>
      <c r="E22" s="73"/>
      <c r="F22" s="206"/>
      <c r="G22" s="206"/>
      <c r="I22" s="229"/>
      <c r="J22" s="229"/>
      <c r="K22" s="229"/>
    </row>
    <row r="23" spans="3:7" ht="12.75">
      <c r="C23" s="249"/>
      <c r="D23" s="250"/>
      <c r="E23" s="250"/>
      <c r="F23" s="250"/>
      <c r="G23" s="250"/>
    </row>
    <row r="24" spans="3:7" ht="12.75">
      <c r="C24" s="249"/>
      <c r="D24" s="250"/>
      <c r="E24" s="250"/>
      <c r="F24" s="250"/>
      <c r="G24" s="250"/>
    </row>
    <row r="25" spans="3:7" ht="12.75">
      <c r="C25" s="249"/>
      <c r="D25" s="250"/>
      <c r="E25" s="250"/>
      <c r="F25" s="250"/>
      <c r="G25" s="250"/>
    </row>
    <row r="28" spans="8:14" ht="12.75" customHeight="1">
      <c r="H28" s="251"/>
      <c r="I28" s="252"/>
      <c r="J28" s="252"/>
      <c r="K28" s="252"/>
      <c r="L28" s="251"/>
      <c r="M28" s="251"/>
      <c r="N28" s="251"/>
    </row>
    <row r="29" spans="8:14" ht="12.75">
      <c r="H29" s="251"/>
      <c r="I29" s="252"/>
      <c r="J29" s="252"/>
      <c r="K29" s="252"/>
      <c r="L29" s="251"/>
      <c r="M29" s="251"/>
      <c r="N29" s="251"/>
    </row>
    <row r="30" spans="8:14" ht="12.75">
      <c r="H30" s="251"/>
      <c r="I30" s="252"/>
      <c r="J30" s="252"/>
      <c r="K30" s="252"/>
      <c r="L30" s="251"/>
      <c r="M30" s="251"/>
      <c r="N30" s="251"/>
    </row>
    <row r="31" spans="8:12" ht="12.75">
      <c r="H31" s="253"/>
      <c r="I31" s="254"/>
      <c r="J31" s="254"/>
      <c r="K31" s="254"/>
      <c r="L31" s="255"/>
    </row>
    <row r="32" spans="8:12" ht="12.75">
      <c r="H32" s="253"/>
      <c r="I32" s="254"/>
      <c r="J32" s="254"/>
      <c r="K32" s="254"/>
      <c r="L32" s="255"/>
    </row>
    <row r="33" spans="8:12" ht="12.75">
      <c r="H33" s="253"/>
      <c r="I33" s="254"/>
      <c r="J33" s="254"/>
      <c r="K33" s="254"/>
      <c r="L33" s="255"/>
    </row>
    <row r="49" spans="3:5" ht="12.75">
      <c r="C49" s="256"/>
      <c r="D49" s="256"/>
      <c r="E49" s="256"/>
    </row>
  </sheetData>
  <sheetProtection/>
  <mergeCells count="21">
    <mergeCell ref="I16:I17"/>
    <mergeCell ref="G10:I10"/>
    <mergeCell ref="H16:H17"/>
    <mergeCell ref="C10:C11"/>
    <mergeCell ref="G16:G17"/>
    <mergeCell ref="F10:F11"/>
    <mergeCell ref="F16:F17"/>
    <mergeCell ref="E10:E11"/>
    <mergeCell ref="D10:D11"/>
    <mergeCell ref="B10:B11"/>
    <mergeCell ref="B20:F20"/>
    <mergeCell ref="B2:F2"/>
    <mergeCell ref="B3:F3"/>
    <mergeCell ref="B5:F5"/>
    <mergeCell ref="B6:F6"/>
    <mergeCell ref="B8:C8"/>
    <mergeCell ref="B21:F21"/>
    <mergeCell ref="B16:B17"/>
    <mergeCell ref="C16:C17"/>
    <mergeCell ref="D16:D17"/>
    <mergeCell ref="E16:E17"/>
  </mergeCells>
  <printOptions horizontalCentered="1"/>
  <pageMargins left="0.5905511811023623" right="0.5905511811023623" top="0.79" bottom="0.984251968503937" header="0" footer="0"/>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B1:J46"/>
  <sheetViews>
    <sheetView showGridLines="0" zoomScale="80" zoomScaleNormal="80" zoomScalePageLayoutView="0" workbookViewId="0" topLeftCell="A1">
      <selection activeCell="K14" sqref="K14"/>
    </sheetView>
  </sheetViews>
  <sheetFormatPr defaultColWidth="11.421875" defaultRowHeight="12.75"/>
  <cols>
    <col min="1" max="1" width="3.140625" style="11" customWidth="1"/>
    <col min="2" max="2" width="0.5625" style="11" customWidth="1"/>
    <col min="3" max="3" width="44.421875" style="11" customWidth="1"/>
    <col min="4" max="5" width="19.7109375" style="11" customWidth="1"/>
    <col min="6" max="6" width="0.5625" style="11" customWidth="1"/>
    <col min="7" max="8" width="11.421875" style="11" customWidth="1"/>
    <col min="9" max="9" width="20.00390625" style="11" customWidth="1"/>
    <col min="10" max="16384" width="11.421875" style="11" customWidth="1"/>
  </cols>
  <sheetData>
    <row r="1" spans="2:3" ht="12.75">
      <c r="B1" s="20"/>
      <c r="C1" s="20"/>
    </row>
    <row r="2" spans="2:6" s="21" customFormat="1" ht="13.5" customHeight="1">
      <c r="B2" s="154"/>
      <c r="C2" s="154"/>
      <c r="D2" s="154"/>
      <c r="E2" s="154"/>
      <c r="F2" s="13"/>
    </row>
    <row r="3" spans="2:6" s="21" customFormat="1" ht="13.5" customHeight="1">
      <c r="B3" s="154"/>
      <c r="C3" s="154"/>
      <c r="D3" s="154"/>
      <c r="E3" s="154"/>
      <c r="F3" s="13"/>
    </row>
    <row r="4" spans="2:6" s="21" customFormat="1" ht="18">
      <c r="B4" s="154"/>
      <c r="C4" s="154"/>
      <c r="D4" s="154"/>
      <c r="E4" s="154"/>
      <c r="F4" s="13"/>
    </row>
    <row r="5" spans="2:10" s="19" customFormat="1" ht="18" customHeight="1">
      <c r="B5" s="154" t="s">
        <v>225</v>
      </c>
      <c r="C5" s="154"/>
      <c r="D5" s="154"/>
      <c r="E5" s="154"/>
      <c r="F5" s="13"/>
      <c r="H5" s="310"/>
      <c r="I5" s="311">
        <v>0.386249517188</v>
      </c>
      <c r="J5" s="310"/>
    </row>
    <row r="6" spans="2:10" ht="18">
      <c r="B6" s="367" t="s">
        <v>239</v>
      </c>
      <c r="C6" s="367"/>
      <c r="D6" s="367"/>
      <c r="E6" s="367"/>
      <c r="F6" s="367"/>
      <c r="H6" s="312"/>
      <c r="I6" s="312"/>
      <c r="J6" s="312"/>
    </row>
    <row r="7" spans="2:10" ht="15.75">
      <c r="B7" s="368" t="s">
        <v>50</v>
      </c>
      <c r="C7" s="368"/>
      <c r="D7" s="368"/>
      <c r="E7" s="368"/>
      <c r="F7" s="368"/>
      <c r="H7" s="312"/>
      <c r="I7" s="312"/>
      <c r="J7" s="312"/>
    </row>
    <row r="8" spans="2:10" s="22" customFormat="1" ht="16.5" customHeight="1">
      <c r="B8" s="14"/>
      <c r="C8" s="122" t="s">
        <v>273</v>
      </c>
      <c r="D8" s="122"/>
      <c r="E8" s="14"/>
      <c r="F8" s="14"/>
      <c r="H8" s="313"/>
      <c r="I8" s="313"/>
      <c r="J8" s="313"/>
    </row>
    <row r="9" spans="2:10" ht="8.25" customHeight="1">
      <c r="B9" s="360"/>
      <c r="C9" s="360"/>
      <c r="D9" s="360"/>
      <c r="E9" s="360"/>
      <c r="F9" s="23"/>
      <c r="H9" s="312"/>
      <c r="I9" s="312"/>
      <c r="J9" s="312"/>
    </row>
    <row r="10" spans="3:10" ht="16.5" customHeight="1">
      <c r="C10" s="361" t="s">
        <v>232</v>
      </c>
      <c r="D10" s="356" t="s">
        <v>25</v>
      </c>
      <c r="E10" s="356" t="s">
        <v>44</v>
      </c>
      <c r="H10" s="312"/>
      <c r="I10" s="312"/>
      <c r="J10" s="312"/>
    </row>
    <row r="11" spans="2:10" ht="16.5" customHeight="1">
      <c r="B11" s="15"/>
      <c r="C11" s="362"/>
      <c r="D11" s="357"/>
      <c r="E11" s="357"/>
      <c r="F11" s="15"/>
      <c r="H11" s="312"/>
      <c r="I11" s="312"/>
      <c r="J11" s="312"/>
    </row>
    <row r="12" spans="3:10" s="15" customFormat="1" ht="8.25" customHeight="1">
      <c r="C12" s="16"/>
      <c r="D12" s="24"/>
      <c r="E12" s="25"/>
      <c r="H12" s="315"/>
      <c r="I12" s="315"/>
      <c r="J12" s="315"/>
    </row>
    <row r="13" spans="3:10" s="19" customFormat="1" ht="21.75" customHeight="1">
      <c r="C13" s="6" t="s">
        <v>23</v>
      </c>
      <c r="D13" s="7">
        <f>SUM(D14:D15)</f>
        <v>1938.7207497400007</v>
      </c>
      <c r="E13" s="8">
        <f>SUM(E14:E15)</f>
        <v>5019.348021078207</v>
      </c>
      <c r="H13" s="316">
        <f>+D13+D38</f>
        <v>2357.0528358500005</v>
      </c>
      <c r="I13" s="316">
        <f>+E13+E38</f>
        <v>6102.409792017286</v>
      </c>
      <c r="J13" s="310"/>
    </row>
    <row r="14" spans="3:10" s="19" customFormat="1" ht="21.75" customHeight="1">
      <c r="C14" s="3" t="s">
        <v>29</v>
      </c>
      <c r="D14" s="4">
        <v>1386.1836212500007</v>
      </c>
      <c r="E14" s="5">
        <f>+D14/$I$5</f>
        <v>3588.8293954172136</v>
      </c>
      <c r="H14" s="310"/>
      <c r="I14" s="310"/>
      <c r="J14" s="310"/>
    </row>
    <row r="15" spans="3:10" s="19" customFormat="1" ht="21.75" customHeight="1">
      <c r="C15" s="3" t="s">
        <v>30</v>
      </c>
      <c r="D15" s="4">
        <v>552.53712849</v>
      </c>
      <c r="E15" s="5">
        <f>+D15/$I$5</f>
        <v>1430.5186256609934</v>
      </c>
      <c r="H15" s="316">
        <f>+D17+D42</f>
        <v>1914.3175079399998</v>
      </c>
      <c r="I15" s="316">
        <f>+E17+E42</f>
        <v>4956.168028057988</v>
      </c>
      <c r="J15" s="310"/>
    </row>
    <row r="16" spans="3:10" s="19" customFormat="1" ht="11.25" customHeight="1">
      <c r="C16" s="3"/>
      <c r="D16" s="4"/>
      <c r="E16" s="5"/>
      <c r="H16" s="310"/>
      <c r="I16" s="316"/>
      <c r="J16" s="310"/>
    </row>
    <row r="17" spans="3:10" s="19" customFormat="1" ht="21.75" customHeight="1">
      <c r="C17" s="6" t="s">
        <v>24</v>
      </c>
      <c r="D17" s="7">
        <f>+D18+D19</f>
        <v>1329.96639225</v>
      </c>
      <c r="E17" s="8">
        <f>+E18+E19</f>
        <v>3443.2829895361724</v>
      </c>
      <c r="H17" s="316"/>
      <c r="I17" s="316"/>
      <c r="J17" s="310"/>
    </row>
    <row r="18" spans="3:10" s="19" customFormat="1" ht="21.75" customHeight="1">
      <c r="C18" s="3" t="s">
        <v>251</v>
      </c>
      <c r="D18" s="4">
        <v>1.56105353</v>
      </c>
      <c r="E18" s="5">
        <f>+D18/$I$5</f>
        <v>4.041567589171083</v>
      </c>
      <c r="H18" s="316"/>
      <c r="I18" s="316"/>
      <c r="J18" s="310"/>
    </row>
    <row r="19" spans="3:10" s="19" customFormat="1" ht="21.75" customHeight="1">
      <c r="C19" s="3" t="s">
        <v>30</v>
      </c>
      <c r="D19" s="4">
        <v>1328.40533872</v>
      </c>
      <c r="E19" s="5">
        <f>+D19/$I$5</f>
        <v>3439.2414219470015</v>
      </c>
      <c r="H19" s="316">
        <f>+H15+H13</f>
        <v>4271.37034379</v>
      </c>
      <c r="I19" s="316">
        <f>+I15+I13</f>
        <v>11058.577820075274</v>
      </c>
      <c r="J19" s="310"/>
    </row>
    <row r="20" spans="3:5" s="19" customFormat="1" ht="7.5" customHeight="1">
      <c r="C20" s="3"/>
      <c r="D20" s="4"/>
      <c r="E20" s="5"/>
    </row>
    <row r="21" spans="3:9" s="19" customFormat="1" ht="15" customHeight="1">
      <c r="C21" s="363" t="s">
        <v>105</v>
      </c>
      <c r="D21" s="358">
        <f>+D17+D13</f>
        <v>3268.687141990001</v>
      </c>
      <c r="E21" s="358">
        <f>+E17+E13</f>
        <v>8462.63101061438</v>
      </c>
      <c r="I21" s="27"/>
    </row>
    <row r="22" spans="3:5" s="15" customFormat="1" ht="15" customHeight="1">
      <c r="C22" s="364"/>
      <c r="D22" s="359"/>
      <c r="E22" s="359"/>
    </row>
    <row r="23" ht="4.5" customHeight="1"/>
    <row r="24" ht="12.75">
      <c r="C24" s="28" t="s">
        <v>252</v>
      </c>
    </row>
    <row r="25" ht="12.75">
      <c r="C25" s="28"/>
    </row>
    <row r="26" ht="12.75">
      <c r="C26" s="28"/>
    </row>
    <row r="27" ht="12.75">
      <c r="C27" s="28"/>
    </row>
    <row r="29" ht="12.75">
      <c r="D29" s="12"/>
    </row>
    <row r="30" spans="2:9" s="21" customFormat="1" ht="18">
      <c r="B30" s="154" t="s">
        <v>144</v>
      </c>
      <c r="C30" s="154"/>
      <c r="D30" s="154"/>
      <c r="E30" s="154"/>
      <c r="F30" s="13"/>
      <c r="I30" s="30"/>
    </row>
    <row r="31" spans="2:10" s="21" customFormat="1" ht="19.5" customHeight="1">
      <c r="B31" s="367" t="s">
        <v>240</v>
      </c>
      <c r="C31" s="367"/>
      <c r="D31" s="367"/>
      <c r="E31" s="367"/>
      <c r="F31" s="367"/>
      <c r="H31" s="29"/>
      <c r="I31" s="29"/>
      <c r="J31" s="29"/>
    </row>
    <row r="32" spans="2:10" s="21" customFormat="1" ht="22.5" customHeight="1">
      <c r="B32" s="368" t="s">
        <v>50</v>
      </c>
      <c r="C32" s="368"/>
      <c r="D32" s="368"/>
      <c r="E32" s="368"/>
      <c r="F32" s="368"/>
      <c r="H32" s="29"/>
      <c r="I32" s="29"/>
      <c r="J32" s="29"/>
    </row>
    <row r="33" spans="2:6" s="22" customFormat="1" ht="16.5" customHeight="1">
      <c r="B33" s="14"/>
      <c r="C33" s="122" t="s">
        <v>273</v>
      </c>
      <c r="D33" s="122"/>
      <c r="E33" s="14"/>
      <c r="F33" s="14"/>
    </row>
    <row r="34" spans="2:6" s="22" customFormat="1" ht="13.5" customHeight="1">
      <c r="B34" s="14"/>
      <c r="C34" s="2"/>
      <c r="D34" s="2"/>
      <c r="E34" s="14"/>
      <c r="F34" s="14"/>
    </row>
    <row r="35" spans="3:5" ht="16.5" customHeight="1">
      <c r="C35" s="361" t="s">
        <v>232</v>
      </c>
      <c r="D35" s="356" t="s">
        <v>25</v>
      </c>
      <c r="E35" s="356" t="s">
        <v>44</v>
      </c>
    </row>
    <row r="36" spans="3:5" s="15" customFormat="1" ht="16.5" customHeight="1">
      <c r="C36" s="362"/>
      <c r="D36" s="357"/>
      <c r="E36" s="357"/>
    </row>
    <row r="37" spans="3:5" s="15" customFormat="1" ht="8.25" customHeight="1">
      <c r="C37" s="16"/>
      <c r="D37" s="17"/>
      <c r="E37" s="18"/>
    </row>
    <row r="38" spans="3:5" s="19" customFormat="1" ht="21.75" customHeight="1">
      <c r="C38" s="6" t="s">
        <v>23</v>
      </c>
      <c r="D38" s="9">
        <f>SUM(D39:D40)</f>
        <v>418.3320861099997</v>
      </c>
      <c r="E38" s="8">
        <f>SUM(E39:E40)</f>
        <v>1083.0617709390795</v>
      </c>
    </row>
    <row r="39" spans="3:9" s="19" customFormat="1" ht="21.75" customHeight="1">
      <c r="C39" s="3" t="s">
        <v>29</v>
      </c>
      <c r="D39" s="10">
        <v>418.3320861099997</v>
      </c>
      <c r="E39" s="5">
        <f>+D39/$I$5</f>
        <v>1083.0617709390795</v>
      </c>
      <c r="I39" s="26"/>
    </row>
    <row r="40" spans="3:9" s="19" customFormat="1" ht="21.75" customHeight="1">
      <c r="C40" s="3" t="s">
        <v>30</v>
      </c>
      <c r="D40" s="10">
        <v>0</v>
      </c>
      <c r="E40" s="5">
        <f>+D40/$I$5</f>
        <v>0</v>
      </c>
      <c r="I40" s="26"/>
    </row>
    <row r="41" spans="3:5" s="19" customFormat="1" ht="11.25" customHeight="1">
      <c r="C41" s="3"/>
      <c r="D41" s="10"/>
      <c r="E41" s="5"/>
    </row>
    <row r="42" spans="3:5" s="19" customFormat="1" ht="21.75" customHeight="1">
      <c r="C42" s="6" t="s">
        <v>24</v>
      </c>
      <c r="D42" s="9">
        <f>SUM(D43:D43)</f>
        <v>584.3511156899999</v>
      </c>
      <c r="E42" s="8">
        <f>SUM(E43:E43)</f>
        <v>1512.8850385218152</v>
      </c>
    </row>
    <row r="43" spans="3:5" s="19" customFormat="1" ht="21.75" customHeight="1">
      <c r="C43" s="3" t="s">
        <v>29</v>
      </c>
      <c r="D43" s="10">
        <v>584.3511156899999</v>
      </c>
      <c r="E43" s="5">
        <f>+D43/$I$5</f>
        <v>1512.8850385218152</v>
      </c>
    </row>
    <row r="44" spans="3:5" s="19" customFormat="1" ht="7.5" customHeight="1">
      <c r="C44" s="3"/>
      <c r="D44" s="10"/>
      <c r="E44" s="5"/>
    </row>
    <row r="45" spans="3:5" s="19" customFormat="1" ht="15" customHeight="1">
      <c r="C45" s="363" t="s">
        <v>105</v>
      </c>
      <c r="D45" s="365">
        <f>+D42+D38</f>
        <v>1002.6832017999996</v>
      </c>
      <c r="E45" s="358">
        <f>+E42+E38</f>
        <v>2595.9468094608947</v>
      </c>
    </row>
    <row r="46" spans="3:5" s="15" customFormat="1" ht="15" customHeight="1">
      <c r="C46" s="364"/>
      <c r="D46" s="366"/>
      <c r="E46" s="359"/>
    </row>
  </sheetData>
  <sheetProtection/>
  <mergeCells count="24">
    <mergeCell ref="C8:D8"/>
    <mergeCell ref="B5:E5"/>
    <mergeCell ref="B6:F6"/>
    <mergeCell ref="B2:E2"/>
    <mergeCell ref="B3:E3"/>
    <mergeCell ref="B4:E4"/>
    <mergeCell ref="B7:F7"/>
    <mergeCell ref="C45:C46"/>
    <mergeCell ref="D45:D46"/>
    <mergeCell ref="E45:E46"/>
    <mergeCell ref="B30:E30"/>
    <mergeCell ref="B31:F31"/>
    <mergeCell ref="B32:F32"/>
    <mergeCell ref="C35:C36"/>
    <mergeCell ref="D35:D36"/>
    <mergeCell ref="E35:E36"/>
    <mergeCell ref="C33:D33"/>
    <mergeCell ref="D10:D11"/>
    <mergeCell ref="E10:E11"/>
    <mergeCell ref="E21:E22"/>
    <mergeCell ref="B9:E9"/>
    <mergeCell ref="C10:C11"/>
    <mergeCell ref="C21:C22"/>
    <mergeCell ref="D21:D22"/>
  </mergeCells>
  <printOptions horizontalCentered="1"/>
  <pageMargins left="0.4724409448818898" right="0.5905511811023623" top="0.984251968503937" bottom="0.984251968503937" header="0.31496062992125984" footer="0.31496062992125984"/>
  <pageSetup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dimension ref="B1:J61"/>
  <sheetViews>
    <sheetView showGridLines="0" zoomScale="80" zoomScaleNormal="80" zoomScalePageLayoutView="0" workbookViewId="0" topLeftCell="A1">
      <selection activeCell="I5" sqref="I5"/>
    </sheetView>
  </sheetViews>
  <sheetFormatPr defaultColWidth="11.421875" defaultRowHeight="12.75"/>
  <cols>
    <col min="1" max="1" width="7.28125" style="11" customWidth="1"/>
    <col min="2" max="2" width="0.42578125" style="11" customWidth="1"/>
    <col min="3" max="3" width="43.421875" style="11" customWidth="1"/>
    <col min="4" max="5" width="19.7109375" style="11" customWidth="1"/>
    <col min="6" max="6" width="0.5625" style="11" customWidth="1"/>
    <col min="7" max="16384" width="11.421875" style="11" customWidth="1"/>
  </cols>
  <sheetData>
    <row r="1" spans="2:3" ht="12.75">
      <c r="B1" s="20"/>
      <c r="C1" s="20"/>
    </row>
    <row r="2" spans="2:3" ht="12.75">
      <c r="B2" s="20"/>
      <c r="C2" s="20"/>
    </row>
    <row r="3" spans="2:3" ht="12.75">
      <c r="B3" s="20"/>
      <c r="C3" s="20"/>
    </row>
    <row r="4" spans="2:3" ht="12" customHeight="1">
      <c r="B4" s="20"/>
      <c r="C4" s="20"/>
    </row>
    <row r="5" spans="2:9" s="21" customFormat="1" ht="18">
      <c r="B5" s="154" t="s">
        <v>3</v>
      </c>
      <c r="C5" s="154"/>
      <c r="D5" s="154"/>
      <c r="E5" s="154"/>
      <c r="F5" s="13"/>
      <c r="I5" s="311">
        <v>0.386249517188</v>
      </c>
    </row>
    <row r="6" spans="2:9" s="21" customFormat="1" ht="20.25" customHeight="1">
      <c r="B6" s="367" t="s">
        <v>239</v>
      </c>
      <c r="C6" s="367"/>
      <c r="D6" s="367"/>
      <c r="E6" s="367"/>
      <c r="F6" s="367"/>
      <c r="I6" s="29"/>
    </row>
    <row r="7" spans="2:6" s="21" customFormat="1" ht="20.25" customHeight="1">
      <c r="B7" s="360" t="s">
        <v>51</v>
      </c>
      <c r="C7" s="360"/>
      <c r="D7" s="360"/>
      <c r="E7" s="360"/>
      <c r="F7" s="360"/>
    </row>
    <row r="8" spans="2:6" s="21" customFormat="1" ht="16.5" customHeight="1">
      <c r="B8" s="39"/>
      <c r="C8" s="122" t="s">
        <v>273</v>
      </c>
      <c r="D8" s="122"/>
      <c r="E8" s="39"/>
      <c r="F8" s="39"/>
    </row>
    <row r="9" spans="2:9" s="19" customFormat="1" ht="10.5" customHeight="1">
      <c r="B9" s="371"/>
      <c r="C9" s="371"/>
      <c r="D9" s="371"/>
      <c r="E9" s="371"/>
      <c r="F9" s="371"/>
      <c r="I9" s="52"/>
    </row>
    <row r="10" spans="2:8" ht="16.5" customHeight="1">
      <c r="B10" s="40"/>
      <c r="C10" s="372" t="s">
        <v>233</v>
      </c>
      <c r="D10" s="374" t="s">
        <v>25</v>
      </c>
      <c r="E10" s="356" t="s">
        <v>44</v>
      </c>
      <c r="F10" s="19"/>
      <c r="G10" s="19"/>
      <c r="H10" s="19"/>
    </row>
    <row r="11" spans="3:5" s="15" customFormat="1" ht="16.5" customHeight="1">
      <c r="C11" s="373"/>
      <c r="D11" s="375"/>
      <c r="E11" s="357"/>
    </row>
    <row r="12" spans="3:5" s="15" customFormat="1" ht="7.5" customHeight="1">
      <c r="C12" s="41"/>
      <c r="D12" s="42"/>
      <c r="E12" s="43"/>
    </row>
    <row r="13" spans="3:8" s="15" customFormat="1" ht="21.75" customHeight="1">
      <c r="C13" s="37" t="s">
        <v>108</v>
      </c>
      <c r="D13" s="38">
        <f>SUM(D14:D15)</f>
        <v>756.59231849</v>
      </c>
      <c r="E13" s="8">
        <f>SUM(E14:E15)</f>
        <v>1958.817512571135</v>
      </c>
      <c r="H13" s="53"/>
    </row>
    <row r="14" spans="3:8" s="15" customFormat="1" ht="21.75" customHeight="1">
      <c r="C14" s="36" t="s">
        <v>110</v>
      </c>
      <c r="D14" s="32">
        <v>537.7828768500001</v>
      </c>
      <c r="E14" s="5">
        <f>+D14/$I$5</f>
        <v>1392.3198681650233</v>
      </c>
      <c r="H14" s="53"/>
    </row>
    <row r="15" spans="3:8" s="15" customFormat="1" ht="21.75" customHeight="1">
      <c r="C15" s="36" t="s">
        <v>109</v>
      </c>
      <c r="D15" s="32">
        <v>218.80944164</v>
      </c>
      <c r="E15" s="5">
        <f>+D15/$I$5</f>
        <v>566.4976444061118</v>
      </c>
      <c r="H15" s="53"/>
    </row>
    <row r="16" spans="3:8" s="15" customFormat="1" ht="9.75" customHeight="1">
      <c r="C16" s="41"/>
      <c r="D16" s="44"/>
      <c r="E16" s="45"/>
      <c r="H16" s="53"/>
    </row>
    <row r="17" spans="3:8" s="15" customFormat="1" ht="28.5" customHeight="1">
      <c r="C17" s="37" t="s">
        <v>107</v>
      </c>
      <c r="D17" s="38">
        <f>SUM(D18:D19)</f>
        <v>2512.0948235</v>
      </c>
      <c r="E17" s="38">
        <f>SUM(E18:E19)</f>
        <v>6503.813498043242</v>
      </c>
      <c r="H17" s="53"/>
    </row>
    <row r="18" spans="3:8" s="15" customFormat="1" ht="21.75" customHeight="1">
      <c r="C18" s="36" t="s">
        <v>110</v>
      </c>
      <c r="D18" s="32">
        <f>+D22+D26+D30</f>
        <v>849.96179793</v>
      </c>
      <c r="E18" s="32">
        <f>+D18/$I$5</f>
        <v>2200.55109484136</v>
      </c>
      <c r="H18" s="54"/>
    </row>
    <row r="19" spans="3:8" s="15" customFormat="1" ht="21.75" customHeight="1">
      <c r="C19" s="36" t="s">
        <v>109</v>
      </c>
      <c r="D19" s="32">
        <f>+D23+D27+D31</f>
        <v>1662.13302557</v>
      </c>
      <c r="E19" s="32">
        <f>+D19/$I$5</f>
        <v>4303.262403201883</v>
      </c>
      <c r="H19" s="54"/>
    </row>
    <row r="20" spans="3:8" s="15" customFormat="1" ht="10.5" customHeight="1">
      <c r="C20" s="36"/>
      <c r="D20" s="32"/>
      <c r="E20" s="5"/>
      <c r="H20" s="54"/>
    </row>
    <row r="21" spans="3:8" s="15" customFormat="1" ht="21.75" customHeight="1">
      <c r="C21" s="33" t="s">
        <v>114</v>
      </c>
      <c r="D21" s="34">
        <f>SUM(D22:D23)</f>
        <v>1660.14104685</v>
      </c>
      <c r="E21" s="35">
        <f>SUM(E22:E23)</f>
        <v>4298.105170295802</v>
      </c>
      <c r="H21" s="54"/>
    </row>
    <row r="22" spans="3:10" s="15" customFormat="1" ht="21.75" customHeight="1">
      <c r="C22" s="31" t="s">
        <v>113</v>
      </c>
      <c r="D22" s="32">
        <v>220.62166443</v>
      </c>
      <c r="E22" s="5">
        <f>+D22/$I$5</f>
        <v>571.1894892094231</v>
      </c>
      <c r="H22" s="54"/>
      <c r="J22" s="54"/>
    </row>
    <row r="23" spans="3:10" s="15" customFormat="1" ht="21.75" customHeight="1">
      <c r="C23" s="31" t="s">
        <v>112</v>
      </c>
      <c r="D23" s="32">
        <v>1439.51938242</v>
      </c>
      <c r="E23" s="5">
        <f>+D23/$I$5</f>
        <v>3726.915681086379</v>
      </c>
      <c r="H23" s="54"/>
      <c r="J23" s="54"/>
    </row>
    <row r="24" spans="3:10" s="15" customFormat="1" ht="9.75" customHeight="1">
      <c r="C24" s="36"/>
      <c r="D24" s="32"/>
      <c r="E24" s="5"/>
      <c r="H24" s="54"/>
      <c r="J24" s="54"/>
    </row>
    <row r="25" spans="3:10" s="15" customFormat="1" ht="21.75" customHeight="1">
      <c r="C25" s="33" t="s">
        <v>115</v>
      </c>
      <c r="D25" s="34">
        <f>SUM(D26:D27)</f>
        <v>775.5695639799999</v>
      </c>
      <c r="E25" s="35">
        <f>SUM(E26:E27)</f>
        <v>2007.949601144758</v>
      </c>
      <c r="H25" s="54"/>
      <c r="J25" s="54"/>
    </row>
    <row r="26" spans="3:8" s="15" customFormat="1" ht="21.75" customHeight="1">
      <c r="C26" s="31" t="s">
        <v>113</v>
      </c>
      <c r="D26" s="32">
        <v>565.42895441</v>
      </c>
      <c r="E26" s="5">
        <f>+D26/$I$5</f>
        <v>1463.8955629678821</v>
      </c>
      <c r="H26" s="54"/>
    </row>
    <row r="27" spans="3:8" s="15" customFormat="1" ht="21.75" customHeight="1">
      <c r="C27" s="31" t="s">
        <v>112</v>
      </c>
      <c r="D27" s="32">
        <v>210.14060956999998</v>
      </c>
      <c r="E27" s="5">
        <f>+D27/$I$5</f>
        <v>544.0540381768758</v>
      </c>
      <c r="H27" s="54"/>
    </row>
    <row r="28" spans="3:8" s="15" customFormat="1" ht="9.75" customHeight="1">
      <c r="C28" s="36"/>
      <c r="D28" s="32"/>
      <c r="E28" s="5"/>
      <c r="H28" s="54"/>
    </row>
    <row r="29" spans="3:8" s="15" customFormat="1" ht="21.75" customHeight="1">
      <c r="C29" s="33" t="s">
        <v>111</v>
      </c>
      <c r="D29" s="34">
        <f>SUM(D30:D31)</f>
        <v>76.38421267000001</v>
      </c>
      <c r="E29" s="35">
        <f>SUM(E30:E31)</f>
        <v>197.758726602683</v>
      </c>
      <c r="H29" s="54"/>
    </row>
    <row r="30" spans="3:8" s="15" customFormat="1" ht="21.75" customHeight="1">
      <c r="C30" s="31" t="s">
        <v>113</v>
      </c>
      <c r="D30" s="32">
        <f>62.35012556+1.56105353</f>
        <v>63.911179090000005</v>
      </c>
      <c r="E30" s="5">
        <f>+D30/$I$5</f>
        <v>165.46604266405436</v>
      </c>
      <c r="H30" s="54"/>
    </row>
    <row r="31" spans="3:8" s="15" customFormat="1" ht="21.75" customHeight="1">
      <c r="C31" s="31" t="s">
        <v>112</v>
      </c>
      <c r="D31" s="32">
        <v>12.473033580000001</v>
      </c>
      <c r="E31" s="5">
        <f>+D31/$I$5</f>
        <v>32.292683938628656</v>
      </c>
      <c r="H31" s="54"/>
    </row>
    <row r="32" spans="3:8" s="15" customFormat="1" ht="8.25" customHeight="1">
      <c r="C32" s="46"/>
      <c r="D32" s="44"/>
      <c r="E32" s="43"/>
      <c r="H32" s="54"/>
    </row>
    <row r="33" spans="3:5" s="15" customFormat="1" ht="15" customHeight="1">
      <c r="C33" s="369" t="s">
        <v>105</v>
      </c>
      <c r="D33" s="358">
        <f>+D17+D13</f>
        <v>3268.68714199</v>
      </c>
      <c r="E33" s="358">
        <f>+E17+E13</f>
        <v>8462.631010614377</v>
      </c>
    </row>
    <row r="34" spans="3:5" s="15" customFormat="1" ht="15" customHeight="1">
      <c r="C34" s="370"/>
      <c r="D34" s="359"/>
      <c r="E34" s="359"/>
    </row>
    <row r="40" spans="2:6" s="21" customFormat="1" ht="18">
      <c r="B40" s="154" t="s">
        <v>146</v>
      </c>
      <c r="C40" s="154"/>
      <c r="D40" s="154"/>
      <c r="E40" s="154"/>
      <c r="F40" s="13"/>
    </row>
    <row r="41" spans="2:9" s="21" customFormat="1" ht="20.25" customHeight="1">
      <c r="B41" s="367" t="s">
        <v>240</v>
      </c>
      <c r="C41" s="367"/>
      <c r="D41" s="367"/>
      <c r="E41" s="367"/>
      <c r="F41" s="367"/>
      <c r="I41" s="29"/>
    </row>
    <row r="42" spans="2:6" s="21" customFormat="1" ht="20.25" customHeight="1">
      <c r="B42" s="360" t="s">
        <v>51</v>
      </c>
      <c r="C42" s="360"/>
      <c r="D42" s="360"/>
      <c r="E42" s="360"/>
      <c r="F42" s="360"/>
    </row>
    <row r="43" spans="2:6" s="21" customFormat="1" ht="16.5" customHeight="1">
      <c r="B43" s="39"/>
      <c r="C43" s="122" t="s">
        <v>273</v>
      </c>
      <c r="D43" s="122"/>
      <c r="E43" s="39"/>
      <c r="F43" s="39"/>
    </row>
    <row r="44" spans="2:6" s="19" customFormat="1" ht="12.75" customHeight="1">
      <c r="B44" s="371"/>
      <c r="C44" s="371"/>
      <c r="D44" s="371"/>
      <c r="E44" s="371"/>
      <c r="F44" s="371"/>
    </row>
    <row r="45" spans="2:8" ht="16.5" customHeight="1">
      <c r="B45" s="40"/>
      <c r="C45" s="372" t="s">
        <v>233</v>
      </c>
      <c r="D45" s="374" t="s">
        <v>25</v>
      </c>
      <c r="E45" s="356" t="s">
        <v>44</v>
      </c>
      <c r="F45" s="19"/>
      <c r="G45" s="19"/>
      <c r="H45" s="19"/>
    </row>
    <row r="46" spans="3:5" s="15" customFormat="1" ht="16.5" customHeight="1">
      <c r="C46" s="373"/>
      <c r="D46" s="375"/>
      <c r="E46" s="357"/>
    </row>
    <row r="47" spans="3:5" s="15" customFormat="1" ht="7.5" customHeight="1">
      <c r="C47" s="41"/>
      <c r="D47" s="42"/>
      <c r="E47" s="47"/>
    </row>
    <row r="48" spans="3:8" s="15" customFormat="1" ht="21.75" customHeight="1">
      <c r="C48" s="37" t="s">
        <v>108</v>
      </c>
      <c r="D48" s="48">
        <f>SUM(D49:D50)</f>
        <v>144.19067727000007</v>
      </c>
      <c r="E48" s="8">
        <f>SUM(E49:E50)</f>
        <v>373.3096634521302</v>
      </c>
      <c r="H48" s="53"/>
    </row>
    <row r="49" spans="3:8" s="15" customFormat="1" ht="21.75" customHeight="1">
      <c r="C49" s="36" t="s">
        <v>110</v>
      </c>
      <c r="D49" s="49">
        <v>144.19067727000007</v>
      </c>
      <c r="E49" s="5">
        <f>+D49/$I$5</f>
        <v>373.3096634521302</v>
      </c>
      <c r="H49" s="53"/>
    </row>
    <row r="50" spans="3:8" s="15" customFormat="1" ht="21.75" customHeight="1">
      <c r="C50" s="36" t="s">
        <v>109</v>
      </c>
      <c r="D50" s="49">
        <v>0</v>
      </c>
      <c r="E50" s="5">
        <f>+D50/$I$5</f>
        <v>0</v>
      </c>
      <c r="H50" s="53"/>
    </row>
    <row r="51" spans="3:8" s="15" customFormat="1" ht="9.75" customHeight="1">
      <c r="C51" s="41"/>
      <c r="D51" s="50"/>
      <c r="E51" s="45"/>
      <c r="H51" s="53"/>
    </row>
    <row r="52" spans="3:8" s="15" customFormat="1" ht="28.5" customHeight="1">
      <c r="C52" s="37" t="s">
        <v>107</v>
      </c>
      <c r="D52" s="48">
        <f>SUM(D53:D54)</f>
        <v>858.4925245300001</v>
      </c>
      <c r="E52" s="38">
        <f>SUM(E53:E54)</f>
        <v>2222.6371460087657</v>
      </c>
      <c r="H52" s="53"/>
    </row>
    <row r="53" spans="3:8" s="15" customFormat="1" ht="21.75" customHeight="1">
      <c r="C53" s="36" t="s">
        <v>109</v>
      </c>
      <c r="D53" s="49">
        <f>+D57</f>
        <v>858.4925245300001</v>
      </c>
      <c r="E53" s="32">
        <f>+D53/$I$5</f>
        <v>2222.6371460087657</v>
      </c>
      <c r="H53" s="54"/>
    </row>
    <row r="54" spans="3:8" s="15" customFormat="1" ht="21.75" customHeight="1">
      <c r="C54" s="36" t="s">
        <v>110</v>
      </c>
      <c r="D54" s="49">
        <f>+D58</f>
        <v>0</v>
      </c>
      <c r="E54" s="32">
        <f>+D54/$I$5</f>
        <v>0</v>
      </c>
      <c r="H54" s="54"/>
    </row>
    <row r="55" spans="3:8" s="15" customFormat="1" ht="10.5" customHeight="1">
      <c r="C55" s="36"/>
      <c r="D55" s="49"/>
      <c r="E55" s="5"/>
      <c r="H55" s="54"/>
    </row>
    <row r="56" spans="3:8" s="15" customFormat="1" ht="21.75" customHeight="1">
      <c r="C56" s="33" t="s">
        <v>114</v>
      </c>
      <c r="D56" s="51">
        <f>SUM(D57:D57)</f>
        <v>858.4925245300001</v>
      </c>
      <c r="E56" s="35">
        <f>SUM(E57:E57)</f>
        <v>2222.6371460087657</v>
      </c>
      <c r="H56" s="54"/>
    </row>
    <row r="57" spans="3:10" s="15" customFormat="1" ht="21.75" customHeight="1">
      <c r="C57" s="31" t="s">
        <v>113</v>
      </c>
      <c r="D57" s="49">
        <v>858.4925245300001</v>
      </c>
      <c r="E57" s="5">
        <f>+D57/$I$5</f>
        <v>2222.6371460087657</v>
      </c>
      <c r="H57" s="54"/>
      <c r="J57" s="54"/>
    </row>
    <row r="58" spans="3:10" s="15" customFormat="1" ht="21.75" customHeight="1">
      <c r="C58" s="31" t="s">
        <v>112</v>
      </c>
      <c r="D58" s="49">
        <v>0</v>
      </c>
      <c r="E58" s="5">
        <f>+D58/$I$5</f>
        <v>0</v>
      </c>
      <c r="H58" s="54"/>
      <c r="J58" s="54"/>
    </row>
    <row r="59" spans="3:8" s="15" customFormat="1" ht="8.25" customHeight="1">
      <c r="C59" s="46"/>
      <c r="D59" s="50"/>
      <c r="E59" s="43"/>
      <c r="H59" s="54"/>
    </row>
    <row r="60" spans="3:5" s="15" customFormat="1" ht="15" customHeight="1">
      <c r="C60" s="369" t="s">
        <v>105</v>
      </c>
      <c r="D60" s="365">
        <f>+D52+D48</f>
        <v>1002.6832018000001</v>
      </c>
      <c r="E60" s="358">
        <f>+E52+E48</f>
        <v>2595.946809460896</v>
      </c>
    </row>
    <row r="61" spans="3:5" s="15" customFormat="1" ht="15" customHeight="1">
      <c r="C61" s="370"/>
      <c r="D61" s="366"/>
      <c r="E61" s="359"/>
    </row>
  </sheetData>
  <sheetProtection/>
  <mergeCells count="22">
    <mergeCell ref="D10:D11"/>
    <mergeCell ref="E10:E11"/>
    <mergeCell ref="E33:E34"/>
    <mergeCell ref="D33:D34"/>
    <mergeCell ref="B42:F42"/>
    <mergeCell ref="C43:D43"/>
    <mergeCell ref="B5:E5"/>
    <mergeCell ref="B6:F6"/>
    <mergeCell ref="B7:F7"/>
    <mergeCell ref="B9:F9"/>
    <mergeCell ref="C10:C11"/>
    <mergeCell ref="C33:C34"/>
    <mergeCell ref="C8:D8"/>
    <mergeCell ref="C60:C61"/>
    <mergeCell ref="D60:D61"/>
    <mergeCell ref="E60:E61"/>
    <mergeCell ref="B40:E40"/>
    <mergeCell ref="B41:F41"/>
    <mergeCell ref="B44:F44"/>
    <mergeCell ref="C45:C46"/>
    <mergeCell ref="D45:D46"/>
    <mergeCell ref="E45:E46"/>
  </mergeCells>
  <printOptions horizontalCentered="1"/>
  <pageMargins left="0.5905511811023623" right="0.5905511811023623" top="0.75" bottom="0.59" header="0.31496062992125984" footer="0.31496062992125984"/>
  <pageSetup horizontalDpi="600" verticalDpi="600" orientation="portrait" paperSize="9" scale="65" r:id="rId2"/>
  <drawing r:id="rId1"/>
</worksheet>
</file>

<file path=xl/worksheets/sheet8.xml><?xml version="1.0" encoding="utf-8"?>
<worksheet xmlns="http://schemas.openxmlformats.org/spreadsheetml/2006/main" xmlns:r="http://schemas.openxmlformats.org/officeDocument/2006/relationships">
  <dimension ref="B1:O89"/>
  <sheetViews>
    <sheetView showGridLines="0" zoomScale="80" zoomScaleNormal="80" zoomScalePageLayoutView="0" workbookViewId="0" topLeftCell="A1">
      <selection activeCell="I18" sqref="I18"/>
    </sheetView>
  </sheetViews>
  <sheetFormatPr defaultColWidth="11.421875" defaultRowHeight="12.75"/>
  <cols>
    <col min="1" max="1" width="5.8515625" style="11" customWidth="1"/>
    <col min="2" max="2" width="0.85546875" style="11" customWidth="1"/>
    <col min="3" max="3" width="61.8515625" style="11" customWidth="1"/>
    <col min="4" max="5" width="20.7109375" style="11" customWidth="1"/>
    <col min="6" max="6" width="0.5625" style="11" customWidth="1"/>
    <col min="7" max="7" width="11.421875" style="11" customWidth="1"/>
    <col min="8" max="8" width="7.8515625" style="11" customWidth="1"/>
    <col min="9" max="9" width="15.28125" style="11" bestFit="1" customWidth="1"/>
    <col min="10" max="10" width="16.421875" style="11" customWidth="1"/>
    <col min="11" max="11" width="17.00390625" style="11" customWidth="1"/>
    <col min="12" max="16384" width="11.421875" style="11" customWidth="1"/>
  </cols>
  <sheetData>
    <row r="1" spans="2:3" ht="12.75">
      <c r="B1" s="20"/>
      <c r="C1" s="20"/>
    </row>
    <row r="2" spans="2:3" ht="12.75">
      <c r="B2" s="20"/>
      <c r="C2" s="20"/>
    </row>
    <row r="3" spans="2:3" ht="12.75">
      <c r="B3" s="20"/>
      <c r="C3" s="20"/>
    </row>
    <row r="4" spans="2:15" ht="13.5" customHeight="1">
      <c r="B4" s="20"/>
      <c r="C4" s="20"/>
      <c r="H4" s="312"/>
      <c r="I4" s="312"/>
      <c r="J4" s="312"/>
      <c r="K4" s="312"/>
      <c r="L4" s="312"/>
      <c r="M4" s="312"/>
      <c r="N4" s="312"/>
      <c r="O4" s="312"/>
    </row>
    <row r="5" spans="2:15" ht="18">
      <c r="B5" s="154" t="s">
        <v>4</v>
      </c>
      <c r="C5" s="154"/>
      <c r="D5" s="154"/>
      <c r="E5" s="154"/>
      <c r="F5" s="13"/>
      <c r="H5" s="312"/>
      <c r="I5" s="312"/>
      <c r="J5" s="312"/>
      <c r="K5" s="312"/>
      <c r="L5" s="312"/>
      <c r="M5" s="312"/>
      <c r="N5" s="312"/>
      <c r="O5" s="312"/>
    </row>
    <row r="6" spans="2:15" ht="18" customHeight="1">
      <c r="B6" s="367" t="s">
        <v>239</v>
      </c>
      <c r="C6" s="367"/>
      <c r="D6" s="367"/>
      <c r="E6" s="367"/>
      <c r="F6" s="367"/>
      <c r="H6" s="312"/>
      <c r="I6" s="311">
        <v>0.386249517188</v>
      </c>
      <c r="J6" s="312"/>
      <c r="K6" s="312"/>
      <c r="L6" s="312"/>
      <c r="M6" s="312"/>
      <c r="N6" s="312"/>
      <c r="O6" s="312"/>
    </row>
    <row r="7" spans="2:15" ht="15.75">
      <c r="B7" s="360" t="s">
        <v>43</v>
      </c>
      <c r="C7" s="360"/>
      <c r="D7" s="360"/>
      <c r="E7" s="360"/>
      <c r="F7" s="360"/>
      <c r="H7" s="312"/>
      <c r="I7" s="312"/>
      <c r="J7" s="312"/>
      <c r="K7" s="312"/>
      <c r="L7" s="312"/>
      <c r="M7" s="312"/>
      <c r="N7" s="312"/>
      <c r="O7" s="312"/>
    </row>
    <row r="8" spans="2:15" s="21" customFormat="1" ht="16.5" customHeight="1">
      <c r="B8" s="39"/>
      <c r="C8" s="122" t="s">
        <v>273</v>
      </c>
      <c r="D8" s="122"/>
      <c r="E8" s="39"/>
      <c r="F8" s="39"/>
      <c r="H8" s="317"/>
      <c r="I8" s="317"/>
      <c r="J8" s="317"/>
      <c r="K8" s="317"/>
      <c r="L8" s="317"/>
      <c r="M8" s="317"/>
      <c r="N8" s="317"/>
      <c r="O8" s="317"/>
    </row>
    <row r="9" spans="2:15" ht="9" customHeight="1">
      <c r="B9" s="360"/>
      <c r="C9" s="360"/>
      <c r="D9" s="360"/>
      <c r="E9" s="360"/>
      <c r="F9" s="39"/>
      <c r="H9" s="312"/>
      <c r="I9" s="312"/>
      <c r="J9" s="312"/>
      <c r="K9" s="312"/>
      <c r="L9" s="312"/>
      <c r="M9" s="312"/>
      <c r="N9" s="312"/>
      <c r="O9" s="312"/>
    </row>
    <row r="10" spans="3:15" ht="16.5" customHeight="1">
      <c r="C10" s="372" t="s">
        <v>234</v>
      </c>
      <c r="D10" s="374" t="s">
        <v>166</v>
      </c>
      <c r="E10" s="356" t="s">
        <v>167</v>
      </c>
      <c r="H10" s="312"/>
      <c r="I10" s="312"/>
      <c r="J10" s="312"/>
      <c r="K10" s="312"/>
      <c r="L10" s="312"/>
      <c r="M10" s="312"/>
      <c r="N10" s="312"/>
      <c r="O10" s="312"/>
    </row>
    <row r="11" spans="2:15" ht="16.5" customHeight="1">
      <c r="B11" s="15"/>
      <c r="C11" s="373"/>
      <c r="D11" s="375"/>
      <c r="E11" s="357"/>
      <c r="F11" s="15"/>
      <c r="H11" s="312"/>
      <c r="I11" s="312"/>
      <c r="J11" s="312"/>
      <c r="K11" s="312"/>
      <c r="L11" s="312"/>
      <c r="M11" s="312"/>
      <c r="N11" s="312"/>
      <c r="O11" s="312"/>
    </row>
    <row r="12" spans="3:15" s="15" customFormat="1" ht="10.5" customHeight="1">
      <c r="C12" s="55"/>
      <c r="D12" s="61"/>
      <c r="E12" s="61"/>
      <c r="H12" s="315"/>
      <c r="I12" s="315"/>
      <c r="J12" s="315"/>
      <c r="K12" s="315"/>
      <c r="L12" s="315"/>
      <c r="M12" s="315"/>
      <c r="N12" s="315"/>
      <c r="O12" s="315"/>
    </row>
    <row r="13" spans="3:15" s="19" customFormat="1" ht="19.5" customHeight="1">
      <c r="C13" s="56" t="s">
        <v>200</v>
      </c>
      <c r="D13" s="57">
        <f>+D15+D18</f>
        <v>1387744.67478</v>
      </c>
      <c r="E13" s="57">
        <f>+E15+E18</f>
        <v>3592870.9630063833</v>
      </c>
      <c r="H13" s="310"/>
      <c r="I13" s="310"/>
      <c r="J13" s="310"/>
      <c r="K13" s="310"/>
      <c r="L13" s="310"/>
      <c r="M13" s="310"/>
      <c r="N13" s="310"/>
      <c r="O13" s="310"/>
    </row>
    <row r="14" spans="3:15" s="19" customFormat="1" ht="10.5" customHeight="1">
      <c r="C14" s="56"/>
      <c r="D14" s="57"/>
      <c r="E14" s="57"/>
      <c r="H14" s="310"/>
      <c r="I14" s="310"/>
      <c r="J14" s="310"/>
      <c r="K14" s="310"/>
      <c r="L14" s="310"/>
      <c r="M14" s="310"/>
      <c r="N14" s="310"/>
      <c r="O14" s="310"/>
    </row>
    <row r="15" spans="3:15" s="19" customFormat="1" ht="19.5" customHeight="1">
      <c r="C15" s="59" t="s">
        <v>45</v>
      </c>
      <c r="D15" s="62">
        <f>+D16</f>
        <v>1561.05353</v>
      </c>
      <c r="E15" s="62">
        <f>+E16</f>
        <v>4041.567589171083</v>
      </c>
      <c r="H15" s="310"/>
      <c r="I15" s="310"/>
      <c r="J15" s="318"/>
      <c r="K15" s="310"/>
      <c r="L15" s="310"/>
      <c r="M15" s="310"/>
      <c r="N15" s="310"/>
      <c r="O15" s="310"/>
    </row>
    <row r="16" spans="3:15" s="19" customFormat="1" ht="19.5" customHeight="1">
      <c r="C16" s="41" t="s">
        <v>258</v>
      </c>
      <c r="D16" s="60">
        <v>1561.05353</v>
      </c>
      <c r="E16" s="60">
        <f>+D16/$I$6</f>
        <v>4041.567589171083</v>
      </c>
      <c r="H16" s="310"/>
      <c r="I16" s="310"/>
      <c r="J16" s="318"/>
      <c r="K16" s="310"/>
      <c r="L16" s="310"/>
      <c r="M16" s="310"/>
      <c r="N16" s="310"/>
      <c r="O16" s="310"/>
    </row>
    <row r="17" spans="3:15" s="19" customFormat="1" ht="14.25" customHeight="1">
      <c r="C17" s="41"/>
      <c r="D17" s="60"/>
      <c r="E17" s="60"/>
      <c r="H17" s="310"/>
      <c r="I17" s="310"/>
      <c r="J17" s="318"/>
      <c r="K17" s="310"/>
      <c r="L17" s="310"/>
      <c r="M17" s="310"/>
      <c r="N17" s="310"/>
      <c r="O17" s="310"/>
    </row>
    <row r="18" spans="3:15" s="19" customFormat="1" ht="19.5" customHeight="1">
      <c r="C18" s="59" t="s">
        <v>46</v>
      </c>
      <c r="D18" s="57">
        <f>SUM(D19:D27)</f>
        <v>1386183.62125</v>
      </c>
      <c r="E18" s="57">
        <f>SUM(E19:E27)</f>
        <v>3588829.395417212</v>
      </c>
      <c r="H18" s="310"/>
      <c r="I18" s="310"/>
      <c r="J18" s="318"/>
      <c r="K18" s="310"/>
      <c r="L18" s="310"/>
      <c r="M18" s="310"/>
      <c r="N18" s="310"/>
      <c r="O18" s="310"/>
    </row>
    <row r="19" spans="3:15" s="19" customFormat="1" ht="19.5" customHeight="1">
      <c r="C19" s="41" t="s">
        <v>256</v>
      </c>
      <c r="D19" s="60">
        <v>845310.7444000001</v>
      </c>
      <c r="E19" s="60">
        <f aca="true" t="shared" si="0" ref="E19:E27">+D19/$I$6</f>
        <v>2188509.517252187</v>
      </c>
      <c r="H19" s="319">
        <f>+D19+D42</f>
        <v>1079038.4312500001</v>
      </c>
      <c r="I19" s="310"/>
      <c r="J19" s="318"/>
      <c r="K19" s="310"/>
      <c r="L19" s="310"/>
      <c r="M19" s="310"/>
      <c r="N19" s="310"/>
      <c r="O19" s="310"/>
    </row>
    <row r="20" spans="3:15" s="19" customFormat="1" ht="19.5" customHeight="1">
      <c r="C20" s="41" t="s">
        <v>174</v>
      </c>
      <c r="D20" s="60">
        <v>432981.38943999994</v>
      </c>
      <c r="E20" s="60">
        <f t="shared" si="0"/>
        <v>1120988.8172604602</v>
      </c>
      <c r="H20" s="310"/>
      <c r="I20" s="310"/>
      <c r="J20" s="318"/>
      <c r="K20" s="310"/>
      <c r="L20" s="310"/>
      <c r="M20" s="310"/>
      <c r="N20" s="310"/>
      <c r="O20" s="310"/>
    </row>
    <row r="21" spans="3:15" s="19" customFormat="1" ht="19.5" customHeight="1">
      <c r="C21" s="41" t="s">
        <v>175</v>
      </c>
      <c r="D21" s="60">
        <v>100738.48288000001</v>
      </c>
      <c r="E21" s="60">
        <f t="shared" si="0"/>
        <v>260811.93217638994</v>
      </c>
      <c r="H21" s="320"/>
      <c r="I21" s="310"/>
      <c r="J21" s="318"/>
      <c r="K21" s="310"/>
      <c r="L21" s="310"/>
      <c r="M21" s="310"/>
      <c r="N21" s="310"/>
      <c r="O21" s="310"/>
    </row>
    <row r="22" spans="3:15" s="19" customFormat="1" ht="19.5" customHeight="1">
      <c r="C22" s="41" t="s">
        <v>176</v>
      </c>
      <c r="D22" s="60">
        <v>3102.64732</v>
      </c>
      <c r="E22" s="60">
        <f t="shared" si="0"/>
        <v>8032.753911482153</v>
      </c>
      <c r="H22" s="310"/>
      <c r="I22" s="310"/>
      <c r="J22" s="318"/>
      <c r="K22" s="310"/>
      <c r="L22" s="310"/>
      <c r="M22" s="310"/>
      <c r="N22" s="310"/>
      <c r="O22" s="310"/>
    </row>
    <row r="23" spans="3:15" s="19" customFormat="1" ht="19.5" customHeight="1">
      <c r="C23" s="41" t="s">
        <v>177</v>
      </c>
      <c r="D23" s="60">
        <v>2115.47769</v>
      </c>
      <c r="E23" s="60">
        <f t="shared" si="0"/>
        <v>5476.971739411469</v>
      </c>
      <c r="H23" s="310"/>
      <c r="I23" s="319"/>
      <c r="J23" s="318"/>
      <c r="K23" s="310"/>
      <c r="L23" s="310"/>
      <c r="M23" s="310"/>
      <c r="N23" s="310"/>
      <c r="O23" s="310"/>
    </row>
    <row r="24" spans="3:15" s="19" customFormat="1" ht="19.5" customHeight="1">
      <c r="C24" s="41" t="s">
        <v>178</v>
      </c>
      <c r="D24" s="60">
        <v>1345.2174299999997</v>
      </c>
      <c r="E24" s="60">
        <f t="shared" si="0"/>
        <v>3482.7679262709325</v>
      </c>
      <c r="H24" s="310"/>
      <c r="I24" s="310"/>
      <c r="J24" s="318"/>
      <c r="K24" s="310"/>
      <c r="L24" s="310"/>
      <c r="M24" s="310"/>
      <c r="N24" s="310"/>
      <c r="O24" s="310"/>
    </row>
    <row r="25" spans="3:15" s="19" customFormat="1" ht="19.5" customHeight="1">
      <c r="C25" s="41" t="s">
        <v>179</v>
      </c>
      <c r="D25" s="60">
        <v>324.432</v>
      </c>
      <c r="E25" s="60">
        <f t="shared" si="0"/>
        <v>839.9544480002252</v>
      </c>
      <c r="H25" s="310"/>
      <c r="I25" s="310"/>
      <c r="J25" s="318"/>
      <c r="K25" s="310"/>
      <c r="L25" s="310"/>
      <c r="M25" s="310"/>
      <c r="N25" s="310"/>
      <c r="O25" s="310"/>
    </row>
    <row r="26" spans="3:15" s="19" customFormat="1" ht="19.5" customHeight="1">
      <c r="C26" s="41" t="s">
        <v>196</v>
      </c>
      <c r="D26" s="60">
        <v>256.5929</v>
      </c>
      <c r="E26" s="60">
        <f t="shared" si="0"/>
        <v>664.319018100178</v>
      </c>
      <c r="H26" s="310"/>
      <c r="I26" s="310"/>
      <c r="J26" s="318"/>
      <c r="K26" s="310"/>
      <c r="L26" s="310"/>
      <c r="M26" s="310"/>
      <c r="N26" s="310"/>
      <c r="O26" s="310"/>
    </row>
    <row r="27" spans="3:15" s="19" customFormat="1" ht="19.5" customHeight="1">
      <c r="C27" s="41" t="s">
        <v>180</v>
      </c>
      <c r="D27" s="60">
        <v>8.63719</v>
      </c>
      <c r="E27" s="60">
        <f t="shared" si="0"/>
        <v>22.361684910005994</v>
      </c>
      <c r="H27" s="310"/>
      <c r="I27" s="310"/>
      <c r="J27" s="318"/>
      <c r="K27" s="310"/>
      <c r="L27" s="310"/>
      <c r="M27" s="310"/>
      <c r="N27" s="310"/>
      <c r="O27" s="310"/>
    </row>
    <row r="28" spans="3:15" s="19" customFormat="1" ht="11.25" customHeight="1">
      <c r="C28" s="63"/>
      <c r="D28" s="60"/>
      <c r="E28" s="60"/>
      <c r="H28" s="310"/>
      <c r="I28" s="310"/>
      <c r="J28" s="310"/>
      <c r="K28" s="310"/>
      <c r="L28" s="310"/>
      <c r="M28" s="310"/>
      <c r="N28" s="310"/>
      <c r="O28" s="310"/>
    </row>
    <row r="29" spans="3:15" s="19" customFormat="1" ht="19.5" customHeight="1">
      <c r="C29" s="56" t="s">
        <v>201</v>
      </c>
      <c r="D29" s="57">
        <f>+D31+D41</f>
        <v>1880942.46721</v>
      </c>
      <c r="E29" s="57">
        <f>+E31+E41</f>
        <v>4869760.047607996</v>
      </c>
      <c r="H29" s="310"/>
      <c r="I29" s="310"/>
      <c r="J29" s="310"/>
      <c r="K29" s="310"/>
      <c r="L29" s="310"/>
      <c r="M29" s="310"/>
      <c r="N29" s="310"/>
      <c r="O29" s="310"/>
    </row>
    <row r="30" spans="3:15" s="19" customFormat="1" ht="8.25" customHeight="1">
      <c r="C30" s="56"/>
      <c r="D30" s="57"/>
      <c r="E30" s="57"/>
      <c r="H30" s="310"/>
      <c r="I30" s="310"/>
      <c r="J30" s="310"/>
      <c r="K30" s="310"/>
      <c r="L30" s="310"/>
      <c r="M30" s="310"/>
      <c r="N30" s="310"/>
      <c r="O30" s="310"/>
    </row>
    <row r="31" spans="3:15" s="19" customFormat="1" ht="19.5" customHeight="1">
      <c r="C31" s="59" t="s">
        <v>45</v>
      </c>
      <c r="D31" s="57">
        <f>SUM(D32:D39)</f>
        <v>1328405.33872</v>
      </c>
      <c r="E31" s="57">
        <f>SUM(E32:E39)</f>
        <v>3439241.421947002</v>
      </c>
      <c r="H31" s="310"/>
      <c r="I31" s="310"/>
      <c r="J31" s="318"/>
      <c r="K31" s="310"/>
      <c r="L31" s="310"/>
      <c r="M31" s="310"/>
      <c r="N31" s="310"/>
      <c r="O31" s="310"/>
    </row>
    <row r="32" spans="3:15" s="19" customFormat="1" ht="19.5" customHeight="1">
      <c r="C32" s="41" t="s">
        <v>257</v>
      </c>
      <c r="D32" s="60">
        <v>1000000</v>
      </c>
      <c r="E32" s="60">
        <f aca="true" t="shared" si="1" ref="E32:E39">+D32/$I$6</f>
        <v>2589000.000000694</v>
      </c>
      <c r="H32" s="310"/>
      <c r="I32" s="310" t="s">
        <v>264</v>
      </c>
      <c r="J32" s="318">
        <f>+D32+D43</f>
        <v>1210671.12245</v>
      </c>
      <c r="K32" s="318">
        <f>+E32+E43</f>
        <v>3134427.53602389</v>
      </c>
      <c r="L32" s="310"/>
      <c r="M32" s="310"/>
      <c r="N32" s="310"/>
      <c r="O32" s="310"/>
    </row>
    <row r="33" spans="3:15" s="19" customFormat="1" ht="19.5" customHeight="1">
      <c r="C33" s="41" t="s">
        <v>181</v>
      </c>
      <c r="D33" s="60">
        <v>180000</v>
      </c>
      <c r="E33" s="60">
        <f t="shared" si="1"/>
        <v>466020.0000001249</v>
      </c>
      <c r="H33" s="310"/>
      <c r="I33" s="310" t="s">
        <v>265</v>
      </c>
      <c r="J33" s="318">
        <f>+D15+D18+D33+D34+D35+D36+D37+D38+D39+D42+D44+D45</f>
        <v>2058016.01954</v>
      </c>
      <c r="K33" s="318">
        <f>+E15+E18+E33+E34+E35+E36+E37+E38+E39+E42+E44+E45</f>
        <v>5328203.47459049</v>
      </c>
      <c r="L33" s="310"/>
      <c r="M33" s="310"/>
      <c r="N33" s="310"/>
      <c r="O33" s="310"/>
    </row>
    <row r="34" spans="3:15" s="19" customFormat="1" ht="19.5" customHeight="1">
      <c r="C34" s="41" t="s">
        <v>182</v>
      </c>
      <c r="D34" s="60">
        <v>97334.87832999999</v>
      </c>
      <c r="E34" s="60">
        <f t="shared" si="1"/>
        <v>251999.99999643752</v>
      </c>
      <c r="H34" s="310"/>
      <c r="I34" s="310"/>
      <c r="J34" s="318"/>
      <c r="K34" s="310"/>
      <c r="L34" s="310"/>
      <c r="M34" s="310"/>
      <c r="N34" s="310"/>
      <c r="O34" s="310"/>
    </row>
    <row r="35" spans="3:15" s="19" customFormat="1" ht="19.5" customHeight="1">
      <c r="C35" s="41" t="s">
        <v>183</v>
      </c>
      <c r="D35" s="60">
        <v>30000</v>
      </c>
      <c r="E35" s="60">
        <f t="shared" si="1"/>
        <v>77670.00000002082</v>
      </c>
      <c r="H35" s="310"/>
      <c r="I35" s="310"/>
      <c r="J35" s="318">
        <f>+J32+J33</f>
        <v>3268687.14199</v>
      </c>
      <c r="K35" s="318">
        <f>+K32+K33</f>
        <v>8462631.01061438</v>
      </c>
      <c r="L35" s="310"/>
      <c r="M35" s="310"/>
      <c r="N35" s="310"/>
      <c r="O35" s="310"/>
    </row>
    <row r="36" spans="3:15" s="19" customFormat="1" ht="19.5" customHeight="1">
      <c r="C36" s="41" t="s">
        <v>184</v>
      </c>
      <c r="D36" s="60">
        <v>8750</v>
      </c>
      <c r="E36" s="60">
        <f t="shared" si="1"/>
        <v>22653.75000000607</v>
      </c>
      <c r="H36" s="310"/>
      <c r="I36" s="310"/>
      <c r="J36" s="318"/>
      <c r="K36" s="310"/>
      <c r="L36" s="310"/>
      <c r="M36" s="310"/>
      <c r="N36" s="310"/>
      <c r="O36" s="310"/>
    </row>
    <row r="37" spans="3:15" s="19" customFormat="1" ht="19.5" customHeight="1">
      <c r="C37" s="41" t="s">
        <v>185</v>
      </c>
      <c r="D37" s="60">
        <v>8000</v>
      </c>
      <c r="E37" s="60">
        <f t="shared" si="1"/>
        <v>20712.00000000555</v>
      </c>
      <c r="H37" s="310"/>
      <c r="I37" s="310"/>
      <c r="J37" s="318"/>
      <c r="K37" s="310"/>
      <c r="L37" s="310"/>
      <c r="M37" s="310"/>
      <c r="N37" s="310"/>
      <c r="O37" s="310"/>
    </row>
    <row r="38" spans="3:15" s="19" customFormat="1" ht="19.5" customHeight="1">
      <c r="C38" s="41" t="s">
        <v>186</v>
      </c>
      <c r="D38" s="60">
        <v>3792.3</v>
      </c>
      <c r="E38" s="60">
        <f t="shared" si="1"/>
        <v>9818.264700002632</v>
      </c>
      <c r="H38" s="310"/>
      <c r="I38" s="310"/>
      <c r="J38" s="318"/>
      <c r="K38" s="310"/>
      <c r="L38" s="310"/>
      <c r="M38" s="310"/>
      <c r="N38" s="310"/>
      <c r="O38" s="310"/>
    </row>
    <row r="39" spans="3:15" s="19" customFormat="1" ht="19.5" customHeight="1">
      <c r="C39" s="41" t="s">
        <v>187</v>
      </c>
      <c r="D39" s="60">
        <v>528.16039</v>
      </c>
      <c r="E39" s="60">
        <f t="shared" si="1"/>
        <v>1367.4072497103666</v>
      </c>
      <c r="H39" s="310"/>
      <c r="I39" s="310"/>
      <c r="J39" s="318"/>
      <c r="K39" s="310"/>
      <c r="L39" s="310"/>
      <c r="M39" s="310"/>
      <c r="N39" s="310"/>
      <c r="O39" s="310"/>
    </row>
    <row r="40" spans="3:15" s="19" customFormat="1" ht="9" customHeight="1">
      <c r="C40" s="41"/>
      <c r="D40" s="60"/>
      <c r="E40" s="60"/>
      <c r="H40" s="310"/>
      <c r="I40" s="310"/>
      <c r="J40" s="318"/>
      <c r="K40" s="310"/>
      <c r="L40" s="310"/>
      <c r="M40" s="310"/>
      <c r="N40" s="310"/>
      <c r="O40" s="310"/>
    </row>
    <row r="41" spans="3:15" s="19" customFormat="1" ht="19.5" customHeight="1">
      <c r="C41" s="59" t="s">
        <v>46</v>
      </c>
      <c r="D41" s="57">
        <f>SUM(D42:D45)</f>
        <v>552537.1284899999</v>
      </c>
      <c r="E41" s="57">
        <f>SUM(E42:E45)</f>
        <v>1430518.6256609934</v>
      </c>
      <c r="H41" s="310"/>
      <c r="I41" s="310"/>
      <c r="J41" s="318"/>
      <c r="K41" s="310"/>
      <c r="L41" s="310"/>
      <c r="M41" s="310"/>
      <c r="N41" s="310"/>
      <c r="O41" s="310"/>
    </row>
    <row r="42" spans="3:15" s="19" customFormat="1" ht="19.5" customHeight="1">
      <c r="C42" s="41" t="s">
        <v>256</v>
      </c>
      <c r="D42" s="60">
        <v>233727.68685</v>
      </c>
      <c r="E42" s="60">
        <f>+D42/$I$6</f>
        <v>605120.9812548122</v>
      </c>
      <c r="H42" s="310"/>
      <c r="I42" s="310"/>
      <c r="J42" s="318"/>
      <c r="K42" s="310"/>
      <c r="L42" s="310"/>
      <c r="M42" s="310"/>
      <c r="N42" s="310"/>
      <c r="O42" s="310"/>
    </row>
    <row r="43" spans="3:15" s="19" customFormat="1" ht="19.5" customHeight="1">
      <c r="C43" s="41" t="s">
        <v>188</v>
      </c>
      <c r="D43" s="60">
        <v>210671.12245</v>
      </c>
      <c r="E43" s="60">
        <f>+D43/$I$6</f>
        <v>545427.5360231962</v>
      </c>
      <c r="H43" s="310"/>
      <c r="I43" s="310"/>
      <c r="J43" s="318"/>
      <c r="K43" s="310"/>
      <c r="L43" s="310"/>
      <c r="M43" s="310"/>
      <c r="N43" s="310"/>
      <c r="O43" s="310"/>
    </row>
    <row r="44" spans="3:15" s="19" customFormat="1" ht="19.5" customHeight="1">
      <c r="C44" s="41" t="s">
        <v>176</v>
      </c>
      <c r="D44" s="60">
        <v>100000</v>
      </c>
      <c r="E44" s="60">
        <f>+D44/$I$6</f>
        <v>258900.00000006938</v>
      </c>
      <c r="H44" s="310"/>
      <c r="I44" s="310"/>
      <c r="J44" s="318"/>
      <c r="K44" s="310"/>
      <c r="L44" s="310"/>
      <c r="M44" s="310"/>
      <c r="N44" s="310"/>
      <c r="O44" s="310"/>
    </row>
    <row r="45" spans="3:15" s="19" customFormat="1" ht="19.5" customHeight="1">
      <c r="C45" s="41" t="s">
        <v>189</v>
      </c>
      <c r="D45" s="60">
        <v>8138.31919</v>
      </c>
      <c r="E45" s="60">
        <f>+D45/$I$6</f>
        <v>21070.10838291565</v>
      </c>
      <c r="H45" s="310"/>
      <c r="I45" s="310"/>
      <c r="J45" s="318"/>
      <c r="K45" s="310"/>
      <c r="L45" s="310"/>
      <c r="M45" s="310"/>
      <c r="N45" s="310"/>
      <c r="O45" s="310"/>
    </row>
    <row r="46" spans="3:15" s="19" customFormat="1" ht="9" customHeight="1">
      <c r="C46" s="41"/>
      <c r="D46" s="60"/>
      <c r="E46" s="60"/>
      <c r="H46" s="310"/>
      <c r="I46" s="310"/>
      <c r="J46" s="318"/>
      <c r="K46" s="310"/>
      <c r="L46" s="310"/>
      <c r="M46" s="310"/>
      <c r="N46" s="310"/>
      <c r="O46" s="310"/>
    </row>
    <row r="47" spans="3:15" s="19" customFormat="1" ht="15" customHeight="1">
      <c r="C47" s="369" t="s">
        <v>105</v>
      </c>
      <c r="D47" s="378">
        <f>+D29+D13</f>
        <v>3268687.14199</v>
      </c>
      <c r="E47" s="378">
        <f>+E29+E13</f>
        <v>8462631.010614378</v>
      </c>
      <c r="H47" s="310"/>
      <c r="I47" s="310"/>
      <c r="J47" s="318"/>
      <c r="K47" s="310"/>
      <c r="L47" s="310"/>
      <c r="M47" s="310"/>
      <c r="N47" s="310"/>
      <c r="O47" s="310"/>
    </row>
    <row r="48" spans="3:15" s="15" customFormat="1" ht="15" customHeight="1">
      <c r="C48" s="370"/>
      <c r="D48" s="379"/>
      <c r="E48" s="379"/>
      <c r="H48" s="315"/>
      <c r="I48" s="315"/>
      <c r="J48" s="318"/>
      <c r="K48" s="315"/>
      <c r="L48" s="315"/>
      <c r="M48" s="315"/>
      <c r="N48" s="315"/>
      <c r="O48" s="315"/>
    </row>
    <row r="49" spans="3:15" s="15" customFormat="1" ht="6.75" customHeight="1">
      <c r="C49" s="70"/>
      <c r="D49" s="71"/>
      <c r="E49" s="71"/>
      <c r="H49" s="315"/>
      <c r="I49" s="315"/>
      <c r="J49" s="318"/>
      <c r="K49" s="315"/>
      <c r="L49" s="315"/>
      <c r="M49" s="315"/>
      <c r="N49" s="315"/>
      <c r="O49" s="315"/>
    </row>
    <row r="50" spans="3:15" ht="12.75">
      <c r="C50" s="72" t="s">
        <v>253</v>
      </c>
      <c r="H50" s="312"/>
      <c r="I50" s="312"/>
      <c r="J50" s="312"/>
      <c r="K50" s="312"/>
      <c r="L50" s="312"/>
      <c r="M50" s="312"/>
      <c r="N50" s="312"/>
      <c r="O50" s="312"/>
    </row>
    <row r="51" spans="3:15" ht="12.75">
      <c r="C51" s="73" t="s">
        <v>254</v>
      </c>
      <c r="H51" s="312"/>
      <c r="I51" s="312"/>
      <c r="J51" s="312"/>
      <c r="K51" s="312"/>
      <c r="L51" s="312"/>
      <c r="M51" s="312"/>
      <c r="N51" s="312"/>
      <c r="O51" s="312"/>
    </row>
    <row r="52" spans="3:15" ht="12.75">
      <c r="C52" s="73" t="s">
        <v>173</v>
      </c>
      <c r="H52" s="312"/>
      <c r="I52" s="312"/>
      <c r="J52" s="312"/>
      <c r="K52" s="312"/>
      <c r="L52" s="312"/>
      <c r="M52" s="312"/>
      <c r="N52" s="312"/>
      <c r="O52" s="312"/>
    </row>
    <row r="53" spans="3:15" ht="12.75">
      <c r="C53" s="73" t="s">
        <v>255</v>
      </c>
      <c r="H53" s="312"/>
      <c r="I53" s="312"/>
      <c r="J53" s="312"/>
      <c r="K53" s="312"/>
      <c r="L53" s="312"/>
      <c r="M53" s="312"/>
      <c r="N53" s="312"/>
      <c r="O53" s="312"/>
    </row>
    <row r="54" spans="3:15" ht="12.75">
      <c r="C54" s="73"/>
      <c r="H54" s="312"/>
      <c r="I54" s="312"/>
      <c r="J54" s="312"/>
      <c r="K54" s="312"/>
      <c r="L54" s="312"/>
      <c r="M54" s="312"/>
      <c r="N54" s="312"/>
      <c r="O54" s="312"/>
    </row>
    <row r="55" spans="3:15" ht="12.75">
      <c r="C55" s="73"/>
      <c r="H55" s="312"/>
      <c r="I55" s="312"/>
      <c r="J55" s="312"/>
      <c r="K55" s="312"/>
      <c r="L55" s="312"/>
      <c r="M55" s="312"/>
      <c r="N55" s="312"/>
      <c r="O55" s="312"/>
    </row>
    <row r="56" spans="3:15" ht="12.75">
      <c r="C56" s="73"/>
      <c r="H56" s="312"/>
      <c r="I56" s="312"/>
      <c r="J56" s="312"/>
      <c r="K56" s="312"/>
      <c r="L56" s="312"/>
      <c r="M56" s="312"/>
      <c r="N56" s="312"/>
      <c r="O56" s="312"/>
    </row>
    <row r="57" spans="8:15" ht="12.75">
      <c r="H57" s="312"/>
      <c r="I57" s="312"/>
      <c r="J57" s="312"/>
      <c r="K57" s="312"/>
      <c r="L57" s="312"/>
      <c r="M57" s="312"/>
      <c r="N57" s="312"/>
      <c r="O57" s="312"/>
    </row>
    <row r="58" spans="8:15" ht="12.75">
      <c r="H58" s="312"/>
      <c r="I58" s="312"/>
      <c r="J58" s="312"/>
      <c r="K58" s="312"/>
      <c r="L58" s="312"/>
      <c r="M58" s="312"/>
      <c r="N58" s="312"/>
      <c r="O58" s="312"/>
    </row>
    <row r="59" spans="2:15" s="21" customFormat="1" ht="18">
      <c r="B59" s="154" t="s">
        <v>145</v>
      </c>
      <c r="C59" s="154"/>
      <c r="D59" s="154"/>
      <c r="E59" s="154"/>
      <c r="F59" s="13"/>
      <c r="H59" s="317"/>
      <c r="I59" s="317"/>
      <c r="J59" s="317"/>
      <c r="K59" s="317"/>
      <c r="L59" s="317"/>
      <c r="M59" s="317"/>
      <c r="N59" s="317"/>
      <c r="O59" s="317"/>
    </row>
    <row r="60" spans="2:15" ht="18" customHeight="1">
      <c r="B60" s="367" t="s">
        <v>240</v>
      </c>
      <c r="C60" s="367"/>
      <c r="D60" s="367"/>
      <c r="E60" s="367"/>
      <c r="F60" s="367"/>
      <c r="H60" s="312"/>
      <c r="I60" s="312"/>
      <c r="J60" s="312"/>
      <c r="K60" s="312"/>
      <c r="L60" s="312"/>
      <c r="M60" s="312"/>
      <c r="N60" s="312"/>
      <c r="O60" s="312"/>
    </row>
    <row r="61" spans="2:15" ht="15.75">
      <c r="B61" s="360" t="s">
        <v>43</v>
      </c>
      <c r="C61" s="360"/>
      <c r="D61" s="360"/>
      <c r="E61" s="360"/>
      <c r="F61" s="360"/>
      <c r="H61" s="312"/>
      <c r="I61" s="312"/>
      <c r="J61" s="312"/>
      <c r="K61" s="312"/>
      <c r="L61" s="312"/>
      <c r="M61" s="312"/>
      <c r="N61" s="312"/>
      <c r="O61" s="312"/>
    </row>
    <row r="62" spans="2:15" s="21" customFormat="1" ht="16.5" customHeight="1">
      <c r="B62" s="39"/>
      <c r="C62" s="122" t="s">
        <v>273</v>
      </c>
      <c r="D62" s="122"/>
      <c r="E62" s="39"/>
      <c r="F62" s="39"/>
      <c r="H62" s="317"/>
      <c r="I62" s="317"/>
      <c r="J62" s="317"/>
      <c r="K62" s="317"/>
      <c r="L62" s="317"/>
      <c r="M62" s="317"/>
      <c r="N62" s="317"/>
      <c r="O62" s="317"/>
    </row>
    <row r="63" spans="2:15" ht="8.25" customHeight="1">
      <c r="B63" s="360"/>
      <c r="C63" s="360"/>
      <c r="D63" s="360"/>
      <c r="E63" s="360"/>
      <c r="F63" s="39"/>
      <c r="H63" s="312"/>
      <c r="I63" s="312"/>
      <c r="J63" s="312"/>
      <c r="K63" s="312"/>
      <c r="L63" s="312"/>
      <c r="M63" s="312"/>
      <c r="N63" s="312"/>
      <c r="O63" s="312"/>
    </row>
    <row r="64" spans="3:15" ht="16.5" customHeight="1">
      <c r="C64" s="372" t="s">
        <v>234</v>
      </c>
      <c r="D64" s="374" t="s">
        <v>166</v>
      </c>
      <c r="E64" s="356" t="s">
        <v>167</v>
      </c>
      <c r="H64" s="312"/>
      <c r="I64" s="312"/>
      <c r="J64" s="312"/>
      <c r="K64" s="312"/>
      <c r="L64" s="312"/>
      <c r="M64" s="312"/>
      <c r="N64" s="312"/>
      <c r="O64" s="312"/>
    </row>
    <row r="65" spans="2:15" ht="16.5">
      <c r="B65" s="15"/>
      <c r="C65" s="373"/>
      <c r="D65" s="375"/>
      <c r="E65" s="357"/>
      <c r="F65" s="15"/>
      <c r="H65" s="312"/>
      <c r="I65" s="312"/>
      <c r="J65" s="312"/>
      <c r="K65" s="312"/>
      <c r="L65" s="312"/>
      <c r="M65" s="312"/>
      <c r="N65" s="312"/>
      <c r="O65" s="312"/>
    </row>
    <row r="66" spans="3:5" s="15" customFormat="1" ht="10.5" customHeight="1">
      <c r="C66" s="55"/>
      <c r="D66" s="61"/>
      <c r="E66" s="61"/>
    </row>
    <row r="67" spans="3:5" s="19" customFormat="1" ht="19.5" customHeight="1">
      <c r="C67" s="56" t="s">
        <v>200</v>
      </c>
      <c r="D67" s="64">
        <f>+D69+D79</f>
        <v>1002683.2018000002</v>
      </c>
      <c r="E67" s="57">
        <f>+E69+E79</f>
        <v>2595946.809460896</v>
      </c>
    </row>
    <row r="68" spans="3:10" s="19" customFormat="1" ht="9" customHeight="1">
      <c r="C68" s="41"/>
      <c r="D68" s="65"/>
      <c r="E68" s="60"/>
      <c r="J68" s="69"/>
    </row>
    <row r="69" spans="3:10" s="19" customFormat="1" ht="19.5" customHeight="1">
      <c r="C69" s="59" t="s">
        <v>45</v>
      </c>
      <c r="D69" s="64">
        <f>SUM(D70:D77)</f>
        <v>584351.1156900001</v>
      </c>
      <c r="E69" s="57">
        <f>SUM(E70:E77)</f>
        <v>1512885.0385218156</v>
      </c>
      <c r="J69" s="69"/>
    </row>
    <row r="70" spans="3:5" s="19" customFormat="1" ht="9.75" customHeight="1">
      <c r="C70" s="56"/>
      <c r="D70" s="64"/>
      <c r="E70" s="57"/>
    </row>
    <row r="71" spans="3:10" s="19" customFormat="1" ht="19.5" customHeight="1">
      <c r="C71" s="41" t="s">
        <v>190</v>
      </c>
      <c r="D71" s="65">
        <v>158186.9878</v>
      </c>
      <c r="E71" s="60">
        <f aca="true" t="shared" si="2" ref="E71:E77">+D71/$I$6</f>
        <v>409546.11141430977</v>
      </c>
      <c r="H71" s="74"/>
      <c r="J71" s="69"/>
    </row>
    <row r="72" spans="3:10" s="19" customFormat="1" ht="19.5" customHeight="1">
      <c r="C72" s="41" t="s">
        <v>195</v>
      </c>
      <c r="D72" s="65">
        <v>109718.72757999999</v>
      </c>
      <c r="E72" s="60">
        <f t="shared" si="2"/>
        <v>284061.7857046961</v>
      </c>
      <c r="H72" s="74"/>
      <c r="J72" s="69"/>
    </row>
    <row r="73" spans="3:10" s="19" customFormat="1" ht="19.5" customHeight="1">
      <c r="C73" s="41" t="s">
        <v>191</v>
      </c>
      <c r="D73" s="65">
        <v>93840.81134</v>
      </c>
      <c r="E73" s="60">
        <f t="shared" si="2"/>
        <v>242953.8605593251</v>
      </c>
      <c r="H73" s="52"/>
      <c r="J73" s="69"/>
    </row>
    <row r="74" spans="3:10" s="19" customFormat="1" ht="19.5" customHeight="1">
      <c r="C74" s="41" t="s">
        <v>194</v>
      </c>
      <c r="D74" s="65">
        <v>79119.41275</v>
      </c>
      <c r="E74" s="60">
        <f t="shared" si="2"/>
        <v>204840.15960980492</v>
      </c>
      <c r="J74" s="69"/>
    </row>
    <row r="75" spans="3:10" s="19" customFormat="1" ht="19.5" customHeight="1">
      <c r="C75" s="41" t="s">
        <v>193</v>
      </c>
      <c r="D75" s="65">
        <v>67356.37931</v>
      </c>
      <c r="E75" s="60">
        <f t="shared" si="2"/>
        <v>174385.66603363675</v>
      </c>
      <c r="J75" s="69"/>
    </row>
    <row r="76" spans="3:10" s="19" customFormat="1" ht="19.5" customHeight="1">
      <c r="C76" s="41" t="s">
        <v>192</v>
      </c>
      <c r="D76" s="65">
        <v>42216.133649999996</v>
      </c>
      <c r="E76" s="60">
        <f t="shared" si="2"/>
        <v>109297.57001987929</v>
      </c>
      <c r="J76" s="69"/>
    </row>
    <row r="77" spans="3:10" s="19" customFormat="1" ht="19.5" customHeight="1">
      <c r="C77" s="41" t="s">
        <v>241</v>
      </c>
      <c r="D77" s="65">
        <v>33912.66326</v>
      </c>
      <c r="E77" s="60">
        <f t="shared" si="2"/>
        <v>87799.88518016353</v>
      </c>
      <c r="J77" s="69"/>
    </row>
    <row r="78" spans="3:10" s="19" customFormat="1" ht="19.5" customHeight="1">
      <c r="C78" s="41"/>
      <c r="D78" s="65"/>
      <c r="E78" s="60"/>
      <c r="J78" s="69"/>
    </row>
    <row r="79" spans="3:10" s="19" customFormat="1" ht="19.5" customHeight="1">
      <c r="C79" s="59" t="s">
        <v>46</v>
      </c>
      <c r="D79" s="64">
        <f>SUM(D80:D84)</f>
        <v>418332.08611000003</v>
      </c>
      <c r="E79" s="57">
        <f>SUM(E80:E84)</f>
        <v>1083061.7709390805</v>
      </c>
      <c r="J79" s="69"/>
    </row>
    <row r="80" spans="3:10" s="19" customFormat="1" ht="19.5" customHeight="1">
      <c r="C80" s="41" t="s">
        <v>196</v>
      </c>
      <c r="D80" s="65">
        <v>117540.04812000002</v>
      </c>
      <c r="E80" s="60">
        <f>+D80/$I$6</f>
        <v>304311.1845827616</v>
      </c>
      <c r="J80" s="69"/>
    </row>
    <row r="81" spans="3:10" s="19" customFormat="1" ht="19.5" customHeight="1">
      <c r="C81" s="41" t="s">
        <v>177</v>
      </c>
      <c r="D81" s="65">
        <v>101614.17132000007</v>
      </c>
      <c r="E81" s="60">
        <f>+D81/$I$6</f>
        <v>263079.0895475507</v>
      </c>
      <c r="J81" s="69"/>
    </row>
    <row r="82" spans="3:10" s="19" customFormat="1" ht="19.5" customHeight="1">
      <c r="C82" s="41" t="s">
        <v>176</v>
      </c>
      <c r="D82" s="65">
        <v>94468.28777</v>
      </c>
      <c r="E82" s="60">
        <f>+D82/$I$6</f>
        <v>244578.39703659553</v>
      </c>
      <c r="J82" s="69"/>
    </row>
    <row r="83" spans="3:10" s="19" customFormat="1" ht="19.5" customHeight="1">
      <c r="C83" s="41" t="s">
        <v>189</v>
      </c>
      <c r="D83" s="65">
        <v>60375.47885999999</v>
      </c>
      <c r="E83" s="60">
        <f>+D83/$I$6</f>
        <v>156312.11476858187</v>
      </c>
      <c r="J83" s="69"/>
    </row>
    <row r="84" spans="3:10" s="19" customFormat="1" ht="19.5" customHeight="1">
      <c r="C84" s="41" t="s">
        <v>197</v>
      </c>
      <c r="D84" s="65">
        <v>44334.10003999999</v>
      </c>
      <c r="E84" s="60">
        <f>+D84/$I$6</f>
        <v>114780.98500359074</v>
      </c>
      <c r="J84" s="69"/>
    </row>
    <row r="85" spans="3:5" s="19" customFormat="1" ht="11.25" customHeight="1">
      <c r="C85" s="63"/>
      <c r="D85" s="65"/>
      <c r="E85" s="60"/>
    </row>
    <row r="86" spans="3:5" s="19" customFormat="1" ht="19.5" customHeight="1">
      <c r="C86" s="56" t="s">
        <v>201</v>
      </c>
      <c r="D86" s="66">
        <v>0</v>
      </c>
      <c r="E86" s="67">
        <v>0</v>
      </c>
    </row>
    <row r="87" spans="3:10" s="19" customFormat="1" ht="9" customHeight="1">
      <c r="C87" s="41"/>
      <c r="D87" s="65"/>
      <c r="E87" s="60"/>
      <c r="J87" s="69"/>
    </row>
    <row r="88" spans="3:10" s="19" customFormat="1" ht="15" customHeight="1">
      <c r="C88" s="369" t="s">
        <v>105</v>
      </c>
      <c r="D88" s="376">
        <f>+D86+D67</f>
        <v>1002683.2018000002</v>
      </c>
      <c r="E88" s="378">
        <f>+E86+E67</f>
        <v>2595946.809460896</v>
      </c>
      <c r="J88" s="69"/>
    </row>
    <row r="89" spans="3:10" s="15" customFormat="1" ht="15" customHeight="1">
      <c r="C89" s="370"/>
      <c r="D89" s="377"/>
      <c r="E89" s="379"/>
      <c r="J89" s="69"/>
    </row>
  </sheetData>
  <sheetProtection/>
  <mergeCells count="22">
    <mergeCell ref="C10:C11"/>
    <mergeCell ref="E47:E48"/>
    <mergeCell ref="D10:D11"/>
    <mergeCell ref="E10:E11"/>
    <mergeCell ref="D47:D48"/>
    <mergeCell ref="C47:C48"/>
    <mergeCell ref="B60:F60"/>
    <mergeCell ref="B61:F61"/>
    <mergeCell ref="C62:D62"/>
    <mergeCell ref="B59:E59"/>
    <mergeCell ref="C88:C89"/>
    <mergeCell ref="D88:D89"/>
    <mergeCell ref="E88:E89"/>
    <mergeCell ref="B63:E63"/>
    <mergeCell ref="C64:C65"/>
    <mergeCell ref="D64:D65"/>
    <mergeCell ref="E64:E65"/>
    <mergeCell ref="B5:E5"/>
    <mergeCell ref="B6:F6"/>
    <mergeCell ref="B7:F7"/>
    <mergeCell ref="B9:E9"/>
    <mergeCell ref="C8:D8"/>
  </mergeCells>
  <printOptions horizontalCentered="1"/>
  <pageMargins left="0.24" right="0.31496062992125984" top="0.8267716535433072" bottom="0.31496062992125984" header="0.5905511811023623" footer="0.31496062992125984"/>
  <pageSetup horizontalDpi="600" verticalDpi="600" orientation="portrait" paperSize="9" scale="80" r:id="rId2"/>
  <drawing r:id="rId1"/>
</worksheet>
</file>

<file path=xl/worksheets/sheet9.xml><?xml version="1.0" encoding="utf-8"?>
<worksheet xmlns="http://schemas.openxmlformats.org/spreadsheetml/2006/main" xmlns:r="http://schemas.openxmlformats.org/officeDocument/2006/relationships">
  <dimension ref="B1:J48"/>
  <sheetViews>
    <sheetView showGridLines="0" zoomScale="80" zoomScaleNormal="80" zoomScalePageLayoutView="0" workbookViewId="0" topLeftCell="A1">
      <selection activeCell="I5" sqref="I5"/>
    </sheetView>
  </sheetViews>
  <sheetFormatPr defaultColWidth="11.421875" defaultRowHeight="12.75"/>
  <cols>
    <col min="1" max="1" width="3.140625" style="11" customWidth="1"/>
    <col min="2" max="2" width="0.71875" style="11" customWidth="1"/>
    <col min="3" max="3" width="52.00390625" style="11" customWidth="1"/>
    <col min="4" max="5" width="19.7109375" style="11" customWidth="1"/>
    <col min="6" max="6" width="4.7109375" style="11" customWidth="1"/>
    <col min="7" max="8" width="15.7109375" style="11" customWidth="1"/>
    <col min="9" max="9" width="17.8515625" style="11" bestFit="1" customWidth="1"/>
    <col min="10" max="10" width="11.421875" style="89" customWidth="1"/>
    <col min="11" max="11" width="11.421875" style="11" customWidth="1"/>
    <col min="12" max="12" width="17.8515625" style="11" bestFit="1" customWidth="1"/>
    <col min="13" max="16384" width="11.421875" style="11" customWidth="1"/>
  </cols>
  <sheetData>
    <row r="1" spans="2:3" ht="12.75">
      <c r="B1" s="20"/>
      <c r="C1" s="20"/>
    </row>
    <row r="2" spans="2:3" ht="12.75">
      <c r="B2" s="20"/>
      <c r="C2" s="20"/>
    </row>
    <row r="3" spans="2:3" ht="12.75">
      <c r="B3" s="20"/>
      <c r="C3" s="20"/>
    </row>
    <row r="4" spans="2:9" ht="11.25" customHeight="1">
      <c r="B4" s="20"/>
      <c r="C4" s="20"/>
      <c r="I4" s="68"/>
    </row>
    <row r="5" spans="2:9" ht="18">
      <c r="B5" s="90" t="s">
        <v>226</v>
      </c>
      <c r="C5" s="90"/>
      <c r="D5" s="90"/>
      <c r="E5" s="90"/>
      <c r="I5" s="311">
        <v>0.386249517188</v>
      </c>
    </row>
    <row r="6" spans="2:9" ht="18" customHeight="1">
      <c r="B6" s="367" t="s">
        <v>239</v>
      </c>
      <c r="C6" s="367"/>
      <c r="D6" s="367"/>
      <c r="E6" s="367"/>
      <c r="F6" s="367"/>
      <c r="I6" s="68"/>
    </row>
    <row r="7" spans="2:5" ht="15.75">
      <c r="B7" s="360" t="s">
        <v>1</v>
      </c>
      <c r="C7" s="360"/>
      <c r="D7" s="360"/>
      <c r="E7" s="360"/>
    </row>
    <row r="8" spans="2:5" ht="15.75">
      <c r="B8" s="39"/>
      <c r="C8" s="122" t="s">
        <v>273</v>
      </c>
      <c r="D8" s="122"/>
      <c r="E8" s="39"/>
    </row>
    <row r="9" spans="2:5" ht="9.75" customHeight="1">
      <c r="B9" s="360"/>
      <c r="C9" s="360"/>
      <c r="D9" s="360"/>
      <c r="E9" s="360"/>
    </row>
    <row r="10" spans="3:5" ht="16.5" customHeight="1">
      <c r="C10" s="361" t="s">
        <v>235</v>
      </c>
      <c r="D10" s="356" t="s">
        <v>25</v>
      </c>
      <c r="E10" s="356" t="s">
        <v>44</v>
      </c>
    </row>
    <row r="11" spans="3:10" s="15" customFormat="1" ht="16.5" customHeight="1">
      <c r="C11" s="362"/>
      <c r="D11" s="357"/>
      <c r="E11" s="357"/>
      <c r="G11" s="91"/>
      <c r="J11" s="54"/>
    </row>
    <row r="12" spans="3:10" s="15" customFormat="1" ht="9" customHeight="1">
      <c r="C12" s="16"/>
      <c r="D12" s="61"/>
      <c r="E12" s="79"/>
      <c r="G12" s="91"/>
      <c r="J12" s="54"/>
    </row>
    <row r="13" spans="3:10" s="19" customFormat="1" ht="21.75" customHeight="1">
      <c r="C13" s="6" t="s">
        <v>0</v>
      </c>
      <c r="D13" s="75">
        <f>SUM(D14:D15)</f>
        <v>2996.5933502699995</v>
      </c>
      <c r="E13" s="76">
        <f>SUM(E14:E15)</f>
        <v>7758.180183851107</v>
      </c>
      <c r="G13" s="92"/>
      <c r="J13" s="93"/>
    </row>
    <row r="14" spans="3:10" s="19" customFormat="1" ht="21.75" customHeight="1">
      <c r="C14" s="3" t="s">
        <v>29</v>
      </c>
      <c r="D14" s="77">
        <f>1114.08982953+1.56105353</f>
        <v>1115.65088306</v>
      </c>
      <c r="E14" s="78">
        <f>+D14/$I$5</f>
        <v>2888.4201362431145</v>
      </c>
      <c r="G14" s="92"/>
      <c r="J14" s="93"/>
    </row>
    <row r="15" spans="3:10" s="19" customFormat="1" ht="21.75" customHeight="1">
      <c r="C15" s="3" t="s">
        <v>30</v>
      </c>
      <c r="D15" s="77">
        <v>1880.9424672099994</v>
      </c>
      <c r="E15" s="78">
        <f>+D15/$I$5</f>
        <v>4869.760047607993</v>
      </c>
      <c r="G15" s="92"/>
      <c r="J15" s="93"/>
    </row>
    <row r="16" spans="3:10" s="19" customFormat="1" ht="11.25" customHeight="1">
      <c r="C16" s="80"/>
      <c r="D16" s="81"/>
      <c r="E16" s="82"/>
      <c r="G16" s="92"/>
      <c r="J16" s="93"/>
    </row>
    <row r="17" spans="3:10" s="19" customFormat="1" ht="21.75" customHeight="1">
      <c r="C17" s="6" t="s">
        <v>141</v>
      </c>
      <c r="D17" s="75">
        <f>SUM(D18:D18)</f>
        <v>272.09379171999996</v>
      </c>
      <c r="E17" s="76">
        <f>SUM(E18:E18)</f>
        <v>704.4508267632687</v>
      </c>
      <c r="G17" s="92"/>
      <c r="J17" s="93"/>
    </row>
    <row r="18" spans="3:10" s="19" customFormat="1" ht="21.75" customHeight="1">
      <c r="C18" s="3" t="s">
        <v>29</v>
      </c>
      <c r="D18" s="77">
        <v>272.09379171999996</v>
      </c>
      <c r="E18" s="78">
        <f>+D18/$I$5</f>
        <v>704.4508267632687</v>
      </c>
      <c r="G18" s="92"/>
      <c r="J18" s="93"/>
    </row>
    <row r="19" spans="3:10" s="19" customFormat="1" ht="8.25" customHeight="1">
      <c r="C19" s="3"/>
      <c r="D19" s="77"/>
      <c r="E19" s="78"/>
      <c r="G19" s="94"/>
      <c r="J19" s="93"/>
    </row>
    <row r="20" spans="3:10" s="19" customFormat="1" ht="15" customHeight="1">
      <c r="C20" s="363" t="s">
        <v>105</v>
      </c>
      <c r="D20" s="380">
        <f>+D17+D13</f>
        <v>3268.6871419899994</v>
      </c>
      <c r="E20" s="380">
        <f>+E17+E13</f>
        <v>8462.631010614376</v>
      </c>
      <c r="J20" s="93"/>
    </row>
    <row r="21" spans="3:10" s="15" customFormat="1" ht="15" customHeight="1">
      <c r="C21" s="364"/>
      <c r="D21" s="381"/>
      <c r="E21" s="381"/>
      <c r="J21" s="54"/>
    </row>
    <row r="22" spans="3:10" s="15" customFormat="1" ht="7.5" customHeight="1">
      <c r="C22" s="83"/>
      <c r="D22" s="84"/>
      <c r="E22" s="84"/>
      <c r="J22" s="54"/>
    </row>
    <row r="23" spans="3:10" s="19" customFormat="1" ht="17.25" customHeight="1">
      <c r="C23" s="325" t="s">
        <v>143</v>
      </c>
      <c r="D23" s="325"/>
      <c r="E23" s="325"/>
      <c r="J23" s="93"/>
    </row>
    <row r="28" spans="2:10" s="21" customFormat="1" ht="18">
      <c r="B28" s="90" t="s">
        <v>227</v>
      </c>
      <c r="C28" s="90"/>
      <c r="D28" s="90"/>
      <c r="E28" s="90"/>
      <c r="F28" s="13"/>
      <c r="J28" s="95"/>
    </row>
    <row r="29" spans="2:10" s="21" customFormat="1" ht="18" customHeight="1">
      <c r="B29" s="367" t="s">
        <v>240</v>
      </c>
      <c r="C29" s="367"/>
      <c r="D29" s="367"/>
      <c r="E29" s="367"/>
      <c r="F29" s="367"/>
      <c r="H29" s="29"/>
      <c r="J29" s="95"/>
    </row>
    <row r="30" spans="2:10" s="21" customFormat="1" ht="18" customHeight="1">
      <c r="B30" s="360" t="s">
        <v>1</v>
      </c>
      <c r="C30" s="360"/>
      <c r="D30" s="360"/>
      <c r="E30" s="360"/>
      <c r="F30" s="96"/>
      <c r="H30" s="29"/>
      <c r="I30" s="29"/>
      <c r="J30" s="95"/>
    </row>
    <row r="31" spans="2:10" s="21" customFormat="1" ht="18" customHeight="1">
      <c r="B31" s="39"/>
      <c r="C31" s="122" t="s">
        <v>273</v>
      </c>
      <c r="D31" s="122"/>
      <c r="E31" s="39"/>
      <c r="F31" s="96"/>
      <c r="H31" s="29"/>
      <c r="I31" s="29"/>
      <c r="J31" s="95"/>
    </row>
    <row r="32" spans="2:6" ht="12" customHeight="1">
      <c r="B32" s="360"/>
      <c r="C32" s="360"/>
      <c r="D32" s="360"/>
      <c r="E32" s="360"/>
      <c r="F32" s="39"/>
    </row>
    <row r="33" spans="3:5" ht="16.5" customHeight="1">
      <c r="C33" s="361" t="s">
        <v>235</v>
      </c>
      <c r="D33" s="356" t="s">
        <v>25</v>
      </c>
      <c r="E33" s="356" t="s">
        <v>44</v>
      </c>
    </row>
    <row r="34" spans="3:10" s="15" customFormat="1" ht="16.5" customHeight="1">
      <c r="C34" s="362"/>
      <c r="D34" s="357"/>
      <c r="E34" s="357"/>
      <c r="G34" s="91"/>
      <c r="J34" s="54"/>
    </row>
    <row r="35" spans="3:10" s="15" customFormat="1" ht="9" customHeight="1">
      <c r="C35" s="16"/>
      <c r="D35" s="18"/>
      <c r="E35" s="87"/>
      <c r="G35" s="91"/>
      <c r="J35" s="54"/>
    </row>
    <row r="36" spans="3:10" s="19" customFormat="1" ht="21.75" customHeight="1">
      <c r="C36" s="6" t="s">
        <v>0</v>
      </c>
      <c r="D36" s="85">
        <f>SUM(D37:D37)</f>
        <v>65.83766275999999</v>
      </c>
      <c r="E36" s="76">
        <f>SUM(E37:E37)</f>
        <v>170.45370888568564</v>
      </c>
      <c r="G36" s="92"/>
      <c r="J36" s="93"/>
    </row>
    <row r="37" spans="3:10" s="19" customFormat="1" ht="21.75" customHeight="1">
      <c r="C37" s="3" t="s">
        <v>29</v>
      </c>
      <c r="D37" s="86">
        <v>65.83766275999999</v>
      </c>
      <c r="E37" s="78">
        <f>+D37/$I$5</f>
        <v>170.45370888568564</v>
      </c>
      <c r="G37" s="92"/>
      <c r="J37" s="93"/>
    </row>
    <row r="38" spans="3:10" s="19" customFormat="1" ht="11.25" customHeight="1">
      <c r="C38" s="80"/>
      <c r="D38" s="88"/>
      <c r="E38" s="82"/>
      <c r="G38" s="92"/>
      <c r="J38" s="93"/>
    </row>
    <row r="39" spans="3:10" s="19" customFormat="1" ht="21.75" customHeight="1">
      <c r="C39" s="6" t="s">
        <v>149</v>
      </c>
      <c r="D39" s="85">
        <f>SUM(D40:D40)</f>
        <v>1.10311107</v>
      </c>
      <c r="E39" s="76">
        <f>SUM(E40:E40)</f>
        <v>2.8559545602307654</v>
      </c>
      <c r="G39" s="92"/>
      <c r="J39" s="93"/>
    </row>
    <row r="40" spans="3:10" s="19" customFormat="1" ht="21.75" customHeight="1">
      <c r="C40" s="3" t="s">
        <v>29</v>
      </c>
      <c r="D40" s="86">
        <v>1.10311107</v>
      </c>
      <c r="E40" s="78">
        <f>+D40/$I$5</f>
        <v>2.8559545602307654</v>
      </c>
      <c r="G40" s="92"/>
      <c r="J40" s="93"/>
    </row>
    <row r="41" spans="3:10" s="19" customFormat="1" ht="6.75" customHeight="1">
      <c r="C41" s="3"/>
      <c r="D41" s="86"/>
      <c r="E41" s="78"/>
      <c r="G41" s="92"/>
      <c r="J41" s="93"/>
    </row>
    <row r="42" spans="3:10" s="19" customFormat="1" ht="21.75" customHeight="1">
      <c r="C42" s="6" t="s">
        <v>168</v>
      </c>
      <c r="D42" s="85">
        <f>SUM(D43:D43)</f>
        <v>935.74242797</v>
      </c>
      <c r="E42" s="75">
        <f>SUM(E43:E43)</f>
        <v>2422.6371460149794</v>
      </c>
      <c r="G42" s="92"/>
      <c r="J42" s="93"/>
    </row>
    <row r="43" spans="3:10" s="19" customFormat="1" ht="21.75" customHeight="1">
      <c r="C43" s="3" t="s">
        <v>29</v>
      </c>
      <c r="D43" s="86">
        <v>935.74242797</v>
      </c>
      <c r="E43" s="78">
        <f>+D43/$I$5</f>
        <v>2422.6371460149794</v>
      </c>
      <c r="G43" s="94"/>
      <c r="J43" s="93"/>
    </row>
    <row r="44" spans="3:10" s="19" customFormat="1" ht="8.25" customHeight="1">
      <c r="C44" s="3"/>
      <c r="D44" s="86"/>
      <c r="E44" s="78"/>
      <c r="G44" s="94"/>
      <c r="J44" s="93"/>
    </row>
    <row r="45" spans="3:10" s="19" customFormat="1" ht="15" customHeight="1">
      <c r="C45" s="363" t="s">
        <v>105</v>
      </c>
      <c r="D45" s="382">
        <f>+D42+D39+D36</f>
        <v>1002.6832017999999</v>
      </c>
      <c r="E45" s="380">
        <f>+E42+E39+E36</f>
        <v>2595.9468094608956</v>
      </c>
      <c r="J45" s="93"/>
    </row>
    <row r="46" spans="3:10" s="15" customFormat="1" ht="15" customHeight="1">
      <c r="C46" s="364"/>
      <c r="D46" s="383"/>
      <c r="E46" s="381"/>
      <c r="J46" s="54"/>
    </row>
    <row r="47" ht="4.5" customHeight="1"/>
    <row r="48" ht="12.75">
      <c r="C48" s="11" t="s">
        <v>169</v>
      </c>
    </row>
  </sheetData>
  <sheetProtection/>
  <mergeCells count="21">
    <mergeCell ref="C45:C46"/>
    <mergeCell ref="D45:D46"/>
    <mergeCell ref="E45:E46"/>
    <mergeCell ref="B30:E30"/>
    <mergeCell ref="C33:C34"/>
    <mergeCell ref="E10:E11"/>
    <mergeCell ref="B6:F6"/>
    <mergeCell ref="B29:F29"/>
    <mergeCell ref="B7:E7"/>
    <mergeCell ref="B9:E9"/>
    <mergeCell ref="C10:C11"/>
    <mergeCell ref="C20:C21"/>
    <mergeCell ref="C8:D8"/>
    <mergeCell ref="E33:E34"/>
    <mergeCell ref="C23:E23"/>
    <mergeCell ref="B32:E32"/>
    <mergeCell ref="D20:D21"/>
    <mergeCell ref="C31:D31"/>
    <mergeCell ref="D10:D11"/>
    <mergeCell ref="D33:D34"/>
    <mergeCell ref="E20:E21"/>
  </mergeCells>
  <printOptions horizontalCentered="1"/>
  <pageMargins left="0.59" right="0.61" top="0.97" bottom="0.97" header="0.31496062992125984" footer="0.3149606299212598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carevalo</cp:lastModifiedBy>
  <cp:lastPrinted>2013-04-17T21:39:20Z</cp:lastPrinted>
  <dcterms:created xsi:type="dcterms:W3CDTF">2010-09-21T14:57:59Z</dcterms:created>
  <dcterms:modified xsi:type="dcterms:W3CDTF">2013-05-20T19:47:59Z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