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Mar 2012" sheetId="1" r:id="rId1"/>
  </sheets>
  <definedNames>
    <definedName name="_xlnm.Print_Area" localSheetId="0">'Mar 2012'!$A$2:$O$104</definedName>
    <definedName name="_xlnm.Print_Titles" localSheetId="0">'Mar 2012'!$2:$9</definedName>
  </definedNames>
  <calcPr fullCalcOnLoad="1"/>
</workbook>
</file>

<file path=xl/sharedStrings.xml><?xml version="1.0" encoding="utf-8"?>
<sst xmlns="http://schemas.openxmlformats.org/spreadsheetml/2006/main" count="98" uniqueCount="57">
  <si>
    <t>(Miles de US dólares)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</si>
  <si>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</si>
  <si>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</si>
  <si>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</si>
  <si>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</si>
  <si>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</si>
  <si>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</si>
  <si>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</si>
  <si>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</si>
  <si>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</si>
  <si>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TOTAL</t>
  </si>
  <si>
    <t>SERVICIO REGULAR</t>
  </si>
  <si>
    <t xml:space="preserve">  Principal</t>
  </si>
  <si>
    <t xml:space="preserve">  Intereses</t>
  </si>
  <si>
    <t xml:space="preserve">  Comisiones</t>
  </si>
  <si>
    <t>A.</t>
  </si>
  <si>
    <t>GOBIERNO NACIONAL</t>
  </si>
  <si>
    <t xml:space="preserve">   Principal</t>
  </si>
  <si>
    <t xml:space="preserve">   Intereses</t>
  </si>
  <si>
    <t xml:space="preserve">   Comisiones</t>
  </si>
  <si>
    <t>B.</t>
  </si>
  <si>
    <t>GOBIERNOS REGIONALES</t>
  </si>
  <si>
    <t xml:space="preserve">         Principal</t>
  </si>
  <si>
    <t xml:space="preserve">         Intereses</t>
  </si>
  <si>
    <t xml:space="preserve">         Comisiones</t>
  </si>
  <si>
    <t>C.</t>
  </si>
  <si>
    <t>GOBIERNOS LOCALES</t>
  </si>
  <si>
    <t>D.</t>
  </si>
  <si>
    <t>EMPRESAS PÚBLICAS</t>
  </si>
  <si>
    <t xml:space="preserve">               Principal</t>
  </si>
  <si>
    <t xml:space="preserve">               Intereses</t>
  </si>
  <si>
    <t xml:space="preserve">               Comisiones</t>
  </si>
  <si>
    <t>OPERACIÓN DE ADMINISTRACIÓN DE DEUDA</t>
  </si>
  <si>
    <t>TOTALES</t>
  </si>
  <si>
    <t xml:space="preserve">   DEUDA DIRECTA</t>
  </si>
  <si>
    <t xml:space="preserve">           - No incluye servicio atendido de Suscripción de Acciones.</t>
  </si>
  <si>
    <t xml:space="preserve">           - Tipo de Cambio utilizado es por Transacción.</t>
  </si>
  <si>
    <t>SECTOR  INSTITUCIONAL</t>
  </si>
  <si>
    <t>SERVICIO ATENDIDO POR SECTOR INSTITUCIONAL</t>
  </si>
  <si>
    <t xml:space="preserve">         Deuda Directa    2/</t>
  </si>
  <si>
    <t xml:space="preserve">   No Financiera</t>
  </si>
  <si>
    <t xml:space="preserve">   Financiera</t>
  </si>
  <si>
    <t>DEUDA PÚBLICA EXTERNA DE MEDIANO Y LARGO PLAZO</t>
  </si>
  <si>
    <t xml:space="preserve">   Deuda Traspaso de Recursos</t>
  </si>
  <si>
    <t xml:space="preserve">         Deuda Traspaso de Recursos</t>
  </si>
  <si>
    <t>DIC</t>
  </si>
  <si>
    <t>OCT</t>
  </si>
  <si>
    <t>NOV</t>
  </si>
  <si>
    <t>PERÍODO:  DE ENERO  A  MARZO  2012</t>
  </si>
  <si>
    <r>
      <t xml:space="preserve">   Deuda Directa  </t>
    </r>
    <r>
      <rPr>
        <sz val="8"/>
        <rFont val="Arial"/>
        <family val="2"/>
      </rPr>
      <t xml:space="preserve">  1/</t>
    </r>
  </si>
  <si>
    <r>
      <t xml:space="preserve">         Deuda Directa    </t>
    </r>
    <r>
      <rPr>
        <sz val="8"/>
        <rFont val="Arial"/>
        <family val="2"/>
      </rPr>
      <t>2/</t>
    </r>
  </si>
  <si>
    <r>
      <t>Nota:</t>
    </r>
    <r>
      <rPr>
        <sz val="10"/>
        <color indexed="18"/>
        <rFont val="Arial"/>
        <family val="2"/>
      </rPr>
      <t xml:space="preserve">  - La ejecución es según Fecha Valor.</t>
    </r>
  </si>
  <si>
    <r>
      <t xml:space="preserve"> </t>
    </r>
    <r>
      <rPr>
        <sz val="10"/>
        <color indexed="18"/>
        <rFont val="Arial"/>
        <family val="2"/>
      </rPr>
      <t>1/  Deuda con Garantía de la República.</t>
    </r>
  </si>
  <si>
    <r>
      <t xml:space="preserve"> </t>
    </r>
    <r>
      <rPr>
        <sz val="10"/>
        <color indexed="18"/>
        <rFont val="Arial"/>
        <family val="2"/>
      </rPr>
      <t>2/  Se considera servicio atendido de COFIDE sin Garantía de la República.</t>
    </r>
  </si>
  <si>
    <r>
      <t xml:space="preserve"> Fuente: </t>
    </r>
    <r>
      <rPr>
        <sz val="10"/>
        <color indexed="18"/>
        <rFont val="Arial"/>
        <family val="2"/>
      </rPr>
      <t>Perú - Ministerio de Economía y Finanzas.</t>
    </r>
  </si>
  <si>
    <r>
      <t xml:space="preserve"> Elaboración: </t>
    </r>
    <r>
      <rPr>
        <sz val="10"/>
        <color indexed="18"/>
        <rFont val="Arial"/>
        <family val="2"/>
      </rPr>
      <t>Dirección General de Endeudamiento y Tesoro Público.</t>
    </r>
  </si>
  <si>
    <t xml:space="preserve">           - Deuda Traspaso Recursos: Deuda concertada por el Gobierno Nacional y trasladada a la entidad.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</si>
</sst>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0_)"/>
    <numFmt numFmtId="165" formatCode="#,##0.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double"/>
      <sz val="13"/>
      <name val="Arial"/>
      <family val="2"/>
    </font>
    <font>
      <b/>
      <u val="double"/>
      <sz val="12"/>
      <name val="Arial"/>
      <family val="2"/>
    </font>
    <font>
      <sz val="12"/>
      <name val="Helv"/>
      <family val="0"/>
    </font>
    <font>
      <sz val="13"/>
      <name val="Arial"/>
      <family val="2"/>
    </font>
    <font>
      <sz val="11"/>
      <name val="Arial"/>
      <family val="2"/>
    </font>
    <font>
      <b/>
      <u val="single"/>
      <sz val="13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i/>
      <sz val="13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5"/>
      <color indexed="8"/>
      <name val="Calibri"/>
      <family val="2"/>
    </font>
    <font>
      <b/>
      <sz val="11"/>
      <color indexed="1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theme="1"/>
      <name val="Calibri"/>
      <family val="2"/>
    </font>
    <font>
      <b/>
      <sz val="11"/>
      <color rgb="FF000080"/>
      <name val="Arial"/>
      <family val="2"/>
    </font>
    <font>
      <b/>
      <sz val="10"/>
      <color rgb="FF000080"/>
      <name val="Arial"/>
      <family val="2"/>
    </font>
    <font>
      <sz val="10"/>
      <color rgb="FF00008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rgb="FF808080"/>
      </bottom>
    </border>
    <border>
      <left>
        <color indexed="63"/>
      </left>
      <right>
        <color indexed="63"/>
      </right>
      <top style="thin">
        <color rgb="FF80808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>
        <color rgb="FF808080"/>
      </left>
      <right>
        <color indexed="63"/>
      </right>
      <top style="thin">
        <color rgb="FF808080"/>
      </top>
      <bottom>
        <color indexed="63"/>
      </bottom>
    </border>
    <border>
      <left style="thin">
        <color rgb="FF808080"/>
      </left>
      <right>
        <color indexed="63"/>
      </right>
      <top>
        <color indexed="63"/>
      </top>
      <bottom style="thin">
        <color rgb="FF808080"/>
      </bottom>
    </border>
    <border>
      <left style="thin">
        <color rgb="FF80808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808080"/>
      </right>
      <top style="thin">
        <color rgb="FF808080"/>
      </top>
      <bottom>
        <color indexed="63"/>
      </bottom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>
        <color rgb="FF808080"/>
      </right>
      <top>
        <color indexed="63"/>
      </top>
      <bottom style="thin">
        <color rgb="FF80808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16">
    <xf numFmtId="0" fontId="0" fillId="0" borderId="0" xfId="0" applyFont="1" applyAlignment="1">
      <alignment/>
    </xf>
    <xf numFmtId="0" fontId="2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 vertical="center"/>
    </xf>
    <xf numFmtId="0" fontId="6" fillId="34" borderId="0" xfId="0" applyFont="1" applyFill="1" applyBorder="1" applyAlignment="1" applyProtection="1">
      <alignment horizontal="left" vertical="center"/>
      <protection/>
    </xf>
    <xf numFmtId="3" fontId="7" fillId="33" borderId="0" xfId="0" applyNumberFormat="1" applyFont="1" applyFill="1" applyBorder="1" applyAlignment="1" applyProtection="1">
      <alignment vertical="center"/>
      <protection/>
    </xf>
    <xf numFmtId="3" fontId="3" fillId="33" borderId="0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3" fontId="5" fillId="33" borderId="10" xfId="0" applyNumberFormat="1" applyFont="1" applyFill="1" applyBorder="1" applyAlignment="1" applyProtection="1">
      <alignment vertical="center"/>
      <protection/>
    </xf>
    <xf numFmtId="0" fontId="3" fillId="34" borderId="11" xfId="0" applyFont="1" applyFill="1" applyBorder="1" applyAlignment="1">
      <alignment horizontal="center" vertical="center"/>
    </xf>
    <xf numFmtId="3" fontId="9" fillId="34" borderId="10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vertical="center"/>
    </xf>
    <xf numFmtId="0" fontId="9" fillId="34" borderId="11" xfId="0" applyFont="1" applyFill="1" applyBorder="1" applyAlignment="1">
      <alignment vertical="center"/>
    </xf>
    <xf numFmtId="3" fontId="4" fillId="33" borderId="0" xfId="0" applyNumberFormat="1" applyFont="1" applyFill="1" applyBorder="1" applyAlignment="1">
      <alignment vertical="center"/>
    </xf>
    <xf numFmtId="3" fontId="3" fillId="33" borderId="10" xfId="0" applyNumberFormat="1" applyFont="1" applyFill="1" applyBorder="1" applyAlignment="1">
      <alignment vertical="center"/>
    </xf>
    <xf numFmtId="3" fontId="12" fillId="33" borderId="0" xfId="0" applyNumberFormat="1" applyFont="1" applyFill="1" applyBorder="1" applyAlignment="1" applyProtection="1">
      <alignment/>
      <protection/>
    </xf>
    <xf numFmtId="0" fontId="11" fillId="33" borderId="11" xfId="0" applyFont="1" applyFill="1" applyBorder="1" applyAlignment="1">
      <alignment horizontal="left" vertical="center"/>
    </xf>
    <xf numFmtId="3" fontId="11" fillId="33" borderId="11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33" borderId="0" xfId="0" applyFont="1" applyFill="1" applyBorder="1" applyAlignment="1" applyProtection="1">
      <alignment horizontal="left" vertical="center"/>
      <protection/>
    </xf>
    <xf numFmtId="3" fontId="2" fillId="33" borderId="0" xfId="0" applyNumberFormat="1" applyFont="1" applyFill="1" applyBorder="1" applyAlignment="1" applyProtection="1">
      <alignment vertical="center"/>
      <protection/>
    </xf>
    <xf numFmtId="0" fontId="36" fillId="0" borderId="0" xfId="0" applyFont="1" applyAlignment="1">
      <alignment/>
    </xf>
    <xf numFmtId="0" fontId="12" fillId="33" borderId="0" xfId="0" applyFont="1" applyFill="1" applyBorder="1" applyAlignment="1">
      <alignment horizontal="left" vertical="center"/>
    </xf>
    <xf numFmtId="3" fontId="12" fillId="33" borderId="0" xfId="0" applyNumberFormat="1" applyFont="1" applyFill="1" applyBorder="1" applyAlignment="1" applyProtection="1">
      <alignment vertical="center"/>
      <protection/>
    </xf>
    <xf numFmtId="0" fontId="13" fillId="33" borderId="0" xfId="0" applyFont="1" applyFill="1" applyBorder="1" applyAlignment="1" applyProtection="1">
      <alignment horizontal="left" vertical="center"/>
      <protection/>
    </xf>
    <xf numFmtId="3" fontId="13" fillId="33" borderId="0" xfId="0" applyNumberFormat="1" applyFont="1" applyFill="1" applyBorder="1" applyAlignment="1" applyProtection="1">
      <alignment vertical="center"/>
      <protection/>
    </xf>
    <xf numFmtId="0" fontId="55" fillId="0" borderId="0" xfId="0" applyFont="1" applyAlignment="1">
      <alignment/>
    </xf>
    <xf numFmtId="0" fontId="56" fillId="33" borderId="0" xfId="0" applyFont="1" applyFill="1" applyAlignment="1">
      <alignment/>
    </xf>
    <xf numFmtId="3" fontId="3" fillId="33" borderId="12" xfId="0" applyNumberFormat="1" applyFont="1" applyFill="1" applyBorder="1" applyAlignment="1">
      <alignment vertical="center"/>
    </xf>
    <xf numFmtId="164" fontId="14" fillId="33" borderId="0" xfId="51" applyNumberFormat="1" applyFont="1" applyFill="1" applyBorder="1" applyAlignment="1">
      <alignment horizontal="center" vertical="center"/>
      <protection/>
    </xf>
    <xf numFmtId="0" fontId="15" fillId="33" borderId="0" xfId="0" applyFont="1" applyFill="1" applyBorder="1" applyAlignment="1">
      <alignment horizontal="left" vertical="center"/>
    </xf>
    <xf numFmtId="3" fontId="10" fillId="33" borderId="0" xfId="0" applyNumberFormat="1" applyFont="1" applyFill="1" applyBorder="1" applyAlignment="1">
      <alignment vertical="center"/>
    </xf>
    <xf numFmtId="0" fontId="10" fillId="33" borderId="0" xfId="0" applyFont="1" applyFill="1" applyBorder="1" applyAlignment="1" applyProtection="1">
      <alignment horizontal="left" vertical="center"/>
      <protection/>
    </xf>
    <xf numFmtId="3" fontId="10" fillId="33" borderId="0" xfId="0" applyNumberFormat="1" applyFont="1" applyFill="1" applyBorder="1" applyAlignment="1" applyProtection="1">
      <alignment vertical="center"/>
      <protection/>
    </xf>
    <xf numFmtId="0" fontId="15" fillId="33" borderId="0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>
      <alignment horizontal="left" vertical="center"/>
    </xf>
    <xf numFmtId="0" fontId="16" fillId="33" borderId="0" xfId="0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56" fillId="33" borderId="0" xfId="0" applyFont="1" applyFill="1" applyBorder="1" applyAlignment="1" applyProtection="1">
      <alignment horizontal="left" vertical="center"/>
      <protection/>
    </xf>
    <xf numFmtId="3" fontId="2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3" fillId="34" borderId="0" xfId="0" applyFont="1" applyFill="1" applyBorder="1" applyAlignment="1">
      <alignment horizontal="right" vertical="center"/>
    </xf>
    <xf numFmtId="0" fontId="3" fillId="34" borderId="13" xfId="0" applyFont="1" applyFill="1" applyBorder="1" applyAlignment="1" applyProtection="1">
      <alignment horizontal="left" vertical="center"/>
      <protection/>
    </xf>
    <xf numFmtId="0" fontId="3" fillId="34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left"/>
    </xf>
    <xf numFmtId="0" fontId="11" fillId="34" borderId="15" xfId="0" applyFont="1" applyFill="1" applyBorder="1" applyAlignment="1" applyProtection="1">
      <alignment horizontal="left" vertical="center"/>
      <protection/>
    </xf>
    <xf numFmtId="0" fontId="3" fillId="33" borderId="15" xfId="0" applyFont="1" applyFill="1" applyBorder="1" applyAlignment="1" applyProtection="1">
      <alignment horizontal="left" vertical="center"/>
      <protection/>
    </xf>
    <xf numFmtId="0" fontId="2" fillId="33" borderId="15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left"/>
    </xf>
    <xf numFmtId="0" fontId="10" fillId="33" borderId="15" xfId="0" applyFont="1" applyFill="1" applyBorder="1" applyAlignment="1">
      <alignment/>
    </xf>
    <xf numFmtId="0" fontId="4" fillId="33" borderId="15" xfId="0" applyFont="1" applyFill="1" applyBorder="1" applyAlignment="1" applyProtection="1">
      <alignment horizontal="left" vertical="center"/>
      <protection/>
    </xf>
    <xf numFmtId="0" fontId="4" fillId="33" borderId="14" xfId="0" applyFont="1" applyFill="1" applyBorder="1" applyAlignment="1">
      <alignment horizontal="left"/>
    </xf>
    <xf numFmtId="0" fontId="11" fillId="34" borderId="13" xfId="0" applyFont="1" applyFill="1" applyBorder="1" applyAlignment="1" applyProtection="1">
      <alignment horizontal="left" vertical="center"/>
      <protection/>
    </xf>
    <xf numFmtId="0" fontId="3" fillId="33" borderId="14" xfId="0" applyFont="1" applyFill="1" applyBorder="1" applyAlignment="1" applyProtection="1">
      <alignment horizontal="left" vertical="center"/>
      <protection/>
    </xf>
    <xf numFmtId="0" fontId="9" fillId="34" borderId="13" xfId="0" applyFont="1" applyFill="1" applyBorder="1" applyAlignment="1">
      <alignment vertical="center"/>
    </xf>
    <xf numFmtId="0" fontId="3" fillId="34" borderId="15" xfId="0" applyFont="1" applyFill="1" applyBorder="1" applyAlignment="1">
      <alignment horizontal="right" vertical="center"/>
    </xf>
    <xf numFmtId="0" fontId="9" fillId="34" borderId="14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3" fontId="12" fillId="33" borderId="15" xfId="0" applyNumberFormat="1" applyFont="1" applyFill="1" applyBorder="1" applyAlignment="1" applyProtection="1">
      <alignment vertical="center"/>
      <protection/>
    </xf>
    <xf numFmtId="3" fontId="3" fillId="33" borderId="15" xfId="0" applyNumberFormat="1" applyFont="1" applyFill="1" applyBorder="1" applyAlignment="1">
      <alignment vertical="center"/>
    </xf>
    <xf numFmtId="3" fontId="5" fillId="33" borderId="15" xfId="0" applyNumberFormat="1" applyFont="1" applyFill="1" applyBorder="1" applyAlignment="1" applyProtection="1">
      <alignment vertical="center"/>
      <protection/>
    </xf>
    <xf numFmtId="3" fontId="13" fillId="33" borderId="15" xfId="0" applyNumberFormat="1" applyFont="1" applyFill="1" applyBorder="1" applyAlignment="1" applyProtection="1">
      <alignment vertical="center"/>
      <protection/>
    </xf>
    <xf numFmtId="3" fontId="2" fillId="33" borderId="15" xfId="0" applyNumberFormat="1" applyFont="1" applyFill="1" applyBorder="1" applyAlignment="1" applyProtection="1">
      <alignment vertical="center"/>
      <protection/>
    </xf>
    <xf numFmtId="3" fontId="10" fillId="33" borderId="15" xfId="0" applyNumberFormat="1" applyFont="1" applyFill="1" applyBorder="1" applyAlignment="1">
      <alignment vertical="center"/>
    </xf>
    <xf numFmtId="3" fontId="10" fillId="33" borderId="15" xfId="0" applyNumberFormat="1" applyFont="1" applyFill="1" applyBorder="1" applyAlignment="1" applyProtection="1">
      <alignment vertical="center"/>
      <protection/>
    </xf>
    <xf numFmtId="165" fontId="5" fillId="33" borderId="15" xfId="0" applyNumberFormat="1" applyFont="1" applyFill="1" applyBorder="1" applyAlignment="1" applyProtection="1">
      <alignment vertical="center"/>
      <protection/>
    </xf>
    <xf numFmtId="3" fontId="12" fillId="33" borderId="15" xfId="0" applyNumberFormat="1" applyFont="1" applyFill="1" applyBorder="1" applyAlignment="1" applyProtection="1">
      <alignment/>
      <protection/>
    </xf>
    <xf numFmtId="3" fontId="4" fillId="33" borderId="15" xfId="0" applyNumberFormat="1" applyFont="1" applyFill="1" applyBorder="1" applyAlignment="1">
      <alignment vertical="center"/>
    </xf>
    <xf numFmtId="165" fontId="5" fillId="33" borderId="14" xfId="0" applyNumberFormat="1" applyFont="1" applyFill="1" applyBorder="1" applyAlignment="1" applyProtection="1">
      <alignment vertical="center"/>
      <protection/>
    </xf>
    <xf numFmtId="3" fontId="11" fillId="33" borderId="13" xfId="0" applyNumberFormat="1" applyFont="1" applyFill="1" applyBorder="1" applyAlignment="1" applyProtection="1">
      <alignment vertical="center"/>
      <protection/>
    </xf>
    <xf numFmtId="3" fontId="3" fillId="33" borderId="14" xfId="0" applyNumberFormat="1" applyFont="1" applyFill="1" applyBorder="1" applyAlignment="1">
      <alignment vertical="center"/>
    </xf>
    <xf numFmtId="0" fontId="9" fillId="34" borderId="16" xfId="0" applyFont="1" applyFill="1" applyBorder="1" applyAlignment="1">
      <alignment horizontal="right" indent="2"/>
    </xf>
    <xf numFmtId="0" fontId="3" fillId="34" borderId="17" xfId="0" applyFont="1" applyFill="1" applyBorder="1" applyAlignment="1">
      <alignment horizontal="right" indent="2"/>
    </xf>
    <xf numFmtId="0" fontId="9" fillId="34" borderId="18" xfId="0" applyFont="1" applyFill="1" applyBorder="1" applyAlignment="1">
      <alignment horizontal="right" indent="2"/>
    </xf>
    <xf numFmtId="0" fontId="5" fillId="33" borderId="17" xfId="0" applyFont="1" applyFill="1" applyBorder="1" applyAlignment="1">
      <alignment horizontal="right" indent="2"/>
    </xf>
    <xf numFmtId="3" fontId="12" fillId="33" borderId="17" xfId="0" applyNumberFormat="1" applyFont="1" applyFill="1" applyBorder="1" applyAlignment="1" applyProtection="1">
      <alignment horizontal="right" indent="2"/>
      <protection/>
    </xf>
    <xf numFmtId="3" fontId="4" fillId="33" borderId="17" xfId="0" applyNumberFormat="1" applyFont="1" applyFill="1" applyBorder="1" applyAlignment="1" applyProtection="1">
      <alignment horizontal="right" indent="2"/>
      <protection/>
    </xf>
    <xf numFmtId="3" fontId="5" fillId="33" borderId="17" xfId="0" applyNumberFormat="1" applyFont="1" applyFill="1" applyBorder="1" applyAlignment="1" applyProtection="1">
      <alignment horizontal="right" indent="2"/>
      <protection/>
    </xf>
    <xf numFmtId="3" fontId="13" fillId="33" borderId="17" xfId="0" applyNumberFormat="1" applyFont="1" applyFill="1" applyBorder="1" applyAlignment="1" applyProtection="1">
      <alignment horizontal="right" indent="2"/>
      <protection/>
    </xf>
    <xf numFmtId="3" fontId="2" fillId="33" borderId="17" xfId="0" applyNumberFormat="1" applyFont="1" applyFill="1" applyBorder="1" applyAlignment="1" applyProtection="1">
      <alignment horizontal="right" indent="2"/>
      <protection/>
    </xf>
    <xf numFmtId="3" fontId="10" fillId="33" borderId="17" xfId="0" applyNumberFormat="1" applyFont="1" applyFill="1" applyBorder="1" applyAlignment="1">
      <alignment horizontal="right" indent="2"/>
    </xf>
    <xf numFmtId="3" fontId="10" fillId="33" borderId="17" xfId="0" applyNumberFormat="1" applyFont="1" applyFill="1" applyBorder="1" applyAlignment="1" applyProtection="1">
      <alignment horizontal="right" indent="2"/>
      <protection/>
    </xf>
    <xf numFmtId="3" fontId="5" fillId="33" borderId="18" xfId="0" applyNumberFormat="1" applyFont="1" applyFill="1" applyBorder="1" applyAlignment="1" applyProtection="1">
      <alignment horizontal="right" indent="2"/>
      <protection/>
    </xf>
    <xf numFmtId="3" fontId="3" fillId="33" borderId="17" xfId="0" applyNumberFormat="1" applyFont="1" applyFill="1" applyBorder="1" applyAlignment="1" applyProtection="1">
      <alignment horizontal="right" indent="2"/>
      <protection/>
    </xf>
    <xf numFmtId="3" fontId="3" fillId="33" borderId="18" xfId="0" applyNumberFormat="1" applyFont="1" applyFill="1" applyBorder="1" applyAlignment="1" applyProtection="1">
      <alignment horizontal="right" indent="2"/>
      <protection/>
    </xf>
    <xf numFmtId="3" fontId="11" fillId="33" borderId="16" xfId="0" applyNumberFormat="1" applyFont="1" applyFill="1" applyBorder="1" applyAlignment="1" applyProtection="1">
      <alignment horizontal="right" vertical="center" indent="2"/>
      <protection/>
    </xf>
    <xf numFmtId="0" fontId="3" fillId="34" borderId="17" xfId="0" applyFont="1" applyFill="1" applyBorder="1" applyAlignment="1">
      <alignment horizontal="right" indent="1"/>
    </xf>
    <xf numFmtId="0" fontId="9" fillId="34" borderId="18" xfId="0" applyFont="1" applyFill="1" applyBorder="1" applyAlignment="1">
      <alignment horizontal="right" indent="1"/>
    </xf>
    <xf numFmtId="0" fontId="5" fillId="33" borderId="17" xfId="0" applyFont="1" applyFill="1" applyBorder="1" applyAlignment="1">
      <alignment horizontal="right" indent="1"/>
    </xf>
    <xf numFmtId="3" fontId="12" fillId="33" borderId="17" xfId="0" applyNumberFormat="1" applyFont="1" applyFill="1" applyBorder="1" applyAlignment="1" applyProtection="1">
      <alignment horizontal="right" indent="1"/>
      <protection/>
    </xf>
    <xf numFmtId="3" fontId="4" fillId="33" borderId="17" xfId="0" applyNumberFormat="1" applyFont="1" applyFill="1" applyBorder="1" applyAlignment="1" applyProtection="1">
      <alignment horizontal="right" indent="1"/>
      <protection/>
    </xf>
    <xf numFmtId="3" fontId="5" fillId="33" borderId="17" xfId="0" applyNumberFormat="1" applyFont="1" applyFill="1" applyBorder="1" applyAlignment="1" applyProtection="1">
      <alignment horizontal="right" indent="1"/>
      <protection/>
    </xf>
    <xf numFmtId="3" fontId="13" fillId="33" borderId="17" xfId="0" applyNumberFormat="1" applyFont="1" applyFill="1" applyBorder="1" applyAlignment="1" applyProtection="1">
      <alignment horizontal="right" indent="1"/>
      <protection/>
    </xf>
    <xf numFmtId="3" fontId="2" fillId="33" borderId="17" xfId="0" applyNumberFormat="1" applyFont="1" applyFill="1" applyBorder="1" applyAlignment="1" applyProtection="1">
      <alignment horizontal="right" indent="1"/>
      <protection/>
    </xf>
    <xf numFmtId="3" fontId="10" fillId="33" borderId="17" xfId="0" applyNumberFormat="1" applyFont="1" applyFill="1" applyBorder="1" applyAlignment="1">
      <alignment horizontal="right" indent="1"/>
    </xf>
    <xf numFmtId="3" fontId="10" fillId="33" borderId="17" xfId="0" applyNumberFormat="1" applyFont="1" applyFill="1" applyBorder="1" applyAlignment="1" applyProtection="1">
      <alignment horizontal="right" indent="1"/>
      <protection/>
    </xf>
    <xf numFmtId="3" fontId="5" fillId="33" borderId="18" xfId="0" applyNumberFormat="1" applyFont="1" applyFill="1" applyBorder="1" applyAlignment="1" applyProtection="1">
      <alignment horizontal="right" indent="1"/>
      <protection/>
    </xf>
    <xf numFmtId="3" fontId="11" fillId="33" borderId="16" xfId="0" applyNumberFormat="1" applyFont="1" applyFill="1" applyBorder="1" applyAlignment="1" applyProtection="1">
      <alignment horizontal="right" vertical="center" indent="1"/>
      <protection/>
    </xf>
    <xf numFmtId="3" fontId="3" fillId="33" borderId="17" xfId="0" applyNumberFormat="1" applyFont="1" applyFill="1" applyBorder="1" applyAlignment="1" applyProtection="1">
      <alignment horizontal="right" indent="1"/>
      <protection/>
    </xf>
    <xf numFmtId="3" fontId="3" fillId="33" borderId="18" xfId="0" applyNumberFormat="1" applyFont="1" applyFill="1" applyBorder="1" applyAlignment="1" applyProtection="1">
      <alignment horizontal="right" indent="1"/>
      <protection/>
    </xf>
    <xf numFmtId="0" fontId="57" fillId="33" borderId="0" xfId="0" applyFont="1" applyFill="1" applyBorder="1" applyAlignment="1">
      <alignment/>
    </xf>
    <xf numFmtId="0" fontId="58" fillId="33" borderId="0" xfId="0" applyFont="1" applyFill="1" applyBorder="1" applyAlignment="1">
      <alignment/>
    </xf>
    <xf numFmtId="0" fontId="58" fillId="33" borderId="0" xfId="0" applyFont="1" applyFill="1" applyBorder="1" applyAlignment="1" applyProtection="1">
      <alignment/>
      <protection/>
    </xf>
    <xf numFmtId="0" fontId="18" fillId="33" borderId="0" xfId="0" applyFont="1" applyFill="1" applyAlignment="1">
      <alignment/>
    </xf>
    <xf numFmtId="0" fontId="58" fillId="33" borderId="0" xfId="0" applyFont="1" applyFill="1" applyAlignment="1" applyProtection="1">
      <alignment/>
      <protection/>
    </xf>
    <xf numFmtId="0" fontId="18" fillId="33" borderId="0" xfId="0" applyFont="1" applyFill="1" applyBorder="1" applyAlignment="1" applyProtection="1">
      <alignment vertical="center"/>
      <protection/>
    </xf>
    <xf numFmtId="0" fontId="19" fillId="33" borderId="0" xfId="0" applyFont="1" applyFill="1" applyAlignment="1">
      <alignment vertical="center"/>
    </xf>
    <xf numFmtId="0" fontId="3" fillId="34" borderId="15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Border="1" applyAlignment="1" applyProtection="1">
      <alignment horizontal="center" vertical="center"/>
      <protection/>
    </xf>
    <xf numFmtId="0" fontId="12" fillId="34" borderId="15" xfId="0" applyFont="1" applyFill="1" applyBorder="1" applyAlignment="1" applyProtection="1">
      <alignment horizontal="left" vertical="center" wrapText="1"/>
      <protection/>
    </xf>
    <xf numFmtId="0" fontId="12" fillId="34" borderId="0" xfId="0" applyFont="1" applyFill="1" applyBorder="1" applyAlignment="1" applyProtection="1">
      <alignment horizontal="lef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DESEM_1997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07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5.25" customHeight="1"/>
  <cols>
    <col min="1" max="1" width="4.28125" style="0" customWidth="1"/>
    <col min="2" max="2" width="43.7109375" style="0" customWidth="1"/>
    <col min="3" max="4" width="12.7109375" style="0" customWidth="1"/>
    <col min="5" max="5" width="13.7109375" style="0" customWidth="1"/>
    <col min="6" max="14" width="12.7109375" style="0" hidden="1" customWidth="1"/>
    <col min="15" max="15" width="13.7109375" style="0" customWidth="1"/>
  </cols>
  <sheetData>
    <row r="1" ht="18" customHeight="1"/>
    <row r="2" spans="1:2" ht="19.5">
      <c r="A2" s="39" t="s">
        <v>42</v>
      </c>
      <c r="B2" s="29"/>
    </row>
    <row r="3" spans="1:2" ht="19.5">
      <c r="A3" s="40" t="s">
        <v>38</v>
      </c>
      <c r="B3" s="29"/>
    </row>
    <row r="4" spans="1:2" ht="19.5">
      <c r="A4" s="40" t="s">
        <v>48</v>
      </c>
      <c r="B4" s="29"/>
    </row>
    <row r="5" ht="15">
      <c r="A5" s="1" t="s">
        <v>0</v>
      </c>
    </row>
    <row r="6" ht="7.5" customHeight="1"/>
    <row r="7" spans="1:15" ht="16.5">
      <c r="A7" s="45"/>
      <c r="B7" s="11"/>
      <c r="C7" s="59"/>
      <c r="D7" s="14"/>
      <c r="E7" s="76"/>
      <c r="F7" s="14"/>
      <c r="G7" s="14"/>
      <c r="H7" s="14"/>
      <c r="I7" s="14"/>
      <c r="J7" s="14"/>
      <c r="K7" s="14"/>
      <c r="L7" s="14"/>
      <c r="M7" s="14"/>
      <c r="N7" s="14"/>
      <c r="O7" s="76"/>
    </row>
    <row r="8" spans="1:15" ht="15.75" customHeight="1">
      <c r="A8" s="112" t="s">
        <v>37</v>
      </c>
      <c r="B8" s="113"/>
      <c r="C8" s="60" t="s">
        <v>1</v>
      </c>
      <c r="D8" s="44" t="s">
        <v>2</v>
      </c>
      <c r="E8" s="77" t="s">
        <v>3</v>
      </c>
      <c r="F8" s="44" t="s">
        <v>4</v>
      </c>
      <c r="G8" s="44" t="s">
        <v>5</v>
      </c>
      <c r="H8" s="44" t="s">
        <v>6</v>
      </c>
      <c r="I8" s="44" t="s">
        <v>7</v>
      </c>
      <c r="J8" s="44" t="s">
        <v>8</v>
      </c>
      <c r="K8" s="44" t="s">
        <v>9</v>
      </c>
      <c r="L8" s="44" t="s">
        <v>46</v>
      </c>
      <c r="M8" s="44" t="s">
        <v>47</v>
      </c>
      <c r="N8" s="44" t="s">
        <v>45</v>
      </c>
      <c r="O8" s="91" t="s">
        <v>10</v>
      </c>
    </row>
    <row r="9" spans="1:15" ht="10.5" customHeight="1">
      <c r="A9" s="46"/>
      <c r="B9" s="12"/>
      <c r="C9" s="61"/>
      <c r="D9" s="13"/>
      <c r="E9" s="78"/>
      <c r="F9" s="13"/>
      <c r="G9" s="13"/>
      <c r="H9" s="13"/>
      <c r="I9" s="13"/>
      <c r="J9" s="13"/>
      <c r="K9" s="13"/>
      <c r="L9" s="13"/>
      <c r="M9" s="13"/>
      <c r="N9" s="13"/>
      <c r="O9" s="92"/>
    </row>
    <row r="10" spans="1:15" ht="15" customHeight="1">
      <c r="A10" s="47"/>
      <c r="B10" s="2"/>
      <c r="C10" s="62"/>
      <c r="D10" s="3"/>
      <c r="E10" s="79"/>
      <c r="F10" s="3"/>
      <c r="G10" s="3"/>
      <c r="H10" s="3"/>
      <c r="I10" s="3"/>
      <c r="J10" s="3"/>
      <c r="K10" s="3"/>
      <c r="L10" s="3"/>
      <c r="M10" s="3"/>
      <c r="N10" s="3"/>
      <c r="O10" s="93"/>
    </row>
    <row r="11" spans="1:15" ht="16.5" hidden="1">
      <c r="A11" s="48" t="s">
        <v>11</v>
      </c>
      <c r="B11" s="25"/>
      <c r="C11" s="63">
        <f aca="true" t="shared" si="0" ref="C11:O11">C12+C13+C14</f>
        <v>141799.38545</v>
      </c>
      <c r="D11" s="26">
        <f t="shared" si="0"/>
        <v>414655.58702000004</v>
      </c>
      <c r="E11" s="80">
        <f t="shared" si="0"/>
        <v>170711.74833000003</v>
      </c>
      <c r="F11" s="26">
        <f t="shared" si="0"/>
        <v>0</v>
      </c>
      <c r="G11" s="26">
        <f t="shared" si="0"/>
        <v>0</v>
      </c>
      <c r="H11" s="26">
        <f t="shared" si="0"/>
        <v>0</v>
      </c>
      <c r="I11" s="26">
        <f t="shared" si="0"/>
        <v>0</v>
      </c>
      <c r="J11" s="26">
        <f t="shared" si="0"/>
        <v>0</v>
      </c>
      <c r="K11" s="26">
        <f t="shared" si="0"/>
        <v>0</v>
      </c>
      <c r="L11" s="26"/>
      <c r="M11" s="26"/>
      <c r="N11" s="26"/>
      <c r="O11" s="94">
        <f t="shared" si="0"/>
        <v>727166.7208000001</v>
      </c>
    </row>
    <row r="12" spans="1:15" ht="16.5" hidden="1">
      <c r="A12" s="49" t="s">
        <v>12</v>
      </c>
      <c r="B12" s="2"/>
      <c r="C12" s="64">
        <f aca="true" t="shared" si="1" ref="C12:K14">+C17+C22+C37+C52</f>
        <v>30754.864239999995</v>
      </c>
      <c r="D12" s="6">
        <f t="shared" si="1"/>
        <v>374206.0344</v>
      </c>
      <c r="E12" s="81">
        <f t="shared" si="1"/>
        <v>68466.26188</v>
      </c>
      <c r="F12" s="6">
        <f t="shared" si="1"/>
        <v>0</v>
      </c>
      <c r="G12" s="6">
        <f t="shared" si="1"/>
        <v>0</v>
      </c>
      <c r="H12" s="6">
        <f t="shared" si="1"/>
        <v>0</v>
      </c>
      <c r="I12" s="6">
        <f t="shared" si="1"/>
        <v>0</v>
      </c>
      <c r="J12" s="6">
        <f t="shared" si="1"/>
        <v>0</v>
      </c>
      <c r="K12" s="6">
        <f t="shared" si="1"/>
        <v>0</v>
      </c>
      <c r="L12" s="6"/>
      <c r="M12" s="6"/>
      <c r="N12" s="6"/>
      <c r="O12" s="95">
        <f>SUM(C12:K12)</f>
        <v>473427.16052000003</v>
      </c>
    </row>
    <row r="13" spans="1:15" ht="16.5" hidden="1">
      <c r="A13" s="49" t="s">
        <v>13</v>
      </c>
      <c r="B13" s="2"/>
      <c r="C13" s="64">
        <f t="shared" si="1"/>
        <v>107170.0662</v>
      </c>
      <c r="D13" s="6">
        <f t="shared" si="1"/>
        <v>34208.50335</v>
      </c>
      <c r="E13" s="81">
        <f t="shared" si="1"/>
        <v>100204.64571</v>
      </c>
      <c r="F13" s="6">
        <f t="shared" si="1"/>
        <v>0</v>
      </c>
      <c r="G13" s="6">
        <f t="shared" si="1"/>
        <v>0</v>
      </c>
      <c r="H13" s="6">
        <f t="shared" si="1"/>
        <v>0</v>
      </c>
      <c r="I13" s="6">
        <f t="shared" si="1"/>
        <v>0</v>
      </c>
      <c r="J13" s="6">
        <f t="shared" si="1"/>
        <v>0</v>
      </c>
      <c r="K13" s="6">
        <f t="shared" si="1"/>
        <v>0</v>
      </c>
      <c r="L13" s="6"/>
      <c r="M13" s="6"/>
      <c r="N13" s="6"/>
      <c r="O13" s="95">
        <f>SUM(C13:K13)</f>
        <v>241583.21526000003</v>
      </c>
    </row>
    <row r="14" spans="1:15" ht="16.5" hidden="1">
      <c r="A14" s="49" t="s">
        <v>14</v>
      </c>
      <c r="B14" s="2"/>
      <c r="C14" s="64">
        <f t="shared" si="1"/>
        <v>3874.4550099999997</v>
      </c>
      <c r="D14" s="6">
        <f t="shared" si="1"/>
        <v>6241.049270000001</v>
      </c>
      <c r="E14" s="81">
        <f t="shared" si="1"/>
        <v>2040.8407399999999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  <c r="K14" s="6">
        <f t="shared" si="1"/>
        <v>0</v>
      </c>
      <c r="L14" s="6"/>
      <c r="M14" s="6"/>
      <c r="N14" s="6"/>
      <c r="O14" s="95">
        <f>SUM(C14:K14)</f>
        <v>12156.34502</v>
      </c>
    </row>
    <row r="15" spans="1:15" ht="12" customHeight="1" hidden="1">
      <c r="A15" s="47"/>
      <c r="B15" s="32"/>
      <c r="C15" s="65"/>
      <c r="D15" s="7"/>
      <c r="E15" s="82"/>
      <c r="F15" s="7"/>
      <c r="G15" s="7"/>
      <c r="H15" s="7"/>
      <c r="I15" s="7"/>
      <c r="J15" s="7"/>
      <c r="K15" s="7"/>
      <c r="L15" s="7"/>
      <c r="M15" s="7"/>
      <c r="N15" s="7"/>
      <c r="O15" s="96"/>
    </row>
    <row r="16" spans="1:15" ht="15">
      <c r="A16" s="50" t="s">
        <v>15</v>
      </c>
      <c r="B16" s="27" t="s">
        <v>16</v>
      </c>
      <c r="C16" s="66">
        <f aca="true" t="shared" si="2" ref="C16:O16">C17+C18+C19</f>
        <v>141310.3855</v>
      </c>
      <c r="D16" s="28">
        <f t="shared" si="2"/>
        <v>394580.24208999996</v>
      </c>
      <c r="E16" s="83">
        <f t="shared" si="2"/>
        <v>147973.75929999998</v>
      </c>
      <c r="F16" s="28">
        <f t="shared" si="2"/>
        <v>0</v>
      </c>
      <c r="G16" s="28">
        <f t="shared" si="2"/>
        <v>0</v>
      </c>
      <c r="H16" s="28">
        <f t="shared" si="2"/>
        <v>0</v>
      </c>
      <c r="I16" s="28">
        <f t="shared" si="2"/>
        <v>0</v>
      </c>
      <c r="J16" s="28">
        <f t="shared" si="2"/>
        <v>0</v>
      </c>
      <c r="K16" s="28">
        <f>K17+K18+K19</f>
        <v>0</v>
      </c>
      <c r="L16" s="28">
        <f>L17+L18+L19</f>
        <v>0</v>
      </c>
      <c r="M16" s="28">
        <f>M17+M18+M19</f>
        <v>0</v>
      </c>
      <c r="N16" s="28">
        <f>N17+N18+N19</f>
        <v>0</v>
      </c>
      <c r="O16" s="97">
        <f t="shared" si="2"/>
        <v>683864.38689</v>
      </c>
    </row>
    <row r="17" spans="1:15" ht="15">
      <c r="A17" s="50"/>
      <c r="B17" s="22" t="s">
        <v>17</v>
      </c>
      <c r="C17" s="67">
        <v>30754.864239999995</v>
      </c>
      <c r="D17" s="23">
        <v>356879.56279</v>
      </c>
      <c r="E17" s="84">
        <v>54318.83952</v>
      </c>
      <c r="F17" s="23"/>
      <c r="G17" s="23"/>
      <c r="H17" s="23"/>
      <c r="I17" s="23"/>
      <c r="J17" s="23"/>
      <c r="K17" s="23"/>
      <c r="L17" s="23"/>
      <c r="M17" s="23"/>
      <c r="N17" s="23"/>
      <c r="O17" s="98">
        <f>SUM(C17:N17)</f>
        <v>441953.26655</v>
      </c>
    </row>
    <row r="18" spans="1:15" ht="15">
      <c r="A18" s="50"/>
      <c r="B18" s="22" t="s">
        <v>18</v>
      </c>
      <c r="C18" s="67">
        <v>107022.42072</v>
      </c>
      <c r="D18" s="23">
        <v>31469.6504</v>
      </c>
      <c r="E18" s="84">
        <v>92919.15942</v>
      </c>
      <c r="F18" s="23"/>
      <c r="G18" s="23"/>
      <c r="H18" s="23"/>
      <c r="I18" s="23"/>
      <c r="J18" s="23"/>
      <c r="K18" s="23"/>
      <c r="L18" s="23"/>
      <c r="M18" s="23"/>
      <c r="N18" s="23"/>
      <c r="O18" s="98">
        <f>SUM(C18:N18)</f>
        <v>231411.23053999996</v>
      </c>
    </row>
    <row r="19" spans="1:15" ht="15">
      <c r="A19" s="50"/>
      <c r="B19" s="22" t="s">
        <v>19</v>
      </c>
      <c r="C19" s="67">
        <v>3533.10054</v>
      </c>
      <c r="D19" s="23">
        <v>6231.028900000001</v>
      </c>
      <c r="E19" s="84">
        <v>735.76036</v>
      </c>
      <c r="F19" s="23"/>
      <c r="G19" s="23"/>
      <c r="H19" s="23"/>
      <c r="I19" s="23"/>
      <c r="J19" s="23"/>
      <c r="K19" s="23"/>
      <c r="L19" s="23"/>
      <c r="M19" s="23"/>
      <c r="N19" s="23"/>
      <c r="O19" s="98">
        <f>SUM(C19:N19)</f>
        <v>10499.8898</v>
      </c>
    </row>
    <row r="20" spans="1:15" ht="12" customHeight="1">
      <c r="A20" s="50"/>
      <c r="B20" s="33"/>
      <c r="C20" s="68"/>
      <c r="D20" s="34"/>
      <c r="E20" s="85"/>
      <c r="F20" s="34"/>
      <c r="G20" s="34"/>
      <c r="H20" s="34"/>
      <c r="I20" s="34"/>
      <c r="J20" s="34"/>
      <c r="K20" s="34"/>
      <c r="L20" s="34"/>
      <c r="M20" s="34"/>
      <c r="N20" s="34"/>
      <c r="O20" s="99"/>
    </row>
    <row r="21" spans="1:15" ht="15">
      <c r="A21" s="50" t="s">
        <v>20</v>
      </c>
      <c r="B21" s="27" t="s">
        <v>21</v>
      </c>
      <c r="C21" s="66">
        <f aca="true" t="shared" si="3" ref="C21:O21">C22+C23+C24</f>
        <v>155.10118</v>
      </c>
      <c r="D21" s="28">
        <f t="shared" si="3"/>
        <v>0</v>
      </c>
      <c r="E21" s="83">
        <f t="shared" si="3"/>
        <v>0</v>
      </c>
      <c r="F21" s="28">
        <f t="shared" si="3"/>
        <v>0</v>
      </c>
      <c r="G21" s="28">
        <f t="shared" si="3"/>
        <v>0</v>
      </c>
      <c r="H21" s="28">
        <f t="shared" si="3"/>
        <v>0</v>
      </c>
      <c r="I21" s="28">
        <f t="shared" si="3"/>
        <v>0</v>
      </c>
      <c r="J21" s="28">
        <f t="shared" si="3"/>
        <v>0</v>
      </c>
      <c r="K21" s="28">
        <f t="shared" si="3"/>
        <v>0</v>
      </c>
      <c r="L21" s="28">
        <f t="shared" si="3"/>
        <v>0</v>
      </c>
      <c r="M21" s="28">
        <f t="shared" si="3"/>
        <v>0</v>
      </c>
      <c r="N21" s="28">
        <f t="shared" si="3"/>
        <v>0</v>
      </c>
      <c r="O21" s="97">
        <f t="shared" si="3"/>
        <v>155.10118</v>
      </c>
    </row>
    <row r="22" spans="1:15" ht="15" hidden="1">
      <c r="A22" s="50"/>
      <c r="B22" s="22" t="s">
        <v>17</v>
      </c>
      <c r="C22" s="67">
        <f aca="true" t="shared" si="4" ref="C22:N24">+C27+C32</f>
        <v>0</v>
      </c>
      <c r="D22" s="23">
        <f t="shared" si="4"/>
        <v>0</v>
      </c>
      <c r="E22" s="84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98">
        <f>SUM(C22:N22)</f>
        <v>0</v>
      </c>
    </row>
    <row r="23" spans="1:15" ht="15" hidden="1">
      <c r="A23" s="50"/>
      <c r="B23" s="22" t="s">
        <v>18</v>
      </c>
      <c r="C23" s="67">
        <f t="shared" si="4"/>
        <v>147.64548</v>
      </c>
      <c r="D23" s="23">
        <f t="shared" si="4"/>
        <v>0</v>
      </c>
      <c r="E23" s="84">
        <f t="shared" si="4"/>
        <v>0</v>
      </c>
      <c r="F23" s="23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98">
        <f>SUM(C23:N23)</f>
        <v>147.64548</v>
      </c>
    </row>
    <row r="24" spans="1:15" ht="15" hidden="1">
      <c r="A24" s="51"/>
      <c r="B24" s="22" t="s">
        <v>19</v>
      </c>
      <c r="C24" s="67">
        <f t="shared" si="4"/>
        <v>7.4557</v>
      </c>
      <c r="D24" s="23">
        <f t="shared" si="4"/>
        <v>0</v>
      </c>
      <c r="E24" s="84">
        <f t="shared" si="4"/>
        <v>0</v>
      </c>
      <c r="F24" s="23">
        <f t="shared" si="4"/>
        <v>0</v>
      </c>
      <c r="G24" s="23">
        <f t="shared" si="4"/>
        <v>0</v>
      </c>
      <c r="H24" s="23">
        <f t="shared" si="4"/>
        <v>0</v>
      </c>
      <c r="I24" s="23">
        <f t="shared" si="4"/>
        <v>0</v>
      </c>
      <c r="J24" s="23">
        <f t="shared" si="4"/>
        <v>0</v>
      </c>
      <c r="K24" s="23">
        <f t="shared" si="4"/>
        <v>0</v>
      </c>
      <c r="L24" s="23">
        <f t="shared" si="4"/>
        <v>0</v>
      </c>
      <c r="M24" s="23">
        <f t="shared" si="4"/>
        <v>0</v>
      </c>
      <c r="N24" s="23">
        <f t="shared" si="4"/>
        <v>0</v>
      </c>
      <c r="O24" s="98">
        <f>SUM(C24:N24)</f>
        <v>7.4557</v>
      </c>
    </row>
    <row r="25" spans="1:15" ht="9.75" customHeight="1">
      <c r="A25" s="52"/>
      <c r="B25" s="33"/>
      <c r="C25" s="68"/>
      <c r="D25" s="34"/>
      <c r="E25" s="85"/>
      <c r="F25" s="34"/>
      <c r="G25" s="34"/>
      <c r="H25" s="34"/>
      <c r="I25" s="34"/>
      <c r="J25" s="34"/>
      <c r="K25" s="34"/>
      <c r="L25" s="34"/>
      <c r="M25" s="34"/>
      <c r="N25" s="34"/>
      <c r="O25" s="99"/>
    </row>
    <row r="26" spans="1:15" ht="15" hidden="1">
      <c r="A26" s="51"/>
      <c r="B26" s="22" t="s">
        <v>34</v>
      </c>
      <c r="C26" s="67">
        <f aca="true" t="shared" si="5" ref="C26:O26">C27+C28+C29</f>
        <v>0</v>
      </c>
      <c r="D26" s="23">
        <f t="shared" si="5"/>
        <v>0</v>
      </c>
      <c r="E26" s="84">
        <f t="shared" si="5"/>
        <v>0</v>
      </c>
      <c r="F26" s="23">
        <f t="shared" si="5"/>
        <v>0</v>
      </c>
      <c r="G26" s="23">
        <f t="shared" si="5"/>
        <v>0</v>
      </c>
      <c r="H26" s="23">
        <f t="shared" si="5"/>
        <v>0</v>
      </c>
      <c r="I26" s="23">
        <f t="shared" si="5"/>
        <v>0</v>
      </c>
      <c r="J26" s="23">
        <f t="shared" si="5"/>
        <v>0</v>
      </c>
      <c r="K26" s="23">
        <f t="shared" si="5"/>
        <v>0</v>
      </c>
      <c r="L26" s="23"/>
      <c r="M26" s="23"/>
      <c r="N26" s="23"/>
      <c r="O26" s="98">
        <f t="shared" si="5"/>
        <v>0</v>
      </c>
    </row>
    <row r="27" spans="1:15" ht="15" hidden="1">
      <c r="A27" s="52"/>
      <c r="B27" s="35" t="s">
        <v>22</v>
      </c>
      <c r="C27" s="69">
        <v>0</v>
      </c>
      <c r="D27" s="36">
        <v>0</v>
      </c>
      <c r="E27" s="86">
        <v>0</v>
      </c>
      <c r="F27" s="36">
        <v>0</v>
      </c>
      <c r="G27" s="36">
        <v>0</v>
      </c>
      <c r="H27" s="36">
        <v>0</v>
      </c>
      <c r="I27" s="36">
        <v>0</v>
      </c>
      <c r="J27" s="36">
        <v>0</v>
      </c>
      <c r="K27" s="36">
        <v>0</v>
      </c>
      <c r="L27" s="36"/>
      <c r="M27" s="36"/>
      <c r="N27" s="36"/>
      <c r="O27" s="100">
        <f>SUM(C27:K27)</f>
        <v>0</v>
      </c>
    </row>
    <row r="28" spans="1:15" ht="15" hidden="1">
      <c r="A28" s="51"/>
      <c r="B28" s="35" t="s">
        <v>23</v>
      </c>
      <c r="C28" s="69">
        <v>0</v>
      </c>
      <c r="D28" s="36">
        <v>0</v>
      </c>
      <c r="E28" s="8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0</v>
      </c>
      <c r="K28" s="36">
        <v>0</v>
      </c>
      <c r="L28" s="36"/>
      <c r="M28" s="36"/>
      <c r="N28" s="36"/>
      <c r="O28" s="100">
        <f>SUM(C28:K28)</f>
        <v>0</v>
      </c>
    </row>
    <row r="29" spans="1:15" ht="15" hidden="1">
      <c r="A29" s="51"/>
      <c r="B29" s="35" t="s">
        <v>24</v>
      </c>
      <c r="C29" s="69">
        <v>0</v>
      </c>
      <c r="D29" s="36">
        <v>0</v>
      </c>
      <c r="E29" s="8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/>
      <c r="M29" s="36"/>
      <c r="N29" s="36"/>
      <c r="O29" s="100">
        <f>SUM(C29:K29)</f>
        <v>0</v>
      </c>
    </row>
    <row r="30" spans="1:15" ht="8.25" customHeight="1" hidden="1">
      <c r="A30" s="52"/>
      <c r="B30" s="37"/>
      <c r="C30" s="69"/>
      <c r="D30" s="36"/>
      <c r="E30" s="86"/>
      <c r="F30" s="36"/>
      <c r="G30" s="36"/>
      <c r="H30" s="36"/>
      <c r="I30" s="36"/>
      <c r="J30" s="36"/>
      <c r="K30" s="36"/>
      <c r="L30" s="36"/>
      <c r="M30" s="36"/>
      <c r="N30" s="36"/>
      <c r="O30" s="100"/>
    </row>
    <row r="31" spans="1:15" ht="15">
      <c r="A31" s="51"/>
      <c r="B31" s="22" t="s">
        <v>43</v>
      </c>
      <c r="C31" s="67">
        <f aca="true" t="shared" si="6" ref="C31:O31">C32+C33+C34</f>
        <v>155.10118</v>
      </c>
      <c r="D31" s="23">
        <f t="shared" si="6"/>
        <v>0</v>
      </c>
      <c r="E31" s="84">
        <f t="shared" si="6"/>
        <v>0</v>
      </c>
      <c r="F31" s="23">
        <f t="shared" si="6"/>
        <v>0</v>
      </c>
      <c r="G31" s="23">
        <f t="shared" si="6"/>
        <v>0</v>
      </c>
      <c r="H31" s="23">
        <f t="shared" si="6"/>
        <v>0</v>
      </c>
      <c r="I31" s="23">
        <f t="shared" si="6"/>
        <v>0</v>
      </c>
      <c r="J31" s="23">
        <f t="shared" si="6"/>
        <v>0</v>
      </c>
      <c r="K31" s="23">
        <f t="shared" si="6"/>
        <v>0</v>
      </c>
      <c r="L31" s="23">
        <f t="shared" si="6"/>
        <v>0</v>
      </c>
      <c r="M31" s="23">
        <f t="shared" si="6"/>
        <v>0</v>
      </c>
      <c r="N31" s="23">
        <f t="shared" si="6"/>
        <v>0</v>
      </c>
      <c r="O31" s="98">
        <f t="shared" si="6"/>
        <v>155.10118</v>
      </c>
    </row>
    <row r="32" spans="1:15" ht="15">
      <c r="A32" s="52"/>
      <c r="B32" s="35" t="s">
        <v>22</v>
      </c>
      <c r="C32" s="69">
        <v>0</v>
      </c>
      <c r="D32" s="36">
        <v>0</v>
      </c>
      <c r="E32" s="86">
        <v>0</v>
      </c>
      <c r="F32" s="36"/>
      <c r="G32" s="36"/>
      <c r="H32" s="36"/>
      <c r="I32" s="36"/>
      <c r="J32" s="36"/>
      <c r="K32" s="36"/>
      <c r="L32" s="36"/>
      <c r="M32" s="36"/>
      <c r="N32" s="36"/>
      <c r="O32" s="100">
        <f>SUM(C32:N32)</f>
        <v>0</v>
      </c>
    </row>
    <row r="33" spans="1:15" ht="15">
      <c r="A33" s="51"/>
      <c r="B33" s="35" t="s">
        <v>23</v>
      </c>
      <c r="C33" s="69">
        <v>147.64548</v>
      </c>
      <c r="D33" s="36">
        <v>0</v>
      </c>
      <c r="E33" s="86">
        <v>0</v>
      </c>
      <c r="F33" s="36"/>
      <c r="G33" s="36"/>
      <c r="H33" s="36"/>
      <c r="I33" s="36"/>
      <c r="J33" s="36"/>
      <c r="K33" s="36"/>
      <c r="L33" s="36"/>
      <c r="M33" s="36"/>
      <c r="N33" s="36"/>
      <c r="O33" s="100">
        <f>SUM(C33:N33)</f>
        <v>147.64548</v>
      </c>
    </row>
    <row r="34" spans="1:15" ht="15">
      <c r="A34" s="52"/>
      <c r="B34" s="35" t="s">
        <v>24</v>
      </c>
      <c r="C34" s="69">
        <v>7.4557</v>
      </c>
      <c r="D34" s="36">
        <v>0</v>
      </c>
      <c r="E34" s="86">
        <v>0</v>
      </c>
      <c r="F34" s="36"/>
      <c r="G34" s="36"/>
      <c r="H34" s="36"/>
      <c r="I34" s="36"/>
      <c r="J34" s="36"/>
      <c r="K34" s="36"/>
      <c r="L34" s="36"/>
      <c r="M34" s="36"/>
      <c r="N34" s="36"/>
      <c r="O34" s="100">
        <f>SUM(C34:N34)</f>
        <v>7.4557</v>
      </c>
    </row>
    <row r="35" spans="1:15" ht="12" customHeight="1">
      <c r="A35" s="51"/>
      <c r="B35" s="33"/>
      <c r="C35" s="68"/>
      <c r="D35" s="34"/>
      <c r="E35" s="85"/>
      <c r="F35" s="34"/>
      <c r="G35" s="34"/>
      <c r="H35" s="34"/>
      <c r="I35" s="34"/>
      <c r="J35" s="34"/>
      <c r="K35" s="34"/>
      <c r="L35" s="34"/>
      <c r="M35" s="34"/>
      <c r="N35" s="34"/>
      <c r="O35" s="99"/>
    </row>
    <row r="36" spans="1:15" ht="15">
      <c r="A36" s="50" t="s">
        <v>25</v>
      </c>
      <c r="B36" s="27" t="s">
        <v>26</v>
      </c>
      <c r="C36" s="66">
        <f aca="true" t="shared" si="7" ref="C36:O36">C37+C38+C39</f>
        <v>0</v>
      </c>
      <c r="D36" s="28">
        <f t="shared" si="7"/>
        <v>1364.14064</v>
      </c>
      <c r="E36" s="83">
        <f t="shared" si="7"/>
        <v>0</v>
      </c>
      <c r="F36" s="28">
        <f t="shared" si="7"/>
        <v>0</v>
      </c>
      <c r="G36" s="28">
        <f t="shared" si="7"/>
        <v>0</v>
      </c>
      <c r="H36" s="28">
        <f t="shared" si="7"/>
        <v>0</v>
      </c>
      <c r="I36" s="28">
        <f t="shared" si="7"/>
        <v>0</v>
      </c>
      <c r="J36" s="28">
        <f t="shared" si="7"/>
        <v>0</v>
      </c>
      <c r="K36" s="28">
        <f t="shared" si="7"/>
        <v>0</v>
      </c>
      <c r="L36" s="28">
        <f t="shared" si="7"/>
        <v>0</v>
      </c>
      <c r="M36" s="28">
        <f t="shared" si="7"/>
        <v>0</v>
      </c>
      <c r="N36" s="28">
        <f t="shared" si="7"/>
        <v>0</v>
      </c>
      <c r="O36" s="97">
        <f t="shared" si="7"/>
        <v>1364.14064</v>
      </c>
    </row>
    <row r="37" spans="1:15" ht="15" hidden="1">
      <c r="A37" s="51"/>
      <c r="B37" s="22" t="s">
        <v>17</v>
      </c>
      <c r="C37" s="67">
        <f>+C42+C47</f>
        <v>0</v>
      </c>
      <c r="D37" s="23">
        <f aca="true" t="shared" si="8" ref="D37:N39">+D42+D47</f>
        <v>1127.48767</v>
      </c>
      <c r="E37" s="84">
        <f t="shared" si="8"/>
        <v>0</v>
      </c>
      <c r="F37" s="23">
        <f t="shared" si="8"/>
        <v>0</v>
      </c>
      <c r="G37" s="23">
        <f t="shared" si="8"/>
        <v>0</v>
      </c>
      <c r="H37" s="23">
        <f t="shared" si="8"/>
        <v>0</v>
      </c>
      <c r="I37" s="23">
        <f t="shared" si="8"/>
        <v>0</v>
      </c>
      <c r="J37" s="23">
        <f t="shared" si="8"/>
        <v>0</v>
      </c>
      <c r="K37" s="23">
        <f t="shared" si="8"/>
        <v>0</v>
      </c>
      <c r="L37" s="23">
        <f t="shared" si="8"/>
        <v>0</v>
      </c>
      <c r="M37" s="23">
        <f t="shared" si="8"/>
        <v>0</v>
      </c>
      <c r="N37" s="23">
        <f t="shared" si="8"/>
        <v>0</v>
      </c>
      <c r="O37" s="98">
        <f>SUM(C37:N37)</f>
        <v>1127.48767</v>
      </c>
    </row>
    <row r="38" spans="1:15" ht="15" customHeight="1" hidden="1">
      <c r="A38" s="51"/>
      <c r="B38" s="22" t="s">
        <v>18</v>
      </c>
      <c r="C38" s="67">
        <f>+C43+C48</f>
        <v>0</v>
      </c>
      <c r="D38" s="23">
        <f t="shared" si="8"/>
        <v>236.65297</v>
      </c>
      <c r="E38" s="84">
        <f t="shared" si="8"/>
        <v>0</v>
      </c>
      <c r="F38" s="23">
        <f t="shared" si="8"/>
        <v>0</v>
      </c>
      <c r="G38" s="23">
        <f t="shared" si="8"/>
        <v>0</v>
      </c>
      <c r="H38" s="23">
        <f t="shared" si="8"/>
        <v>0</v>
      </c>
      <c r="I38" s="23">
        <f t="shared" si="8"/>
        <v>0</v>
      </c>
      <c r="J38" s="23">
        <f t="shared" si="8"/>
        <v>0</v>
      </c>
      <c r="K38" s="23">
        <f t="shared" si="8"/>
        <v>0</v>
      </c>
      <c r="L38" s="23">
        <f t="shared" si="8"/>
        <v>0</v>
      </c>
      <c r="M38" s="23">
        <f t="shared" si="8"/>
        <v>0</v>
      </c>
      <c r="N38" s="23">
        <f t="shared" si="8"/>
        <v>0</v>
      </c>
      <c r="O38" s="98">
        <f>SUM(C38:N38)</f>
        <v>236.65297</v>
      </c>
    </row>
    <row r="39" spans="1:15" ht="15" customHeight="1" hidden="1">
      <c r="A39" s="51"/>
      <c r="B39" s="22" t="s">
        <v>19</v>
      </c>
      <c r="C39" s="67">
        <f>+C44+C49</f>
        <v>0</v>
      </c>
      <c r="D39" s="23">
        <f t="shared" si="8"/>
        <v>0</v>
      </c>
      <c r="E39" s="84">
        <f t="shared" si="8"/>
        <v>0</v>
      </c>
      <c r="F39" s="23">
        <f t="shared" si="8"/>
        <v>0</v>
      </c>
      <c r="G39" s="23">
        <f t="shared" si="8"/>
        <v>0</v>
      </c>
      <c r="H39" s="23">
        <f t="shared" si="8"/>
        <v>0</v>
      </c>
      <c r="I39" s="23">
        <f t="shared" si="8"/>
        <v>0</v>
      </c>
      <c r="J39" s="23">
        <f t="shared" si="8"/>
        <v>0</v>
      </c>
      <c r="K39" s="23">
        <f t="shared" si="8"/>
        <v>0</v>
      </c>
      <c r="L39" s="23">
        <f t="shared" si="8"/>
        <v>0</v>
      </c>
      <c r="M39" s="23">
        <f t="shared" si="8"/>
        <v>0</v>
      </c>
      <c r="N39" s="23">
        <f t="shared" si="8"/>
        <v>0</v>
      </c>
      <c r="O39" s="98">
        <f>SUM(C39:N39)</f>
        <v>0</v>
      </c>
    </row>
    <row r="40" spans="1:15" ht="9.75" customHeight="1">
      <c r="A40" s="51"/>
      <c r="B40" s="33"/>
      <c r="C40" s="69"/>
      <c r="D40" s="36"/>
      <c r="E40" s="86"/>
      <c r="F40" s="36"/>
      <c r="G40" s="36"/>
      <c r="H40" s="36"/>
      <c r="I40" s="36"/>
      <c r="J40" s="36"/>
      <c r="K40" s="36"/>
      <c r="L40" s="36"/>
      <c r="M40" s="36"/>
      <c r="N40" s="36"/>
      <c r="O40" s="100"/>
    </row>
    <row r="41" spans="1:15" ht="15">
      <c r="A41" s="51"/>
      <c r="B41" s="22" t="s">
        <v>49</v>
      </c>
      <c r="C41" s="67">
        <f aca="true" t="shared" si="9" ref="C41:O41">C42+C43+C44</f>
        <v>0</v>
      </c>
      <c r="D41" s="23">
        <f t="shared" si="9"/>
        <v>1364.14064</v>
      </c>
      <c r="E41" s="84">
        <f t="shared" si="9"/>
        <v>0</v>
      </c>
      <c r="F41" s="23">
        <f t="shared" si="9"/>
        <v>0</v>
      </c>
      <c r="G41" s="23">
        <f t="shared" si="9"/>
        <v>0</v>
      </c>
      <c r="H41" s="23">
        <f t="shared" si="9"/>
        <v>0</v>
      </c>
      <c r="I41" s="23">
        <f t="shared" si="9"/>
        <v>0</v>
      </c>
      <c r="J41" s="23">
        <f t="shared" si="9"/>
        <v>0</v>
      </c>
      <c r="K41" s="23">
        <f t="shared" si="9"/>
        <v>0</v>
      </c>
      <c r="L41" s="23">
        <f t="shared" si="9"/>
        <v>0</v>
      </c>
      <c r="M41" s="23">
        <f t="shared" si="9"/>
        <v>0</v>
      </c>
      <c r="N41" s="23">
        <f t="shared" si="9"/>
        <v>0</v>
      </c>
      <c r="O41" s="98">
        <f t="shared" si="9"/>
        <v>1364.14064</v>
      </c>
    </row>
    <row r="42" spans="1:15" ht="15">
      <c r="A42" s="51"/>
      <c r="B42" s="35" t="s">
        <v>22</v>
      </c>
      <c r="C42" s="69">
        <v>0</v>
      </c>
      <c r="D42" s="36">
        <v>1127.48767</v>
      </c>
      <c r="E42" s="86">
        <v>0</v>
      </c>
      <c r="F42" s="36"/>
      <c r="G42" s="36"/>
      <c r="H42" s="36"/>
      <c r="I42" s="36"/>
      <c r="J42" s="36"/>
      <c r="K42" s="36"/>
      <c r="L42" s="36"/>
      <c r="M42" s="36"/>
      <c r="N42" s="36"/>
      <c r="O42" s="100">
        <f>SUM(C42:N42)</f>
        <v>1127.48767</v>
      </c>
    </row>
    <row r="43" spans="1:15" ht="15">
      <c r="A43" s="51"/>
      <c r="B43" s="35" t="s">
        <v>23</v>
      </c>
      <c r="C43" s="69">
        <v>0</v>
      </c>
      <c r="D43" s="36">
        <v>236.65297</v>
      </c>
      <c r="E43" s="86">
        <v>0</v>
      </c>
      <c r="F43" s="36"/>
      <c r="G43" s="36"/>
      <c r="H43" s="36"/>
      <c r="I43" s="36"/>
      <c r="J43" s="36"/>
      <c r="K43" s="36"/>
      <c r="L43" s="36"/>
      <c r="M43" s="36"/>
      <c r="N43" s="36"/>
      <c r="O43" s="100">
        <f>SUM(C43:N43)</f>
        <v>236.65297</v>
      </c>
    </row>
    <row r="44" spans="1:15" ht="15">
      <c r="A44" s="51"/>
      <c r="B44" s="35" t="s">
        <v>24</v>
      </c>
      <c r="C44" s="69">
        <v>0</v>
      </c>
      <c r="D44" s="36">
        <v>0</v>
      </c>
      <c r="E44" s="86">
        <v>0</v>
      </c>
      <c r="F44" s="36"/>
      <c r="G44" s="36"/>
      <c r="H44" s="36"/>
      <c r="I44" s="36"/>
      <c r="J44" s="36"/>
      <c r="K44" s="36"/>
      <c r="L44" s="36"/>
      <c r="M44" s="36"/>
      <c r="N44" s="36"/>
      <c r="O44" s="100">
        <f>SUM(C44:N44)</f>
        <v>0</v>
      </c>
    </row>
    <row r="45" spans="1:15" ht="9.75" customHeight="1" hidden="1">
      <c r="A45" s="51"/>
      <c r="B45" s="22"/>
      <c r="C45" s="68"/>
      <c r="D45" s="34"/>
      <c r="E45" s="85"/>
      <c r="F45" s="34"/>
      <c r="G45" s="34"/>
      <c r="H45" s="34"/>
      <c r="I45" s="34"/>
      <c r="J45" s="34"/>
      <c r="K45" s="34"/>
      <c r="L45" s="34"/>
      <c r="M45" s="34"/>
      <c r="N45" s="34"/>
      <c r="O45" s="99"/>
    </row>
    <row r="46" spans="1:15" ht="15" hidden="1">
      <c r="A46" s="51"/>
      <c r="B46" s="22" t="s">
        <v>43</v>
      </c>
      <c r="C46" s="67">
        <f aca="true" t="shared" si="10" ref="C46:O46">C47+C48+C49</f>
        <v>0</v>
      </c>
      <c r="D46" s="23">
        <f t="shared" si="10"/>
        <v>0</v>
      </c>
      <c r="E46" s="84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98">
        <f t="shared" si="10"/>
        <v>0</v>
      </c>
    </row>
    <row r="47" spans="1:15" ht="15" hidden="1">
      <c r="A47" s="51"/>
      <c r="B47" s="35" t="s">
        <v>22</v>
      </c>
      <c r="C47" s="69">
        <v>0</v>
      </c>
      <c r="D47" s="36">
        <v>0</v>
      </c>
      <c r="E47" s="86">
        <v>0</v>
      </c>
      <c r="F47" s="36"/>
      <c r="G47" s="36"/>
      <c r="H47" s="36"/>
      <c r="I47" s="36"/>
      <c r="J47" s="36"/>
      <c r="K47" s="36"/>
      <c r="L47" s="36"/>
      <c r="M47" s="36"/>
      <c r="N47" s="36"/>
      <c r="O47" s="100">
        <f>SUM(C47:N47)</f>
        <v>0</v>
      </c>
    </row>
    <row r="48" spans="1:15" ht="15" hidden="1">
      <c r="A48" s="51"/>
      <c r="B48" s="35" t="s">
        <v>23</v>
      </c>
      <c r="C48" s="69">
        <v>0</v>
      </c>
      <c r="D48" s="36">
        <v>0</v>
      </c>
      <c r="E48" s="86">
        <v>0</v>
      </c>
      <c r="F48" s="36"/>
      <c r="G48" s="36"/>
      <c r="H48" s="36"/>
      <c r="I48" s="36"/>
      <c r="J48" s="36"/>
      <c r="K48" s="36"/>
      <c r="L48" s="36"/>
      <c r="M48" s="36"/>
      <c r="N48" s="36"/>
      <c r="O48" s="100">
        <f>SUM(C48:N48)</f>
        <v>0</v>
      </c>
    </row>
    <row r="49" spans="1:15" ht="15" hidden="1">
      <c r="A49" s="51"/>
      <c r="B49" s="35" t="s">
        <v>24</v>
      </c>
      <c r="C49" s="69">
        <v>0</v>
      </c>
      <c r="D49" s="36">
        <v>0</v>
      </c>
      <c r="E49" s="86">
        <v>0</v>
      </c>
      <c r="F49" s="36"/>
      <c r="G49" s="36"/>
      <c r="H49" s="36"/>
      <c r="I49" s="36"/>
      <c r="J49" s="36"/>
      <c r="K49" s="36"/>
      <c r="L49" s="36"/>
      <c r="M49" s="36"/>
      <c r="N49" s="36"/>
      <c r="O49" s="100">
        <f>SUM(C49:N49)</f>
        <v>0</v>
      </c>
    </row>
    <row r="50" spans="1:15" ht="12" customHeight="1">
      <c r="A50" s="51"/>
      <c r="B50" s="33"/>
      <c r="C50" s="68"/>
      <c r="D50" s="34"/>
      <c r="E50" s="85"/>
      <c r="F50" s="34"/>
      <c r="G50" s="34"/>
      <c r="H50" s="34"/>
      <c r="I50" s="34"/>
      <c r="J50" s="34"/>
      <c r="K50" s="34"/>
      <c r="L50" s="34"/>
      <c r="M50" s="34"/>
      <c r="N50" s="34"/>
      <c r="O50" s="99"/>
    </row>
    <row r="51" spans="1:15" ht="15">
      <c r="A51" s="50" t="s">
        <v>27</v>
      </c>
      <c r="B51" s="27" t="s">
        <v>28</v>
      </c>
      <c r="C51" s="66">
        <f aca="true" t="shared" si="11" ref="C51:O51">C52+C53+C54</f>
        <v>333.89877</v>
      </c>
      <c r="D51" s="28">
        <f t="shared" si="11"/>
        <v>18711.20429</v>
      </c>
      <c r="E51" s="83">
        <f t="shared" si="11"/>
        <v>22737.98903</v>
      </c>
      <c r="F51" s="28">
        <f t="shared" si="11"/>
        <v>0</v>
      </c>
      <c r="G51" s="28">
        <f t="shared" si="11"/>
        <v>0</v>
      </c>
      <c r="H51" s="28">
        <f t="shared" si="11"/>
        <v>0</v>
      </c>
      <c r="I51" s="28">
        <f t="shared" si="11"/>
        <v>0</v>
      </c>
      <c r="J51" s="28">
        <f t="shared" si="11"/>
        <v>0</v>
      </c>
      <c r="K51" s="28">
        <f t="shared" si="11"/>
        <v>0</v>
      </c>
      <c r="L51" s="28">
        <f t="shared" si="11"/>
        <v>0</v>
      </c>
      <c r="M51" s="28">
        <f t="shared" si="11"/>
        <v>0</v>
      </c>
      <c r="N51" s="28">
        <f t="shared" si="11"/>
        <v>0</v>
      </c>
      <c r="O51" s="97">
        <f t="shared" si="11"/>
        <v>41783.09209</v>
      </c>
    </row>
    <row r="52" spans="1:15" ht="15" hidden="1">
      <c r="A52" s="51"/>
      <c r="B52" s="22" t="s">
        <v>17</v>
      </c>
      <c r="C52" s="67">
        <f>+C57+C72</f>
        <v>0</v>
      </c>
      <c r="D52" s="23">
        <f>+D57+D72</f>
        <v>16198.983940000002</v>
      </c>
      <c r="E52" s="84">
        <f>+E57+E72</f>
        <v>14147.42236</v>
      </c>
      <c r="F52" s="23">
        <f>+F57+F72</f>
        <v>0</v>
      </c>
      <c r="G52" s="23">
        <f>+G57+G72</f>
        <v>0</v>
      </c>
      <c r="H52" s="23">
        <f aca="true" t="shared" si="12" ref="H52:N54">+H57+H72</f>
        <v>0</v>
      </c>
      <c r="I52" s="23">
        <f t="shared" si="12"/>
        <v>0</v>
      </c>
      <c r="J52" s="23">
        <f t="shared" si="12"/>
        <v>0</v>
      </c>
      <c r="K52" s="23">
        <f t="shared" si="12"/>
        <v>0</v>
      </c>
      <c r="L52" s="23">
        <f t="shared" si="12"/>
        <v>0</v>
      </c>
      <c r="M52" s="23">
        <f t="shared" si="12"/>
        <v>0</v>
      </c>
      <c r="N52" s="23">
        <f t="shared" si="12"/>
        <v>0</v>
      </c>
      <c r="O52" s="98">
        <f>SUM(C52:N52)</f>
        <v>30346.406300000002</v>
      </c>
    </row>
    <row r="53" spans="1:15" ht="15" hidden="1">
      <c r="A53" s="51"/>
      <c r="B53" s="22" t="s">
        <v>18</v>
      </c>
      <c r="C53" s="67">
        <f aca="true" t="shared" si="13" ref="C53:E54">+C58+C73</f>
        <v>0</v>
      </c>
      <c r="D53" s="23">
        <f t="shared" si="13"/>
        <v>2502.1999800000003</v>
      </c>
      <c r="E53" s="84">
        <f t="shared" si="13"/>
        <v>7285.48629</v>
      </c>
      <c r="F53" s="23">
        <f>+F58+F73</f>
        <v>0</v>
      </c>
      <c r="G53" s="23">
        <f>+G58+G73</f>
        <v>0</v>
      </c>
      <c r="H53" s="23">
        <f t="shared" si="12"/>
        <v>0</v>
      </c>
      <c r="I53" s="23">
        <f t="shared" si="12"/>
        <v>0</v>
      </c>
      <c r="J53" s="23">
        <f t="shared" si="12"/>
        <v>0</v>
      </c>
      <c r="K53" s="23">
        <f t="shared" si="12"/>
        <v>0</v>
      </c>
      <c r="L53" s="23">
        <f t="shared" si="12"/>
        <v>0</v>
      </c>
      <c r="M53" s="23">
        <f t="shared" si="12"/>
        <v>0</v>
      </c>
      <c r="N53" s="23">
        <f t="shared" si="12"/>
        <v>0</v>
      </c>
      <c r="O53" s="98">
        <f>SUM(C53:N53)</f>
        <v>9787.68627</v>
      </c>
    </row>
    <row r="54" spans="1:15" ht="15" hidden="1">
      <c r="A54" s="51"/>
      <c r="B54" s="22" t="s">
        <v>19</v>
      </c>
      <c r="C54" s="67">
        <f t="shared" si="13"/>
        <v>333.89877</v>
      </c>
      <c r="D54" s="23">
        <f t="shared" si="13"/>
        <v>10.020370000000002</v>
      </c>
      <c r="E54" s="84">
        <f t="shared" si="13"/>
        <v>1305.0803799999999</v>
      </c>
      <c r="F54" s="23">
        <f>+F59+F74</f>
        <v>0</v>
      </c>
      <c r="G54" s="23">
        <f>+G59+G74</f>
        <v>0</v>
      </c>
      <c r="H54" s="23">
        <f t="shared" si="12"/>
        <v>0</v>
      </c>
      <c r="I54" s="23">
        <f t="shared" si="12"/>
        <v>0</v>
      </c>
      <c r="J54" s="23">
        <f t="shared" si="12"/>
        <v>0</v>
      </c>
      <c r="K54" s="23">
        <f t="shared" si="12"/>
        <v>0</v>
      </c>
      <c r="L54" s="23">
        <f t="shared" si="12"/>
        <v>0</v>
      </c>
      <c r="M54" s="23">
        <f t="shared" si="12"/>
        <v>0</v>
      </c>
      <c r="N54" s="23">
        <f t="shared" si="12"/>
        <v>0</v>
      </c>
      <c r="O54" s="98">
        <f>SUM(C54:N54)</f>
        <v>1648.9995199999998</v>
      </c>
    </row>
    <row r="55" spans="1:15" ht="9.75" customHeight="1">
      <c r="A55" s="53"/>
      <c r="B55" s="22"/>
      <c r="C55" s="69"/>
      <c r="D55" s="36"/>
      <c r="E55" s="86"/>
      <c r="F55" s="36"/>
      <c r="G55" s="36"/>
      <c r="H55" s="36"/>
      <c r="I55" s="36"/>
      <c r="J55" s="36"/>
      <c r="K55" s="36"/>
      <c r="L55" s="36"/>
      <c r="M55" s="36"/>
      <c r="N55" s="36"/>
      <c r="O55" s="100"/>
    </row>
    <row r="56" spans="1:15" ht="15">
      <c r="A56" s="51"/>
      <c r="B56" s="22" t="s">
        <v>40</v>
      </c>
      <c r="C56" s="67">
        <f aca="true" t="shared" si="14" ref="C56:O56">C57+C58+C59</f>
        <v>333.89877</v>
      </c>
      <c r="D56" s="23">
        <f t="shared" si="14"/>
        <v>1792.18346</v>
      </c>
      <c r="E56" s="84">
        <f t="shared" si="14"/>
        <v>19660.10328</v>
      </c>
      <c r="F56" s="23">
        <f t="shared" si="14"/>
        <v>0</v>
      </c>
      <c r="G56" s="23">
        <f t="shared" si="14"/>
        <v>0</v>
      </c>
      <c r="H56" s="23">
        <f t="shared" si="14"/>
        <v>0</v>
      </c>
      <c r="I56" s="23">
        <f t="shared" si="14"/>
        <v>0</v>
      </c>
      <c r="J56" s="23">
        <f t="shared" si="14"/>
        <v>0</v>
      </c>
      <c r="K56" s="23">
        <f t="shared" si="14"/>
        <v>0</v>
      </c>
      <c r="L56" s="23">
        <f t="shared" si="14"/>
        <v>0</v>
      </c>
      <c r="M56" s="23">
        <f t="shared" si="14"/>
        <v>0</v>
      </c>
      <c r="N56" s="23">
        <f t="shared" si="14"/>
        <v>0</v>
      </c>
      <c r="O56" s="98">
        <f t="shared" si="14"/>
        <v>21786.18551</v>
      </c>
    </row>
    <row r="57" spans="1:15" ht="15" hidden="1">
      <c r="A57" s="51"/>
      <c r="B57" s="35" t="s">
        <v>22</v>
      </c>
      <c r="C57" s="69">
        <f>+C62+C67</f>
        <v>0</v>
      </c>
      <c r="D57" s="36">
        <f>+D62+D67</f>
        <v>1000</v>
      </c>
      <c r="E57" s="86">
        <f>+E62+E67</f>
        <v>14147.42236</v>
      </c>
      <c r="F57" s="36"/>
      <c r="G57" s="36"/>
      <c r="H57" s="36"/>
      <c r="I57" s="36"/>
      <c r="J57" s="36"/>
      <c r="K57" s="36"/>
      <c r="L57" s="36"/>
      <c r="M57" s="36"/>
      <c r="N57" s="36"/>
      <c r="O57" s="100">
        <f>SUM(C57:N57)</f>
        <v>15147.42236</v>
      </c>
    </row>
    <row r="58" spans="1:15" ht="15" hidden="1">
      <c r="A58" s="54"/>
      <c r="B58" s="35" t="s">
        <v>23</v>
      </c>
      <c r="C58" s="69">
        <f aca="true" t="shared" si="15" ref="C58:E59">+C63+C68</f>
        <v>0</v>
      </c>
      <c r="D58" s="36">
        <f t="shared" si="15"/>
        <v>782.16309</v>
      </c>
      <c r="E58" s="86">
        <f t="shared" si="15"/>
        <v>4207.6005399999995</v>
      </c>
      <c r="F58" s="36"/>
      <c r="G58" s="36"/>
      <c r="H58" s="36"/>
      <c r="I58" s="36"/>
      <c r="J58" s="36"/>
      <c r="K58" s="36"/>
      <c r="L58" s="36"/>
      <c r="M58" s="36"/>
      <c r="N58" s="36"/>
      <c r="O58" s="100">
        <f>SUM(C58:N58)</f>
        <v>4989.7636299999995</v>
      </c>
    </row>
    <row r="59" spans="1:15" ht="15" hidden="1">
      <c r="A59" s="51"/>
      <c r="B59" s="35" t="s">
        <v>24</v>
      </c>
      <c r="C59" s="69">
        <f t="shared" si="15"/>
        <v>333.89877</v>
      </c>
      <c r="D59" s="36">
        <f t="shared" si="15"/>
        <v>10.020370000000002</v>
      </c>
      <c r="E59" s="86">
        <f t="shared" si="15"/>
        <v>1305.0803799999999</v>
      </c>
      <c r="F59" s="36"/>
      <c r="G59" s="36"/>
      <c r="H59" s="36"/>
      <c r="I59" s="36"/>
      <c r="J59" s="36"/>
      <c r="K59" s="36"/>
      <c r="L59" s="36"/>
      <c r="M59" s="36"/>
      <c r="N59" s="36"/>
      <c r="O59" s="100">
        <f>SUM(C59:N59)</f>
        <v>1648.9995199999998</v>
      </c>
    </row>
    <row r="60" spans="1:15" ht="9.75" customHeight="1">
      <c r="A60" s="54"/>
      <c r="B60" s="38"/>
      <c r="C60" s="68"/>
      <c r="D60" s="34"/>
      <c r="E60" s="85"/>
      <c r="F60" s="34"/>
      <c r="G60" s="34"/>
      <c r="H60" s="34"/>
      <c r="I60" s="34"/>
      <c r="J60" s="34"/>
      <c r="K60" s="34"/>
      <c r="L60" s="34"/>
      <c r="M60" s="34"/>
      <c r="N60" s="34"/>
      <c r="O60" s="99"/>
    </row>
    <row r="61" spans="1:15" ht="15" hidden="1">
      <c r="A61" s="51"/>
      <c r="B61" s="22" t="s">
        <v>39</v>
      </c>
      <c r="C61" s="67">
        <f aca="true" t="shared" si="16" ref="C61:O61">C62+C63+C64</f>
        <v>0</v>
      </c>
      <c r="D61" s="23">
        <f t="shared" si="16"/>
        <v>0</v>
      </c>
      <c r="E61" s="84">
        <f t="shared" si="16"/>
        <v>0</v>
      </c>
      <c r="F61" s="23">
        <f t="shared" si="16"/>
        <v>0</v>
      </c>
      <c r="G61" s="23">
        <f t="shared" si="16"/>
        <v>0</v>
      </c>
      <c r="H61" s="23">
        <f t="shared" si="16"/>
        <v>0</v>
      </c>
      <c r="I61" s="23">
        <f t="shared" si="16"/>
        <v>0</v>
      </c>
      <c r="J61" s="23">
        <f t="shared" si="16"/>
        <v>0</v>
      </c>
      <c r="K61" s="23">
        <f t="shared" si="16"/>
        <v>0</v>
      </c>
      <c r="L61" s="23"/>
      <c r="M61" s="23"/>
      <c r="N61" s="23"/>
      <c r="O61" s="98">
        <f t="shared" si="16"/>
        <v>0</v>
      </c>
    </row>
    <row r="62" spans="1:15" ht="15" hidden="1">
      <c r="A62" s="54"/>
      <c r="B62" s="35" t="s">
        <v>29</v>
      </c>
      <c r="C62" s="69">
        <v>0</v>
      </c>
      <c r="D62" s="36">
        <v>0</v>
      </c>
      <c r="E62" s="86">
        <v>0</v>
      </c>
      <c r="F62" s="36">
        <v>0</v>
      </c>
      <c r="G62" s="36">
        <v>0</v>
      </c>
      <c r="H62" s="36">
        <v>0</v>
      </c>
      <c r="I62" s="36">
        <v>0</v>
      </c>
      <c r="J62" s="36">
        <v>0</v>
      </c>
      <c r="K62" s="36">
        <v>0</v>
      </c>
      <c r="L62" s="36"/>
      <c r="M62" s="36"/>
      <c r="N62" s="36"/>
      <c r="O62" s="100">
        <f>SUM(C62:K62)</f>
        <v>0</v>
      </c>
    </row>
    <row r="63" spans="1:15" ht="15" hidden="1">
      <c r="A63" s="54"/>
      <c r="B63" s="35" t="s">
        <v>30</v>
      </c>
      <c r="C63" s="69">
        <v>0</v>
      </c>
      <c r="D63" s="36">
        <v>0</v>
      </c>
      <c r="E63" s="86">
        <v>0</v>
      </c>
      <c r="F63" s="36">
        <v>0</v>
      </c>
      <c r="G63" s="36">
        <v>0</v>
      </c>
      <c r="H63" s="36">
        <v>0</v>
      </c>
      <c r="I63" s="36">
        <v>0</v>
      </c>
      <c r="J63" s="36">
        <v>0</v>
      </c>
      <c r="K63" s="36">
        <v>0</v>
      </c>
      <c r="L63" s="36"/>
      <c r="M63" s="36"/>
      <c r="N63" s="36"/>
      <c r="O63" s="100">
        <f>SUM(C63:K63)</f>
        <v>0</v>
      </c>
    </row>
    <row r="64" spans="1:15" ht="15" hidden="1">
      <c r="A64" s="53"/>
      <c r="B64" s="35" t="s">
        <v>31</v>
      </c>
      <c r="C64" s="69">
        <v>0</v>
      </c>
      <c r="D64" s="36">
        <v>0</v>
      </c>
      <c r="E64" s="86">
        <v>0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6">
        <v>0</v>
      </c>
      <c r="L64" s="36"/>
      <c r="M64" s="36"/>
      <c r="N64" s="36"/>
      <c r="O64" s="100">
        <f>SUM(C64:K64)</f>
        <v>0</v>
      </c>
    </row>
    <row r="65" spans="1:15" ht="9" customHeight="1" hidden="1">
      <c r="A65" s="53"/>
      <c r="B65" s="35"/>
      <c r="C65" s="69"/>
      <c r="D65" s="36"/>
      <c r="E65" s="86"/>
      <c r="F65" s="36"/>
      <c r="G65" s="36"/>
      <c r="H65" s="36"/>
      <c r="I65" s="36"/>
      <c r="J65" s="36"/>
      <c r="K65" s="36"/>
      <c r="L65" s="36"/>
      <c r="M65" s="36"/>
      <c r="N65" s="36"/>
      <c r="O65" s="100"/>
    </row>
    <row r="66" spans="1:15" ht="15">
      <c r="A66" s="53"/>
      <c r="B66" s="22" t="s">
        <v>44</v>
      </c>
      <c r="C66" s="67">
        <f aca="true" t="shared" si="17" ref="C66:N66">C67+C68+C69</f>
        <v>333.89877</v>
      </c>
      <c r="D66" s="23">
        <f t="shared" si="17"/>
        <v>1792.18346</v>
      </c>
      <c r="E66" s="84">
        <f t="shared" si="17"/>
        <v>19660.10328</v>
      </c>
      <c r="F66" s="23">
        <f t="shared" si="17"/>
        <v>0</v>
      </c>
      <c r="G66" s="23">
        <f t="shared" si="17"/>
        <v>0</v>
      </c>
      <c r="H66" s="23">
        <f t="shared" si="17"/>
        <v>0</v>
      </c>
      <c r="I66" s="23">
        <f t="shared" si="17"/>
        <v>0</v>
      </c>
      <c r="J66" s="23">
        <f t="shared" si="17"/>
        <v>0</v>
      </c>
      <c r="K66" s="23">
        <f t="shared" si="17"/>
        <v>0</v>
      </c>
      <c r="L66" s="23">
        <f t="shared" si="17"/>
        <v>0</v>
      </c>
      <c r="M66" s="23">
        <f t="shared" si="17"/>
        <v>0</v>
      </c>
      <c r="N66" s="23">
        <f t="shared" si="17"/>
        <v>0</v>
      </c>
      <c r="O66" s="98">
        <f>O67+O68+O69</f>
        <v>21786.18551</v>
      </c>
    </row>
    <row r="67" spans="1:15" ht="15">
      <c r="A67" s="53"/>
      <c r="B67" s="35" t="s">
        <v>29</v>
      </c>
      <c r="C67" s="69">
        <v>0</v>
      </c>
      <c r="D67" s="36">
        <v>1000</v>
      </c>
      <c r="E67" s="86">
        <v>14147.42236</v>
      </c>
      <c r="F67" s="36"/>
      <c r="G67" s="36"/>
      <c r="H67" s="36"/>
      <c r="I67" s="36"/>
      <c r="J67" s="36"/>
      <c r="K67" s="36"/>
      <c r="L67" s="36"/>
      <c r="M67" s="36"/>
      <c r="N67" s="36"/>
      <c r="O67" s="100">
        <f>SUM(C67:N67)</f>
        <v>15147.42236</v>
      </c>
    </row>
    <row r="68" spans="1:15" ht="15">
      <c r="A68" s="53"/>
      <c r="B68" s="35" t="s">
        <v>30</v>
      </c>
      <c r="C68" s="69">
        <v>0</v>
      </c>
      <c r="D68" s="36">
        <v>782.16309</v>
      </c>
      <c r="E68" s="86">
        <v>4207.6005399999995</v>
      </c>
      <c r="F68" s="36"/>
      <c r="G68" s="36"/>
      <c r="H68" s="36"/>
      <c r="I68" s="36"/>
      <c r="J68" s="36"/>
      <c r="K68" s="36"/>
      <c r="L68" s="36"/>
      <c r="M68" s="36"/>
      <c r="N68" s="36"/>
      <c r="O68" s="100">
        <f>SUM(C68:N68)</f>
        <v>4989.7636299999995</v>
      </c>
    </row>
    <row r="69" spans="1:15" ht="15">
      <c r="A69" s="53"/>
      <c r="B69" s="35" t="s">
        <v>31</v>
      </c>
      <c r="C69" s="69">
        <v>333.89877</v>
      </c>
      <c r="D69" s="36">
        <v>10.020370000000002</v>
      </c>
      <c r="E69" s="86">
        <v>1305.0803799999999</v>
      </c>
      <c r="F69" s="36"/>
      <c r="G69" s="36"/>
      <c r="H69" s="36"/>
      <c r="I69" s="36"/>
      <c r="J69" s="36"/>
      <c r="K69" s="36"/>
      <c r="L69" s="36"/>
      <c r="M69" s="36"/>
      <c r="N69" s="36"/>
      <c r="O69" s="100">
        <f>SUM(C69:N69)</f>
        <v>1648.9995199999998</v>
      </c>
    </row>
    <row r="70" spans="1:15" ht="9.75" customHeight="1">
      <c r="A70" s="53"/>
      <c r="B70" s="35"/>
      <c r="C70" s="69"/>
      <c r="D70" s="36"/>
      <c r="E70" s="86"/>
      <c r="F70" s="36"/>
      <c r="G70" s="36"/>
      <c r="H70" s="36"/>
      <c r="I70" s="36"/>
      <c r="J70" s="36"/>
      <c r="K70" s="36"/>
      <c r="L70" s="36"/>
      <c r="M70" s="36"/>
      <c r="N70" s="36"/>
      <c r="O70" s="100"/>
    </row>
    <row r="71" spans="1:15" ht="15">
      <c r="A71" s="53"/>
      <c r="B71" s="22" t="s">
        <v>41</v>
      </c>
      <c r="C71" s="67">
        <f aca="true" t="shared" si="18" ref="C71:O71">C72+C73+C74</f>
        <v>0</v>
      </c>
      <c r="D71" s="23">
        <f t="shared" si="18"/>
        <v>16919.02083</v>
      </c>
      <c r="E71" s="84">
        <f t="shared" si="18"/>
        <v>3077.8857500000004</v>
      </c>
      <c r="F71" s="23">
        <f t="shared" si="18"/>
        <v>0</v>
      </c>
      <c r="G71" s="23">
        <f t="shared" si="18"/>
        <v>0</v>
      </c>
      <c r="H71" s="23">
        <f t="shared" si="18"/>
        <v>0</v>
      </c>
      <c r="I71" s="23">
        <f t="shared" si="18"/>
        <v>0</v>
      </c>
      <c r="J71" s="23">
        <f t="shared" si="18"/>
        <v>0</v>
      </c>
      <c r="K71" s="23">
        <f t="shared" si="18"/>
        <v>0</v>
      </c>
      <c r="L71" s="23">
        <f t="shared" si="18"/>
        <v>0</v>
      </c>
      <c r="M71" s="23">
        <f t="shared" si="18"/>
        <v>0</v>
      </c>
      <c r="N71" s="23">
        <f t="shared" si="18"/>
        <v>0</v>
      </c>
      <c r="O71" s="98">
        <f t="shared" si="18"/>
        <v>19996.906580000003</v>
      </c>
    </row>
    <row r="72" spans="1:15" ht="15" hidden="1">
      <c r="A72" s="53"/>
      <c r="B72" s="35" t="s">
        <v>22</v>
      </c>
      <c r="C72" s="69">
        <f>+C77+C82</f>
        <v>0</v>
      </c>
      <c r="D72" s="36">
        <f aca="true" t="shared" si="19" ref="D72:E74">+D77+D82</f>
        <v>15198.983940000002</v>
      </c>
      <c r="E72" s="86">
        <f t="shared" si="19"/>
        <v>0</v>
      </c>
      <c r="F72" s="36"/>
      <c r="G72" s="36"/>
      <c r="H72" s="36"/>
      <c r="I72" s="36"/>
      <c r="J72" s="36"/>
      <c r="K72" s="36"/>
      <c r="L72" s="36"/>
      <c r="M72" s="36"/>
      <c r="N72" s="36"/>
      <c r="O72" s="100">
        <f>SUM(C72:N72)</f>
        <v>15198.983940000002</v>
      </c>
    </row>
    <row r="73" spans="1:15" ht="15" hidden="1">
      <c r="A73" s="53"/>
      <c r="B73" s="35" t="s">
        <v>23</v>
      </c>
      <c r="C73" s="69">
        <f>+C78+C83</f>
        <v>0</v>
      </c>
      <c r="D73" s="36">
        <f t="shared" si="19"/>
        <v>1720.0368900000003</v>
      </c>
      <c r="E73" s="86">
        <f t="shared" si="19"/>
        <v>3077.8857500000004</v>
      </c>
      <c r="F73" s="36"/>
      <c r="G73" s="36"/>
      <c r="H73" s="36"/>
      <c r="I73" s="36"/>
      <c r="J73" s="36"/>
      <c r="K73" s="36"/>
      <c r="L73" s="36"/>
      <c r="M73" s="36"/>
      <c r="N73" s="36"/>
      <c r="O73" s="100">
        <f>SUM(C73:N73)</f>
        <v>4797.922640000001</v>
      </c>
    </row>
    <row r="74" spans="1:15" ht="15" hidden="1">
      <c r="A74" s="53"/>
      <c r="B74" s="35" t="s">
        <v>24</v>
      </c>
      <c r="C74" s="69">
        <f>+C79+C84</f>
        <v>0</v>
      </c>
      <c r="D74" s="36">
        <f t="shared" si="19"/>
        <v>0</v>
      </c>
      <c r="E74" s="86">
        <f t="shared" si="19"/>
        <v>0</v>
      </c>
      <c r="F74" s="36"/>
      <c r="G74" s="36"/>
      <c r="H74" s="36"/>
      <c r="I74" s="36"/>
      <c r="J74" s="36"/>
      <c r="K74" s="36"/>
      <c r="L74" s="36"/>
      <c r="M74" s="36"/>
      <c r="N74" s="36"/>
      <c r="O74" s="100">
        <f>SUM(C74:N74)</f>
        <v>0</v>
      </c>
    </row>
    <row r="75" spans="1:15" ht="9.75" customHeight="1">
      <c r="A75" s="53"/>
      <c r="B75" s="38"/>
      <c r="C75" s="68"/>
      <c r="D75" s="34"/>
      <c r="E75" s="85"/>
      <c r="F75" s="34"/>
      <c r="G75" s="34"/>
      <c r="H75" s="34"/>
      <c r="I75" s="34"/>
      <c r="J75" s="34"/>
      <c r="K75" s="34"/>
      <c r="L75" s="34"/>
      <c r="M75" s="34"/>
      <c r="N75" s="34"/>
      <c r="O75" s="99"/>
    </row>
    <row r="76" spans="1:15" ht="15">
      <c r="A76" s="53"/>
      <c r="B76" s="22" t="s">
        <v>50</v>
      </c>
      <c r="C76" s="67">
        <f aca="true" t="shared" si="20" ref="C76:O76">C77+C78+C79</f>
        <v>0</v>
      </c>
      <c r="D76" s="23">
        <f t="shared" si="20"/>
        <v>0</v>
      </c>
      <c r="E76" s="84">
        <f t="shared" si="20"/>
        <v>3077.8857500000004</v>
      </c>
      <c r="F76" s="23">
        <f t="shared" si="20"/>
        <v>0</v>
      </c>
      <c r="G76" s="23">
        <f t="shared" si="20"/>
        <v>0</v>
      </c>
      <c r="H76" s="23">
        <f t="shared" si="20"/>
        <v>0</v>
      </c>
      <c r="I76" s="23">
        <f t="shared" si="20"/>
        <v>0</v>
      </c>
      <c r="J76" s="23">
        <f t="shared" si="20"/>
        <v>0</v>
      </c>
      <c r="K76" s="23">
        <f t="shared" si="20"/>
        <v>0</v>
      </c>
      <c r="L76" s="23">
        <f t="shared" si="20"/>
        <v>0</v>
      </c>
      <c r="M76" s="23">
        <f t="shared" si="20"/>
        <v>0</v>
      </c>
      <c r="N76" s="23">
        <f t="shared" si="20"/>
        <v>0</v>
      </c>
      <c r="O76" s="98">
        <f t="shared" si="20"/>
        <v>3077.8857500000004</v>
      </c>
    </row>
    <row r="77" spans="1:15" ht="15">
      <c r="A77" s="53"/>
      <c r="B77" s="35" t="s">
        <v>29</v>
      </c>
      <c r="C77" s="69">
        <v>0</v>
      </c>
      <c r="D77" s="36">
        <v>0</v>
      </c>
      <c r="E77" s="86">
        <v>0</v>
      </c>
      <c r="F77" s="36"/>
      <c r="G77" s="36"/>
      <c r="H77" s="36"/>
      <c r="I77" s="36"/>
      <c r="J77" s="36"/>
      <c r="K77" s="36"/>
      <c r="L77" s="36"/>
      <c r="M77" s="36"/>
      <c r="N77" s="36"/>
      <c r="O77" s="100">
        <f>SUM(C77:N77)</f>
        <v>0</v>
      </c>
    </row>
    <row r="78" spans="1:15" ht="15">
      <c r="A78" s="53"/>
      <c r="B78" s="35" t="s">
        <v>30</v>
      </c>
      <c r="C78" s="69">
        <v>0</v>
      </c>
      <c r="D78" s="36">
        <v>0</v>
      </c>
      <c r="E78" s="86">
        <v>3077.8857500000004</v>
      </c>
      <c r="F78" s="36"/>
      <c r="G78" s="36"/>
      <c r="H78" s="36"/>
      <c r="I78" s="36"/>
      <c r="J78" s="36"/>
      <c r="K78" s="36"/>
      <c r="L78" s="36"/>
      <c r="M78" s="36"/>
      <c r="N78" s="36"/>
      <c r="O78" s="100">
        <f>SUM(C78:N78)</f>
        <v>3077.8857500000004</v>
      </c>
    </row>
    <row r="79" spans="1:15" ht="15">
      <c r="A79" s="53"/>
      <c r="B79" s="35" t="s">
        <v>31</v>
      </c>
      <c r="C79" s="69">
        <v>0</v>
      </c>
      <c r="D79" s="36">
        <v>0</v>
      </c>
      <c r="E79" s="86">
        <v>0</v>
      </c>
      <c r="F79" s="36"/>
      <c r="G79" s="36"/>
      <c r="H79" s="36"/>
      <c r="I79" s="36"/>
      <c r="J79" s="36"/>
      <c r="K79" s="36"/>
      <c r="L79" s="36"/>
      <c r="M79" s="36"/>
      <c r="N79" s="36"/>
      <c r="O79" s="100">
        <f>SUM(C79:N79)</f>
        <v>0</v>
      </c>
    </row>
    <row r="80" spans="1:15" ht="9.75" customHeight="1">
      <c r="A80" s="53"/>
      <c r="B80" s="35"/>
      <c r="C80" s="69"/>
      <c r="D80" s="36"/>
      <c r="E80" s="86"/>
      <c r="F80" s="36"/>
      <c r="G80" s="36"/>
      <c r="H80" s="36"/>
      <c r="I80" s="36"/>
      <c r="J80" s="36"/>
      <c r="K80" s="36"/>
      <c r="L80" s="36"/>
      <c r="M80" s="36"/>
      <c r="N80" s="36"/>
      <c r="O80" s="100"/>
    </row>
    <row r="81" spans="1:16" ht="15">
      <c r="A81" s="53"/>
      <c r="B81" s="22" t="s">
        <v>44</v>
      </c>
      <c r="C81" s="67">
        <f aca="true" t="shared" si="21" ref="C81:O81">C82+C83+C84</f>
        <v>0</v>
      </c>
      <c r="D81" s="23">
        <f t="shared" si="21"/>
        <v>16919.02083</v>
      </c>
      <c r="E81" s="84">
        <f t="shared" si="21"/>
        <v>0</v>
      </c>
      <c r="F81" s="23">
        <f t="shared" si="21"/>
        <v>0</v>
      </c>
      <c r="G81" s="23">
        <f t="shared" si="21"/>
        <v>0</v>
      </c>
      <c r="H81" s="23">
        <f t="shared" si="21"/>
        <v>0</v>
      </c>
      <c r="I81" s="23">
        <f t="shared" si="21"/>
        <v>0</v>
      </c>
      <c r="J81" s="23">
        <f t="shared" si="21"/>
        <v>0</v>
      </c>
      <c r="K81" s="23">
        <f t="shared" si="21"/>
        <v>0</v>
      </c>
      <c r="L81" s="23">
        <f t="shared" si="21"/>
        <v>0</v>
      </c>
      <c r="M81" s="23">
        <f t="shared" si="21"/>
        <v>0</v>
      </c>
      <c r="N81" s="23">
        <f t="shared" si="21"/>
        <v>0</v>
      </c>
      <c r="O81" s="98">
        <f t="shared" si="21"/>
        <v>16919.02083</v>
      </c>
      <c r="P81" s="24"/>
    </row>
    <row r="82" spans="1:15" ht="15">
      <c r="A82" s="53"/>
      <c r="B82" s="35" t="s">
        <v>29</v>
      </c>
      <c r="C82" s="69">
        <v>0</v>
      </c>
      <c r="D82" s="36">
        <v>15198.983940000002</v>
      </c>
      <c r="E82" s="86">
        <v>0</v>
      </c>
      <c r="F82" s="36"/>
      <c r="G82" s="36"/>
      <c r="H82" s="36"/>
      <c r="I82" s="36"/>
      <c r="J82" s="36"/>
      <c r="K82" s="36"/>
      <c r="L82" s="36"/>
      <c r="M82" s="36"/>
      <c r="N82" s="36"/>
      <c r="O82" s="100">
        <f>SUM(C82:N82)</f>
        <v>15198.983940000002</v>
      </c>
    </row>
    <row r="83" spans="1:15" ht="15">
      <c r="A83" s="53"/>
      <c r="B83" s="35" t="s">
        <v>30</v>
      </c>
      <c r="C83" s="69">
        <v>0</v>
      </c>
      <c r="D83" s="36">
        <v>1720.0368900000003</v>
      </c>
      <c r="E83" s="86">
        <v>0</v>
      </c>
      <c r="F83" s="36"/>
      <c r="G83" s="36"/>
      <c r="H83" s="36"/>
      <c r="I83" s="36"/>
      <c r="J83" s="36"/>
      <c r="K83" s="36"/>
      <c r="L83" s="36"/>
      <c r="M83" s="36"/>
      <c r="N83" s="36"/>
      <c r="O83" s="100">
        <f>SUM(C83:N83)</f>
        <v>1720.0368900000003</v>
      </c>
    </row>
    <row r="84" spans="1:15" ht="15">
      <c r="A84" s="53"/>
      <c r="B84" s="35" t="s">
        <v>31</v>
      </c>
      <c r="C84" s="69">
        <v>0</v>
      </c>
      <c r="D84" s="36">
        <v>0</v>
      </c>
      <c r="E84" s="86">
        <v>0</v>
      </c>
      <c r="F84" s="36"/>
      <c r="G84" s="36"/>
      <c r="H84" s="36"/>
      <c r="I84" s="36"/>
      <c r="J84" s="36"/>
      <c r="K84" s="36"/>
      <c r="L84" s="36"/>
      <c r="M84" s="36"/>
      <c r="N84" s="36"/>
      <c r="O84" s="100">
        <f>SUM(C84:N84)</f>
        <v>0</v>
      </c>
    </row>
    <row r="85" spans="1:15" ht="15" customHeight="1" hidden="1">
      <c r="A85" s="47"/>
      <c r="B85" s="8"/>
      <c r="C85" s="70"/>
      <c r="D85" s="7"/>
      <c r="E85" s="82"/>
      <c r="F85" s="7"/>
      <c r="G85" s="7"/>
      <c r="H85" s="7"/>
      <c r="I85" s="7"/>
      <c r="J85" s="7"/>
      <c r="K85" s="7"/>
      <c r="L85" s="7"/>
      <c r="M85" s="7"/>
      <c r="N85" s="7"/>
      <c r="O85" s="96"/>
    </row>
    <row r="86" spans="1:15" ht="32.25" customHeight="1" hidden="1">
      <c r="A86" s="114" t="s">
        <v>32</v>
      </c>
      <c r="B86" s="115"/>
      <c r="C86" s="71">
        <f aca="true" t="shared" si="22" ref="C86:O86">C87+C88+C89</f>
        <v>0</v>
      </c>
      <c r="D86" s="17">
        <f t="shared" si="22"/>
        <v>0</v>
      </c>
      <c r="E86" s="80">
        <f t="shared" si="22"/>
        <v>0</v>
      </c>
      <c r="F86" s="17">
        <f t="shared" si="22"/>
        <v>0</v>
      </c>
      <c r="G86" s="17">
        <f t="shared" si="22"/>
        <v>0</v>
      </c>
      <c r="H86" s="17">
        <f t="shared" si="22"/>
        <v>0</v>
      </c>
      <c r="I86" s="17">
        <f t="shared" si="22"/>
        <v>0</v>
      </c>
      <c r="J86" s="17">
        <f t="shared" si="22"/>
        <v>0</v>
      </c>
      <c r="K86" s="17">
        <f t="shared" si="22"/>
        <v>0</v>
      </c>
      <c r="L86" s="17"/>
      <c r="M86" s="17"/>
      <c r="N86" s="17"/>
      <c r="O86" s="94">
        <f t="shared" si="22"/>
        <v>0</v>
      </c>
    </row>
    <row r="87" spans="1:15" ht="15.75" hidden="1">
      <c r="A87" s="55" t="s">
        <v>12</v>
      </c>
      <c r="B87" s="2"/>
      <c r="C87" s="72">
        <v>0</v>
      </c>
      <c r="D87" s="15">
        <v>0</v>
      </c>
      <c r="E87" s="81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/>
      <c r="M87" s="15"/>
      <c r="N87" s="15"/>
      <c r="O87" s="95">
        <f>SUM(C87:K87)</f>
        <v>0</v>
      </c>
    </row>
    <row r="88" spans="1:15" ht="15.75" hidden="1">
      <c r="A88" s="55" t="s">
        <v>13</v>
      </c>
      <c r="B88" s="2"/>
      <c r="C88" s="72">
        <v>0</v>
      </c>
      <c r="D88" s="15">
        <v>0</v>
      </c>
      <c r="E88" s="81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/>
      <c r="M88" s="15"/>
      <c r="N88" s="15"/>
      <c r="O88" s="95">
        <f>SUM(C88:K88)</f>
        <v>0</v>
      </c>
    </row>
    <row r="89" spans="1:15" ht="15.75" hidden="1">
      <c r="A89" s="55" t="s">
        <v>14</v>
      </c>
      <c r="B89" s="2"/>
      <c r="C89" s="72">
        <v>0</v>
      </c>
      <c r="D89" s="15">
        <v>0</v>
      </c>
      <c r="E89" s="81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/>
      <c r="M89" s="15"/>
      <c r="N89" s="15"/>
      <c r="O89" s="95">
        <f>SUM(C89:K89)</f>
        <v>0</v>
      </c>
    </row>
    <row r="90" spans="1:15" ht="7.5" customHeight="1">
      <c r="A90" s="56"/>
      <c r="B90" s="9"/>
      <c r="C90" s="73"/>
      <c r="D90" s="10"/>
      <c r="E90" s="87"/>
      <c r="F90" s="10"/>
      <c r="G90" s="10"/>
      <c r="H90" s="10"/>
      <c r="I90" s="10"/>
      <c r="J90" s="10"/>
      <c r="K90" s="10"/>
      <c r="L90" s="10"/>
      <c r="M90" s="10"/>
      <c r="N90" s="10"/>
      <c r="O90" s="101"/>
    </row>
    <row r="91" spans="1:15" ht="27.75" customHeight="1">
      <c r="A91" s="57" t="s">
        <v>33</v>
      </c>
      <c r="B91" s="18"/>
      <c r="C91" s="74">
        <f>SUM(C92:C94)</f>
        <v>141799.38545</v>
      </c>
      <c r="D91" s="19">
        <f aca="true" t="shared" si="23" ref="D91:J91">SUM(D92:D94)</f>
        <v>414655.58702000004</v>
      </c>
      <c r="E91" s="90">
        <f t="shared" si="23"/>
        <v>170711.74833000003</v>
      </c>
      <c r="F91" s="19">
        <f t="shared" si="23"/>
        <v>0</v>
      </c>
      <c r="G91" s="19">
        <f>SUM(G92:G94)</f>
        <v>0</v>
      </c>
      <c r="H91" s="19">
        <f t="shared" si="23"/>
        <v>0</v>
      </c>
      <c r="I91" s="19">
        <f t="shared" si="23"/>
        <v>0</v>
      </c>
      <c r="J91" s="19">
        <f t="shared" si="23"/>
        <v>0</v>
      </c>
      <c r="K91" s="19">
        <f>SUM(K92:K94)</f>
        <v>0</v>
      </c>
      <c r="L91" s="19">
        <f>SUM(L92:L94)</f>
        <v>0</v>
      </c>
      <c r="M91" s="19">
        <f>SUM(M92:M94)</f>
        <v>0</v>
      </c>
      <c r="N91" s="19">
        <f>SUM(N92:N94)</f>
        <v>0</v>
      </c>
      <c r="O91" s="102">
        <f>SUM(O92:O94)</f>
        <v>727166.7208000001</v>
      </c>
    </row>
    <row r="92" spans="1:15" ht="16.5">
      <c r="A92" s="49" t="s">
        <v>12</v>
      </c>
      <c r="B92" s="20"/>
      <c r="C92" s="64">
        <f>+C12</f>
        <v>30754.864239999995</v>
      </c>
      <c r="D92" s="6">
        <f aca="true" t="shared" si="24" ref="D92:J92">+D12</f>
        <v>374206.0344</v>
      </c>
      <c r="E92" s="88">
        <f t="shared" si="24"/>
        <v>68466.26188</v>
      </c>
      <c r="F92" s="6">
        <f t="shared" si="24"/>
        <v>0</v>
      </c>
      <c r="G92" s="6">
        <f t="shared" si="24"/>
        <v>0</v>
      </c>
      <c r="H92" s="6">
        <f t="shared" si="24"/>
        <v>0</v>
      </c>
      <c r="I92" s="6">
        <f t="shared" si="24"/>
        <v>0</v>
      </c>
      <c r="J92" s="6">
        <f t="shared" si="24"/>
        <v>0</v>
      </c>
      <c r="K92" s="6">
        <f>+K12</f>
        <v>0</v>
      </c>
      <c r="L92" s="6">
        <f>+L17+L22+L37+L52</f>
        <v>0</v>
      </c>
      <c r="M92" s="6">
        <f>+M17+M22+M37+M52</f>
        <v>0</v>
      </c>
      <c r="N92" s="6">
        <f>+N17+N22+N37+N52</f>
        <v>0</v>
      </c>
      <c r="O92" s="103">
        <f>SUM(C92:N92)</f>
        <v>473427.16052000003</v>
      </c>
    </row>
    <row r="93" spans="1:15" ht="16.5">
      <c r="A93" s="49" t="s">
        <v>13</v>
      </c>
      <c r="B93" s="20"/>
      <c r="C93" s="64">
        <f>+C13</f>
        <v>107170.0662</v>
      </c>
      <c r="D93" s="6">
        <f aca="true" t="shared" si="25" ref="D93:K93">+D13</f>
        <v>34208.50335</v>
      </c>
      <c r="E93" s="88">
        <f t="shared" si="25"/>
        <v>100204.64571</v>
      </c>
      <c r="F93" s="6">
        <f t="shared" si="25"/>
        <v>0</v>
      </c>
      <c r="G93" s="6">
        <f t="shared" si="25"/>
        <v>0</v>
      </c>
      <c r="H93" s="6">
        <f t="shared" si="25"/>
        <v>0</v>
      </c>
      <c r="I93" s="6">
        <f t="shared" si="25"/>
        <v>0</v>
      </c>
      <c r="J93" s="6">
        <f t="shared" si="25"/>
        <v>0</v>
      </c>
      <c r="K93" s="6">
        <f t="shared" si="25"/>
        <v>0</v>
      </c>
      <c r="L93" s="6">
        <f aca="true" t="shared" si="26" ref="L93:N94">+L18+L23+L38+L53</f>
        <v>0</v>
      </c>
      <c r="M93" s="6">
        <f t="shared" si="26"/>
        <v>0</v>
      </c>
      <c r="N93" s="6">
        <f t="shared" si="26"/>
        <v>0</v>
      </c>
      <c r="O93" s="103">
        <f>SUM(C93:N93)</f>
        <v>241583.21526000003</v>
      </c>
    </row>
    <row r="94" spans="1:15" ht="19.5" customHeight="1">
      <c r="A94" s="58" t="s">
        <v>14</v>
      </c>
      <c r="B94" s="21"/>
      <c r="C94" s="75">
        <f>+C14</f>
        <v>3874.4550099999997</v>
      </c>
      <c r="D94" s="16">
        <f aca="true" t="shared" si="27" ref="D94:K94">+D14</f>
        <v>6241.049270000001</v>
      </c>
      <c r="E94" s="89">
        <f t="shared" si="27"/>
        <v>2040.8407399999999</v>
      </c>
      <c r="F94" s="16">
        <f t="shared" si="27"/>
        <v>0</v>
      </c>
      <c r="G94" s="16">
        <f t="shared" si="27"/>
        <v>0</v>
      </c>
      <c r="H94" s="16">
        <f t="shared" si="27"/>
        <v>0</v>
      </c>
      <c r="I94" s="16">
        <f t="shared" si="27"/>
        <v>0</v>
      </c>
      <c r="J94" s="16">
        <f t="shared" si="27"/>
        <v>0</v>
      </c>
      <c r="K94" s="16">
        <f t="shared" si="27"/>
        <v>0</v>
      </c>
      <c r="L94" s="31">
        <f t="shared" si="26"/>
        <v>0</v>
      </c>
      <c r="M94" s="31">
        <f t="shared" si="26"/>
        <v>0</v>
      </c>
      <c r="N94" s="31">
        <f t="shared" si="26"/>
        <v>0</v>
      </c>
      <c r="O94" s="104">
        <f>SUM(C94:N94)</f>
        <v>12156.34502</v>
      </c>
    </row>
    <row r="95" spans="1:15" ht="9.75" customHeight="1">
      <c r="A95" s="4"/>
      <c r="B95" s="2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</row>
    <row r="96" spans="1:15" s="43" customFormat="1" ht="15">
      <c r="A96" s="105" t="s">
        <v>51</v>
      </c>
      <c r="B96" s="41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23"/>
    </row>
    <row r="97" spans="1:15" s="43" customFormat="1" ht="15">
      <c r="A97" s="106" t="s">
        <v>35</v>
      </c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23"/>
    </row>
    <row r="98" spans="1:15" s="43" customFormat="1" ht="15">
      <c r="A98" s="107" t="s">
        <v>36</v>
      </c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23"/>
    </row>
    <row r="99" spans="1:15" s="43" customFormat="1" ht="15">
      <c r="A99" s="108" t="s">
        <v>56</v>
      </c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23"/>
    </row>
    <row r="100" spans="1:15" s="43" customFormat="1" ht="15">
      <c r="A100" s="109" t="s">
        <v>52</v>
      </c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23"/>
    </row>
    <row r="101" spans="1:15" s="43" customFormat="1" ht="15">
      <c r="A101" s="109" t="s">
        <v>53</v>
      </c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23"/>
    </row>
    <row r="102" spans="1:2" s="43" customFormat="1" ht="15">
      <c r="A102" s="110"/>
      <c r="B102" s="1"/>
    </row>
    <row r="103" spans="1:2" s="43" customFormat="1" ht="15">
      <c r="A103" s="111" t="s">
        <v>54</v>
      </c>
      <c r="B103" s="1"/>
    </row>
    <row r="104" spans="1:2" s="43" customFormat="1" ht="15">
      <c r="A104" s="111" t="s">
        <v>55</v>
      </c>
      <c r="B104" s="1"/>
    </row>
    <row r="107" ht="15">
      <c r="B107" s="30"/>
    </row>
  </sheetData>
  <sheetProtection/>
  <mergeCells count="3">
    <mergeCell ref="A8:B8"/>
    <mergeCell ref="A86:B86"/>
  </mergeCells>
  <printOptions horizontalCentered="1"/>
  <pageMargins left="0.03937007874015748" right="0.1968503937007874" top="1.1811023622047245" bottom="0.5905511811023623" header="0" footer="0"/>
  <pageSetup horizontalDpi="600" verticalDpi="600" orientation="portrait" paperSize="9" scale="75" r:id="rId1"/>
  <headerFooter>
    <oddFooter>&amp;C&amp;"Tahoma,Normal"&amp;14 32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cmaguina</dc:creator>
  <cp:keywords/>
  <dc:description/>
  <cp:lastModifiedBy>Lenovo User</cp:lastModifiedBy>
  <cp:lastPrinted>2012-05-16T14:49:35Z</cp:lastPrinted>
  <dcterms:created xsi:type="dcterms:W3CDTF">2011-11-16T15:49:09Z</dcterms:created>
  <dcterms:modified xsi:type="dcterms:W3CDTF">2012-05-17T23:42:50Z</dcterms:modified>
  <cp:category/>
  <cp:version/>
  <cp:contentType/>
  <cp:contentStatus/>
</cp:coreProperties>
</file>