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40" activeTab="0"/>
  </bookViews>
  <sheets>
    <sheet name="Mar 2012" sheetId="1" r:id="rId1"/>
  </sheets>
  <externalReferences>
    <externalReference r:id="rId4"/>
    <externalReference r:id="rId5"/>
  </externalReferences>
  <definedNames>
    <definedName name="_Regression_Int" localSheetId="0" hidden="1">1</definedName>
    <definedName name="A_impresión_IM" localSheetId="0">'Mar 2012'!#REF!</definedName>
    <definedName name="A_impresión_IM">#REF!</definedName>
    <definedName name="_xlnm.Print_Area" localSheetId="0">'Mar 2012'!$A$2:$AN$62</definedName>
    <definedName name="BAS" localSheetId="0">'[2]ADEUDADO'!#REF!</definedName>
    <definedName name="BAS">'[1]ADEUDADO'!#REF!</definedName>
    <definedName name="BASE" localSheetId="0">'[2]ADEUDADO'!#REF!</definedName>
    <definedName name="BASE">'[1]ADEUDADO'!#REF!</definedName>
    <definedName name="Imprimir_área_IM">#REF!</definedName>
    <definedName name="pepe">#REF!</definedName>
  </definedNames>
  <calcPr fullCalcOnLoad="1"/>
</workbook>
</file>

<file path=xl/sharedStrings.xml><?xml version="1.0" encoding="utf-8"?>
<sst xmlns="http://schemas.openxmlformats.org/spreadsheetml/2006/main" count="70" uniqueCount="29">
  <si>
    <t>A</t>
  </si>
  <si>
    <t>I</t>
  </si>
  <si>
    <t>T</t>
  </si>
  <si>
    <t>T O T A L E S</t>
  </si>
  <si>
    <t>PERÍODO</t>
  </si>
  <si>
    <t>(Miles de US dólares)</t>
  </si>
  <si>
    <t>GOBIERNO NACIONAL</t>
  </si>
  <si>
    <t>GOBIERNOS  LOCALES</t>
  </si>
  <si>
    <t>GOBIERNOS  REGIONALES</t>
  </si>
  <si>
    <t>TOTAL</t>
  </si>
  <si>
    <t>EMPRESAS  PÚBLICAS</t>
  </si>
  <si>
    <t>Sub Total</t>
  </si>
  <si>
    <t>DEUDA PÚBLICA EXTERNA DE MEDIANO Y LARGO PLAZO</t>
  </si>
  <si>
    <t xml:space="preserve">Deuda Traspaso de Recursos  </t>
  </si>
  <si>
    <t xml:space="preserve">Deuda  Traspaso  de  Recursos  </t>
  </si>
  <si>
    <r>
      <t xml:space="preserve">Deuda Directa  </t>
    </r>
    <r>
      <rPr>
        <b/>
        <sz val="10"/>
        <rFont val="Arial"/>
        <family val="2"/>
      </rPr>
      <t>1/</t>
    </r>
  </si>
  <si>
    <t>Deuda  Directa  1/</t>
  </si>
  <si>
    <t>Deuda  Directa  2/</t>
  </si>
  <si>
    <t>PROYECCIÓN DEL SERVICIO  ANUAL - POR  SECTOR  INSTITUCIONAL</t>
  </si>
  <si>
    <t>PERÍODO:  2013 AL 2050</t>
  </si>
  <si>
    <t xml:space="preserve">           - Tipo de Cambio al 31 de marzo de 2012.</t>
  </si>
  <si>
    <r>
      <t>Nota:</t>
    </r>
    <r>
      <rPr>
        <sz val="11"/>
        <color indexed="18"/>
        <rFont val="Arial"/>
        <family val="2"/>
      </rPr>
      <t xml:space="preserve">  - Evolución Pasiva: corresponde a desembolsos de créditos concertados y colocación de bonos, al 31 de marzo de 2012. </t>
    </r>
  </si>
  <si>
    <r>
      <t xml:space="preserve"> </t>
    </r>
    <r>
      <rPr>
        <sz val="11"/>
        <color indexed="18"/>
        <rFont val="Arial"/>
        <family val="2"/>
      </rPr>
      <t>1/  Deuda con Garantía de la República.</t>
    </r>
  </si>
  <si>
    <r>
      <t xml:space="preserve"> </t>
    </r>
    <r>
      <rPr>
        <sz val="11"/>
        <color indexed="18"/>
        <rFont val="Arial"/>
        <family val="2"/>
      </rPr>
      <t>2/  Se considera servicio de deuda de COFIDE sin Garantía de la República.</t>
    </r>
  </si>
  <si>
    <r>
      <t xml:space="preserve"> 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</si>
  <si>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1"/>
        <color indexed="18"/>
        <rFont val="Arial"/>
        <family val="2"/>
      </rPr>
      <t>Dirección General de Endeudamiento y Tesoro Público.</t>
    </r>
  </si>
  <si>
    <t xml:space="preserve">  No  Financiera  </t>
  </si>
  <si>
    <t xml:space="preserve">  Financiera  </t>
  </si>
  <si>
    <t xml:space="preserve">           - Deuda Traspaso Recursos: Deuda concertada por el Gobierno Nacional y trasladada a la entidad.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</si>
</sst>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#,##0.0"/>
    <numFmt numFmtId="175" formatCode="#,##0.000"/>
    <numFmt numFmtId="176" formatCode="#,##0.0000"/>
    <numFmt numFmtId="177" formatCode="0.0000"/>
    <numFmt numFmtId="178" formatCode="0.000"/>
    <numFmt numFmtId="179" formatCode="0.0000000"/>
    <numFmt numFmtId="180" formatCode="0.00_)"/>
    <numFmt numFmtId="181" formatCode="0.000000"/>
    <numFmt numFmtId="182" formatCode="_(* #,##0.000000_);_(* \(#,##0.000000\);_(* &quot;-&quot;??_);_(@_)"/>
    <numFmt numFmtId="183" formatCode="dd\-mmm\-yyyy"/>
    <numFmt numFmtId="184" formatCode="_(* #,##0.00_);_(* \(#,##0.00\);_(* &quot;-&quot;_);_(@_)"/>
    <numFmt numFmtId="185" formatCode="0.0"/>
    <numFmt numFmtId="186" formatCode="mmm\-yyyy"/>
    <numFmt numFmtId="187" formatCode="#,##0.00000"/>
    <numFmt numFmtId="188" formatCode="#,##0.000000"/>
    <numFmt numFmtId="189" formatCode="#,##0.0000000"/>
    <numFmt numFmtId="190" formatCode="0.00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\ &quot;Pta&quot;_-;\-* #,##0\ &quot;Pta&quot;_-;_-* &quot;-&quot;\ &quot;Pta&quot;_-;_-@_-"/>
    <numFmt numFmtId="200" formatCode="0.0000000000000"/>
    <numFmt numFmtId="201" formatCode="0.000000000000"/>
    <numFmt numFmtId="202" formatCode="0.00000000000"/>
    <numFmt numFmtId="203" formatCode="#,##0.00000000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36"/>
      <name val="Helv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80"/>
      <name val="Arial Narrow"/>
      <family val="2"/>
    </font>
    <font>
      <b/>
      <sz val="11"/>
      <color rgb="FF000080"/>
      <name val="Arial Narrow"/>
      <family val="2"/>
    </font>
    <font>
      <sz val="10"/>
      <color rgb="FF000080"/>
      <name val="Arial"/>
      <family val="2"/>
    </font>
    <font>
      <sz val="12"/>
      <color rgb="FF000080"/>
      <name val="Arial"/>
      <family val="2"/>
    </font>
    <font>
      <sz val="10"/>
      <color rgb="FF000080"/>
      <name val="Arial Narrow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rgb="FF808080"/>
      </left>
      <right>
        <color indexed="63"/>
      </right>
      <top style="medium">
        <color indexed="55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rgb="FF808080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hair">
        <color rgb="FF808080"/>
      </right>
      <top>
        <color indexed="63"/>
      </top>
      <bottom>
        <color indexed="63"/>
      </bottom>
    </border>
    <border>
      <left>
        <color indexed="63"/>
      </left>
      <right style="hair">
        <color rgb="FF808080"/>
      </right>
      <top style="medium">
        <color indexed="55"/>
      </top>
      <bottom>
        <color indexed="63"/>
      </bottom>
    </border>
    <border>
      <left>
        <color indexed="63"/>
      </left>
      <right style="hair">
        <color rgb="FF808080"/>
      </right>
      <top>
        <color indexed="63"/>
      </top>
      <bottom style="medium">
        <color indexed="55"/>
      </bottom>
    </border>
    <border>
      <left style="hair">
        <color rgb="FF808080"/>
      </left>
      <right>
        <color indexed="63"/>
      </right>
      <top>
        <color indexed="63"/>
      </top>
      <bottom>
        <color indexed="63"/>
      </bottom>
    </border>
    <border>
      <left style="hair">
        <color rgb="FF808080"/>
      </left>
      <right>
        <color indexed="63"/>
      </right>
      <top>
        <color indexed="63"/>
      </top>
      <bottom style="medium">
        <color indexed="55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hair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hair">
        <color rgb="FF808080"/>
      </right>
      <top>
        <color indexed="63"/>
      </top>
      <bottom style="thin">
        <color rgb="FF808080"/>
      </bottom>
    </border>
    <border>
      <left style="hair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medium">
        <color indexed="55"/>
      </top>
      <bottom>
        <color indexed="63"/>
      </bottom>
    </border>
    <border>
      <left style="hair">
        <color rgb="FF808080"/>
      </left>
      <right>
        <color indexed="63"/>
      </right>
      <top style="medium">
        <color indexed="55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 style="hair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>
        <color indexed="63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3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left" vertical="center"/>
      <protection/>
    </xf>
    <xf numFmtId="0" fontId="59" fillId="33" borderId="0" xfId="0" applyFont="1" applyFill="1" applyAlignment="1">
      <alignment/>
    </xf>
    <xf numFmtId="0" fontId="60" fillId="33" borderId="0" xfId="0" applyFont="1" applyFill="1" applyAlignment="1" applyProtection="1">
      <alignment vertical="center"/>
      <protection/>
    </xf>
    <xf numFmtId="4" fontId="8" fillId="33" borderId="0" xfId="0" applyNumberFormat="1" applyFont="1" applyFill="1" applyAlignment="1">
      <alignment/>
    </xf>
    <xf numFmtId="3" fontId="59" fillId="33" borderId="0" xfId="0" applyNumberFormat="1" applyFont="1" applyFill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5" fillId="33" borderId="14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>
      <alignment/>
    </xf>
    <xf numFmtId="0" fontId="14" fillId="33" borderId="15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>
      <alignment/>
    </xf>
    <xf numFmtId="3" fontId="7" fillId="33" borderId="16" xfId="0" applyNumberFormat="1" applyFont="1" applyFill="1" applyBorder="1" applyAlignment="1" applyProtection="1">
      <alignment/>
      <protection/>
    </xf>
    <xf numFmtId="0" fontId="8" fillId="33" borderId="17" xfId="0" applyFont="1" applyFill="1" applyBorder="1" applyAlignment="1">
      <alignment vertical="center"/>
    </xf>
    <xf numFmtId="0" fontId="5" fillId="33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>
      <alignment/>
    </xf>
    <xf numFmtId="3" fontId="7" fillId="33" borderId="19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3" fillId="33" borderId="21" xfId="0" applyFont="1" applyFill="1" applyBorder="1" applyAlignment="1" applyProtection="1">
      <alignment horizontal="centerContinuous" vertical="center"/>
      <protection/>
    </xf>
    <xf numFmtId="0" fontId="3" fillId="33" borderId="22" xfId="0" applyFont="1" applyFill="1" applyBorder="1" applyAlignment="1" applyProtection="1">
      <alignment horizontal="centerContinuous" vertical="center"/>
      <protection/>
    </xf>
    <xf numFmtId="0" fontId="3" fillId="33" borderId="23" xfId="0" applyFont="1" applyFill="1" applyBorder="1" applyAlignment="1" applyProtection="1">
      <alignment horizontal="centerContinuous" vertic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4" fillId="33" borderId="27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vertical="center"/>
    </xf>
    <xf numFmtId="0" fontId="17" fillId="33" borderId="21" xfId="0" applyFont="1" applyFill="1" applyBorder="1" applyAlignment="1" applyProtection="1">
      <alignment horizontal="centerContinuous" vertical="center"/>
      <protection/>
    </xf>
    <xf numFmtId="0" fontId="17" fillId="33" borderId="22" xfId="0" applyFont="1" applyFill="1" applyBorder="1" applyAlignment="1" applyProtection="1">
      <alignment horizontal="centerContinuous" vertical="center"/>
      <protection/>
    </xf>
    <xf numFmtId="0" fontId="17" fillId="33" borderId="23" xfId="0" applyFont="1" applyFill="1" applyBorder="1" applyAlignment="1" applyProtection="1">
      <alignment horizontal="centerContinuous" vertical="center"/>
      <protection/>
    </xf>
    <xf numFmtId="0" fontId="18" fillId="33" borderId="27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>
      <alignment/>
    </xf>
    <xf numFmtId="3" fontId="4" fillId="33" borderId="29" xfId="0" applyNumberFormat="1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3" fontId="1" fillId="33" borderId="27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1" fillId="33" borderId="29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1" fillId="33" borderId="11" xfId="0" applyFont="1" applyFill="1" applyBorder="1" applyAlignment="1" applyProtection="1">
      <alignment horizontal="left" vertical="center"/>
      <protection/>
    </xf>
    <xf numFmtId="0" fontId="1" fillId="33" borderId="18" xfId="0" applyFont="1" applyFill="1" applyBorder="1" applyAlignment="1" applyProtection="1">
      <alignment horizontal="left" vertical="center"/>
      <protection/>
    </xf>
    <xf numFmtId="0" fontId="61" fillId="33" borderId="0" xfId="0" applyFont="1" applyFill="1" applyAlignment="1" applyProtection="1">
      <alignment/>
      <protection/>
    </xf>
    <xf numFmtId="0" fontId="1" fillId="33" borderId="32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4" fillId="33" borderId="28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>
      <alignment/>
    </xf>
    <xf numFmtId="0" fontId="1" fillId="33" borderId="27" xfId="0" applyFont="1" applyFill="1" applyBorder="1" applyAlignment="1" applyProtection="1">
      <alignment horizontal="center"/>
      <protection/>
    </xf>
    <xf numFmtId="3" fontId="6" fillId="33" borderId="29" xfId="0" applyNumberFormat="1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left"/>
      <protection/>
    </xf>
    <xf numFmtId="0" fontId="6" fillId="33" borderId="30" xfId="0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3" fontId="14" fillId="33" borderId="29" xfId="0" applyNumberFormat="1" applyFont="1" applyFill="1" applyBorder="1" applyAlignment="1">
      <alignment vertical="center"/>
    </xf>
    <xf numFmtId="0" fontId="62" fillId="33" borderId="0" xfId="0" applyFont="1" applyFill="1" applyAlignment="1">
      <alignment/>
    </xf>
    <xf numFmtId="3" fontId="62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12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19" fillId="33" borderId="0" xfId="0" applyFont="1" applyFill="1" applyAlignment="1">
      <alignment/>
    </xf>
    <xf numFmtId="0" fontId="64" fillId="33" borderId="0" xfId="0" applyFont="1" applyFill="1" applyAlignment="1" applyProtection="1">
      <alignment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/>
      <protection/>
    </xf>
    <xf numFmtId="0" fontId="14" fillId="33" borderId="23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/>
      <protection/>
    </xf>
    <xf numFmtId="0" fontId="14" fillId="33" borderId="36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Jpisconte\Configuraci&#243;n%20local\Temp\Directorio%20temporal%201%20para%20Copia%20de%20DE-ADEUDADO%20Y%20PERFIL%20DE%20DEUDA_II%20TRIM%202005.zip\Mis%20documentos\FLUJOS-ESTADISTICOS\2000\3%20FLUJO%20AL%2030.09.2000\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sconte\Configuraci&#243;n%20local\Temp\Directorio%20temporal%201%20para%20Copia%20de%20DE-ADEUDADO%20Y%20PERFIL%20DE%20DEUDA_II%20TRIM%202005.zip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76"/>
  <sheetViews>
    <sheetView showZeros="0" tabSelected="1" zoomScale="80" zoomScaleNormal="80" zoomScalePageLayoutView="0" workbookViewId="0" topLeftCell="A1">
      <selection activeCell="A1" sqref="A1"/>
    </sheetView>
  </sheetViews>
  <sheetFormatPr defaultColWidth="9.77734375" defaultRowHeight="15.75"/>
  <cols>
    <col min="1" max="1" width="9.21484375" style="2" customWidth="1"/>
    <col min="2" max="4" width="8.4453125" style="2" customWidth="1"/>
    <col min="5" max="5" width="6.3359375" style="2" customWidth="1"/>
    <col min="6" max="6" width="4.6640625" style="2" customWidth="1"/>
    <col min="7" max="7" width="6.3359375" style="2" customWidth="1"/>
    <col min="8" max="8" width="5.5546875" style="2" customWidth="1"/>
    <col min="9" max="9" width="5.99609375" style="2" customWidth="1"/>
    <col min="10" max="10" width="5.5546875" style="2" customWidth="1"/>
    <col min="11" max="13" width="5.77734375" style="2" customWidth="1"/>
    <col min="14" max="16" width="5.5546875" style="2" customWidth="1"/>
    <col min="17" max="19" width="4.77734375" style="2" customWidth="1"/>
    <col min="20" max="22" width="6.77734375" style="2" customWidth="1"/>
    <col min="23" max="24" width="6.3359375" style="2" customWidth="1"/>
    <col min="25" max="25" width="7.6640625" style="2" customWidth="1"/>
    <col min="26" max="27" width="6.77734375" style="2" customWidth="1"/>
    <col min="28" max="28" width="7.3359375" style="2" customWidth="1"/>
    <col min="29" max="31" width="6.77734375" style="2" customWidth="1"/>
    <col min="32" max="33" width="6.3359375" style="2" customWidth="1"/>
    <col min="34" max="35" width="7.6640625" style="2" customWidth="1"/>
    <col min="36" max="36" width="6.77734375" style="2" customWidth="1"/>
    <col min="37" max="37" width="7.6640625" style="2" customWidth="1"/>
    <col min="38" max="40" width="9.5546875" style="2" customWidth="1"/>
    <col min="41" max="16384" width="9.77734375" style="2" customWidth="1"/>
  </cols>
  <sheetData>
    <row r="1" ht="18" customHeight="1">
      <c r="A1" s="1"/>
    </row>
    <row r="2" spans="1:40" ht="20.25" customHeight="1">
      <c r="A2" s="86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18" customHeight="1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8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6.5" customHeight="1">
      <c r="A5" s="87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6.5" customHeight="1">
      <c r="A7" s="72"/>
      <c r="B7" s="114" t="s">
        <v>6</v>
      </c>
      <c r="C7" s="103"/>
      <c r="D7" s="104"/>
      <c r="E7" s="108" t="s">
        <v>8</v>
      </c>
      <c r="F7" s="109"/>
      <c r="G7" s="110"/>
      <c r="H7" s="114" t="s">
        <v>7</v>
      </c>
      <c r="I7" s="103"/>
      <c r="J7" s="103"/>
      <c r="K7" s="103"/>
      <c r="L7" s="103"/>
      <c r="M7" s="103"/>
      <c r="N7" s="103"/>
      <c r="O7" s="103"/>
      <c r="P7" s="104"/>
      <c r="Q7" s="130" t="s">
        <v>10</v>
      </c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31"/>
      <c r="AL7" s="93" t="s">
        <v>3</v>
      </c>
      <c r="AM7" s="94"/>
      <c r="AN7" s="95"/>
    </row>
    <row r="8" spans="1:40" ht="16.5" customHeight="1">
      <c r="A8" s="73"/>
      <c r="B8" s="116"/>
      <c r="C8" s="117"/>
      <c r="D8" s="118"/>
      <c r="E8" s="111"/>
      <c r="F8" s="112"/>
      <c r="G8" s="113"/>
      <c r="H8" s="115"/>
      <c r="I8" s="106"/>
      <c r="J8" s="106"/>
      <c r="K8" s="106"/>
      <c r="L8" s="106"/>
      <c r="M8" s="106"/>
      <c r="N8" s="106"/>
      <c r="O8" s="106"/>
      <c r="P8" s="107"/>
      <c r="Q8" s="130" t="s">
        <v>26</v>
      </c>
      <c r="R8" s="122"/>
      <c r="S8" s="122"/>
      <c r="T8" s="122"/>
      <c r="U8" s="122"/>
      <c r="V8" s="122"/>
      <c r="W8" s="122"/>
      <c r="X8" s="122"/>
      <c r="Y8" s="123"/>
      <c r="Z8" s="122" t="s">
        <v>27</v>
      </c>
      <c r="AA8" s="122"/>
      <c r="AB8" s="122"/>
      <c r="AC8" s="122"/>
      <c r="AD8" s="122"/>
      <c r="AE8" s="122"/>
      <c r="AF8" s="122"/>
      <c r="AG8" s="122"/>
      <c r="AH8" s="123"/>
      <c r="AI8" s="102" t="s">
        <v>9</v>
      </c>
      <c r="AJ8" s="103"/>
      <c r="AK8" s="104"/>
      <c r="AL8" s="96"/>
      <c r="AM8" s="97"/>
      <c r="AN8" s="98"/>
    </row>
    <row r="9" spans="1:40" ht="32.25" customHeight="1">
      <c r="A9" s="73"/>
      <c r="B9" s="115"/>
      <c r="C9" s="106"/>
      <c r="D9" s="107"/>
      <c r="E9" s="119" t="s">
        <v>13</v>
      </c>
      <c r="F9" s="120"/>
      <c r="G9" s="121"/>
      <c r="H9" s="30" t="s">
        <v>15</v>
      </c>
      <c r="I9" s="31"/>
      <c r="J9" s="32"/>
      <c r="K9" s="132" t="s">
        <v>13</v>
      </c>
      <c r="L9" s="125"/>
      <c r="M9" s="126"/>
      <c r="N9" s="133" t="s">
        <v>9</v>
      </c>
      <c r="O9" s="134"/>
      <c r="P9" s="135"/>
      <c r="Q9" s="47" t="s">
        <v>16</v>
      </c>
      <c r="R9" s="48"/>
      <c r="S9" s="49"/>
      <c r="T9" s="124" t="s">
        <v>14</v>
      </c>
      <c r="U9" s="125"/>
      <c r="V9" s="126"/>
      <c r="W9" s="133" t="s">
        <v>11</v>
      </c>
      <c r="X9" s="134"/>
      <c r="Y9" s="136"/>
      <c r="Z9" s="48" t="s">
        <v>17</v>
      </c>
      <c r="AA9" s="48"/>
      <c r="AB9" s="49"/>
      <c r="AC9" s="124" t="s">
        <v>14</v>
      </c>
      <c r="AD9" s="125"/>
      <c r="AE9" s="126"/>
      <c r="AF9" s="127" t="s">
        <v>11</v>
      </c>
      <c r="AG9" s="128"/>
      <c r="AH9" s="129"/>
      <c r="AI9" s="105"/>
      <c r="AJ9" s="106"/>
      <c r="AK9" s="107"/>
      <c r="AL9" s="99"/>
      <c r="AM9" s="100"/>
      <c r="AN9" s="101"/>
    </row>
    <row r="10" spans="1:40" ht="16.5" customHeight="1">
      <c r="A10" s="33" t="s">
        <v>4</v>
      </c>
      <c r="B10" s="33" t="s">
        <v>0</v>
      </c>
      <c r="C10" s="34" t="s">
        <v>1</v>
      </c>
      <c r="D10" s="55" t="s">
        <v>2</v>
      </c>
      <c r="E10" s="33" t="s">
        <v>0</v>
      </c>
      <c r="F10" s="34" t="s">
        <v>1</v>
      </c>
      <c r="G10" s="55" t="s">
        <v>2</v>
      </c>
      <c r="H10" s="33" t="s">
        <v>0</v>
      </c>
      <c r="I10" s="34" t="s">
        <v>1</v>
      </c>
      <c r="J10" s="35" t="s">
        <v>2</v>
      </c>
      <c r="K10" s="36" t="s">
        <v>0</v>
      </c>
      <c r="L10" s="34" t="s">
        <v>1</v>
      </c>
      <c r="M10" s="35" t="s">
        <v>2</v>
      </c>
      <c r="N10" s="34" t="s">
        <v>0</v>
      </c>
      <c r="O10" s="34" t="s">
        <v>1</v>
      </c>
      <c r="P10" s="55" t="s">
        <v>2</v>
      </c>
      <c r="Q10" s="33" t="s">
        <v>0</v>
      </c>
      <c r="R10" s="34" t="s">
        <v>1</v>
      </c>
      <c r="S10" s="35" t="s">
        <v>2</v>
      </c>
      <c r="T10" s="36" t="s">
        <v>0</v>
      </c>
      <c r="U10" s="34" t="s">
        <v>1</v>
      </c>
      <c r="V10" s="35" t="s">
        <v>2</v>
      </c>
      <c r="W10" s="34" t="s">
        <v>0</v>
      </c>
      <c r="X10" s="34" t="s">
        <v>1</v>
      </c>
      <c r="Y10" s="35" t="s">
        <v>2</v>
      </c>
      <c r="Z10" s="34" t="s">
        <v>0</v>
      </c>
      <c r="AA10" s="34" t="s">
        <v>1</v>
      </c>
      <c r="AB10" s="35" t="s">
        <v>2</v>
      </c>
      <c r="AC10" s="36" t="s">
        <v>0</v>
      </c>
      <c r="AD10" s="34" t="s">
        <v>1</v>
      </c>
      <c r="AE10" s="35" t="s">
        <v>2</v>
      </c>
      <c r="AF10" s="34" t="s">
        <v>0</v>
      </c>
      <c r="AG10" s="34" t="s">
        <v>1</v>
      </c>
      <c r="AH10" s="35" t="s">
        <v>2</v>
      </c>
      <c r="AI10" s="36" t="s">
        <v>0</v>
      </c>
      <c r="AJ10" s="34" t="s">
        <v>1</v>
      </c>
      <c r="AK10" s="55" t="s">
        <v>2</v>
      </c>
      <c r="AL10" s="21" t="s">
        <v>0</v>
      </c>
      <c r="AM10" s="21" t="s">
        <v>1</v>
      </c>
      <c r="AN10" s="74" t="s">
        <v>2</v>
      </c>
    </row>
    <row r="11" spans="1:40" ht="9" customHeight="1">
      <c r="A11" s="37"/>
      <c r="B11" s="37"/>
      <c r="C11" s="38"/>
      <c r="D11" s="56"/>
      <c r="E11" s="37"/>
      <c r="F11" s="38"/>
      <c r="G11" s="56"/>
      <c r="H11" s="37"/>
      <c r="I11" s="38"/>
      <c r="J11" s="39"/>
      <c r="K11" s="40"/>
      <c r="L11" s="38"/>
      <c r="M11" s="39"/>
      <c r="N11" s="38"/>
      <c r="O11" s="38"/>
      <c r="P11" s="56"/>
      <c r="Q11" s="50"/>
      <c r="R11" s="51"/>
      <c r="S11" s="52"/>
      <c r="T11" s="40"/>
      <c r="U11" s="38"/>
      <c r="V11" s="39"/>
      <c r="W11" s="38"/>
      <c r="X11" s="38"/>
      <c r="Y11" s="39"/>
      <c r="Z11" s="51"/>
      <c r="AA11" s="51"/>
      <c r="AB11" s="52"/>
      <c r="AC11" s="26"/>
      <c r="AD11" s="7"/>
      <c r="AE11" s="22"/>
      <c r="AF11" s="20"/>
      <c r="AG11" s="20"/>
      <c r="AH11" s="29"/>
      <c r="AI11" s="40"/>
      <c r="AJ11" s="38"/>
      <c r="AK11" s="56"/>
      <c r="AL11" s="20"/>
      <c r="AM11" s="20"/>
      <c r="AN11" s="75"/>
    </row>
    <row r="12" spans="1:40" ht="15">
      <c r="A12" s="76">
        <f>2012+1</f>
        <v>2013</v>
      </c>
      <c r="B12" s="41">
        <v>855754</v>
      </c>
      <c r="C12" s="42">
        <v>944546</v>
      </c>
      <c r="D12" s="57">
        <f aca="true" t="shared" si="0" ref="D12:D49">+B12+C12</f>
        <v>1800300</v>
      </c>
      <c r="E12" s="41">
        <v>4094</v>
      </c>
      <c r="F12" s="42">
        <v>821</v>
      </c>
      <c r="G12" s="57">
        <f aca="true" t="shared" si="1" ref="G12:G49">+E12+F12</f>
        <v>4915</v>
      </c>
      <c r="H12" s="41">
        <v>6668</v>
      </c>
      <c r="I12" s="42">
        <v>952</v>
      </c>
      <c r="J12" s="43">
        <f aca="true" t="shared" si="2" ref="J12:J49">+H12+I12</f>
        <v>7620</v>
      </c>
      <c r="K12" s="44">
        <v>283</v>
      </c>
      <c r="L12" s="42">
        <v>9</v>
      </c>
      <c r="M12" s="43">
        <f aca="true" t="shared" si="3" ref="M12:M49">+K12+L12</f>
        <v>292</v>
      </c>
      <c r="N12" s="42">
        <f aca="true" t="shared" si="4" ref="N12:N49">+H12+K12</f>
        <v>6951</v>
      </c>
      <c r="O12" s="42">
        <f aca="true" t="shared" si="5" ref="O12:O49">+I12+L12</f>
        <v>961</v>
      </c>
      <c r="P12" s="57">
        <f aca="true" t="shared" si="6" ref="P12:P49">+N12+O12</f>
        <v>7912</v>
      </c>
      <c r="Q12" s="41">
        <v>395</v>
      </c>
      <c r="R12" s="42">
        <v>45</v>
      </c>
      <c r="S12" s="43">
        <f aca="true" t="shared" si="7" ref="S12:S49">+Q12+R12</f>
        <v>440</v>
      </c>
      <c r="T12" s="44">
        <v>55883</v>
      </c>
      <c r="U12" s="42">
        <v>14355</v>
      </c>
      <c r="V12" s="43">
        <f aca="true" t="shared" si="8" ref="V12:V49">+T12+U12</f>
        <v>70238</v>
      </c>
      <c r="W12" s="42">
        <f aca="true" t="shared" si="9" ref="W12:W49">+Q12+T12</f>
        <v>56278</v>
      </c>
      <c r="X12" s="42">
        <f aca="true" t="shared" si="10" ref="X12:X49">+R12+U12</f>
        <v>14400</v>
      </c>
      <c r="Y12" s="43">
        <f aca="true" t="shared" si="11" ref="Y12:Y49">+W12+X12</f>
        <v>70678</v>
      </c>
      <c r="Z12" s="44">
        <v>220526</v>
      </c>
      <c r="AA12" s="42">
        <v>25659</v>
      </c>
      <c r="AB12" s="43">
        <f aca="true" t="shared" si="12" ref="AB12:AB49">+Z12+AA12</f>
        <v>246185</v>
      </c>
      <c r="AC12" s="44">
        <v>32054</v>
      </c>
      <c r="AD12" s="42">
        <v>4217</v>
      </c>
      <c r="AE12" s="43">
        <f aca="true" t="shared" si="13" ref="AE12:AE49">+AC12+AD12</f>
        <v>36271</v>
      </c>
      <c r="AF12" s="42">
        <f aca="true" t="shared" si="14" ref="AF12:AF49">+Z12+AC12</f>
        <v>252580</v>
      </c>
      <c r="AG12" s="42">
        <f aca="true" t="shared" si="15" ref="AG12:AG49">+AA12+AD12</f>
        <v>29876</v>
      </c>
      <c r="AH12" s="43">
        <f aca="true" t="shared" si="16" ref="AH12:AH49">+AF12+AG12</f>
        <v>282456</v>
      </c>
      <c r="AI12" s="44">
        <f aca="true" t="shared" si="17" ref="AI12:AI49">+W12+AF12</f>
        <v>308858</v>
      </c>
      <c r="AJ12" s="42">
        <f aca="true" t="shared" si="18" ref="AJ12:AJ49">+X12+AG12</f>
        <v>44276</v>
      </c>
      <c r="AK12" s="57">
        <f aca="true" t="shared" si="19" ref="AK12:AK49">+AI12+AJ12</f>
        <v>353134</v>
      </c>
      <c r="AL12" s="9">
        <f aca="true" t="shared" si="20" ref="AL12:AM49">+B12+E12+N12+AI12</f>
        <v>1175657</v>
      </c>
      <c r="AM12" s="9">
        <f t="shared" si="20"/>
        <v>990604</v>
      </c>
      <c r="AN12" s="77">
        <f aca="true" t="shared" si="21" ref="AN12:AN49">+AL12+AM12</f>
        <v>2166261</v>
      </c>
    </row>
    <row r="13" spans="1:40" ht="15">
      <c r="A13" s="76">
        <v>2014</v>
      </c>
      <c r="B13" s="41">
        <v>1122876</v>
      </c>
      <c r="C13" s="42">
        <v>944295</v>
      </c>
      <c r="D13" s="57">
        <f t="shared" si="0"/>
        <v>2067171</v>
      </c>
      <c r="E13" s="41">
        <v>16514</v>
      </c>
      <c r="F13" s="42">
        <v>779</v>
      </c>
      <c r="G13" s="57">
        <f t="shared" si="1"/>
        <v>17293</v>
      </c>
      <c r="H13" s="41">
        <v>6268</v>
      </c>
      <c r="I13" s="42">
        <v>1207</v>
      </c>
      <c r="J13" s="43">
        <f t="shared" si="2"/>
        <v>7475</v>
      </c>
      <c r="K13" s="44">
        <v>150</v>
      </c>
      <c r="L13" s="42">
        <v>2</v>
      </c>
      <c r="M13" s="43">
        <f t="shared" si="3"/>
        <v>152</v>
      </c>
      <c r="N13" s="42">
        <f t="shared" si="4"/>
        <v>6418</v>
      </c>
      <c r="O13" s="42">
        <f t="shared" si="5"/>
        <v>1209</v>
      </c>
      <c r="P13" s="57">
        <f t="shared" si="6"/>
        <v>7627</v>
      </c>
      <c r="Q13" s="41">
        <v>395</v>
      </c>
      <c r="R13" s="42">
        <v>35</v>
      </c>
      <c r="S13" s="43">
        <f t="shared" si="7"/>
        <v>430</v>
      </c>
      <c r="T13" s="44">
        <v>61464</v>
      </c>
      <c r="U13" s="42">
        <v>14144</v>
      </c>
      <c r="V13" s="43">
        <f t="shared" si="8"/>
        <v>75608</v>
      </c>
      <c r="W13" s="42">
        <f t="shared" si="9"/>
        <v>61859</v>
      </c>
      <c r="X13" s="42">
        <f t="shared" si="10"/>
        <v>14179</v>
      </c>
      <c r="Y13" s="43">
        <f t="shared" si="11"/>
        <v>76038</v>
      </c>
      <c r="Z13" s="44">
        <v>6734</v>
      </c>
      <c r="AA13" s="42">
        <v>23381</v>
      </c>
      <c r="AB13" s="43">
        <f t="shared" si="12"/>
        <v>30115</v>
      </c>
      <c r="AC13" s="44">
        <v>32226</v>
      </c>
      <c r="AD13" s="42">
        <v>3968</v>
      </c>
      <c r="AE13" s="43">
        <f t="shared" si="13"/>
        <v>36194</v>
      </c>
      <c r="AF13" s="42">
        <f t="shared" si="14"/>
        <v>38960</v>
      </c>
      <c r="AG13" s="42">
        <f t="shared" si="15"/>
        <v>27349</v>
      </c>
      <c r="AH13" s="43">
        <f t="shared" si="16"/>
        <v>66309</v>
      </c>
      <c r="AI13" s="44">
        <f t="shared" si="17"/>
        <v>100819</v>
      </c>
      <c r="AJ13" s="42">
        <f t="shared" si="18"/>
        <v>41528</v>
      </c>
      <c r="AK13" s="57">
        <f t="shared" si="19"/>
        <v>142347</v>
      </c>
      <c r="AL13" s="9">
        <f t="shared" si="20"/>
        <v>1246627</v>
      </c>
      <c r="AM13" s="9">
        <f t="shared" si="20"/>
        <v>987811</v>
      </c>
      <c r="AN13" s="77">
        <f t="shared" si="21"/>
        <v>2234438</v>
      </c>
    </row>
    <row r="14" spans="1:40" ht="15">
      <c r="A14" s="76">
        <v>2015</v>
      </c>
      <c r="B14" s="41">
        <v>982176</v>
      </c>
      <c r="C14" s="42">
        <v>892517</v>
      </c>
      <c r="D14" s="57">
        <f t="shared" si="0"/>
        <v>1874693</v>
      </c>
      <c r="E14" s="41">
        <v>16514</v>
      </c>
      <c r="F14" s="42">
        <v>819</v>
      </c>
      <c r="G14" s="57">
        <f t="shared" si="1"/>
        <v>17333</v>
      </c>
      <c r="H14" s="41">
        <v>5856</v>
      </c>
      <c r="I14" s="42">
        <v>1299</v>
      </c>
      <c r="J14" s="43">
        <f t="shared" si="2"/>
        <v>7155</v>
      </c>
      <c r="K14" s="44">
        <v>0</v>
      </c>
      <c r="L14" s="42">
        <v>0</v>
      </c>
      <c r="M14" s="43">
        <f t="shared" si="3"/>
        <v>0</v>
      </c>
      <c r="N14" s="42">
        <f t="shared" si="4"/>
        <v>5856</v>
      </c>
      <c r="O14" s="42">
        <f t="shared" si="5"/>
        <v>1299</v>
      </c>
      <c r="P14" s="57">
        <f t="shared" si="6"/>
        <v>7155</v>
      </c>
      <c r="Q14" s="41">
        <v>395</v>
      </c>
      <c r="R14" s="42">
        <v>25</v>
      </c>
      <c r="S14" s="43">
        <f t="shared" si="7"/>
        <v>420</v>
      </c>
      <c r="T14" s="44">
        <v>46212</v>
      </c>
      <c r="U14" s="42">
        <v>13578</v>
      </c>
      <c r="V14" s="43">
        <f t="shared" si="8"/>
        <v>59790</v>
      </c>
      <c r="W14" s="42">
        <f t="shared" si="9"/>
        <v>46607</v>
      </c>
      <c r="X14" s="42">
        <f t="shared" si="10"/>
        <v>13603</v>
      </c>
      <c r="Y14" s="43">
        <f t="shared" si="11"/>
        <v>60210</v>
      </c>
      <c r="Z14" s="44">
        <v>2560</v>
      </c>
      <c r="AA14" s="42">
        <v>23200</v>
      </c>
      <c r="AB14" s="43">
        <f t="shared" si="12"/>
        <v>25760</v>
      </c>
      <c r="AC14" s="44">
        <v>32038</v>
      </c>
      <c r="AD14" s="42">
        <v>3567</v>
      </c>
      <c r="AE14" s="43">
        <f t="shared" si="13"/>
        <v>35605</v>
      </c>
      <c r="AF14" s="42">
        <f t="shared" si="14"/>
        <v>34598</v>
      </c>
      <c r="AG14" s="42">
        <f t="shared" si="15"/>
        <v>26767</v>
      </c>
      <c r="AH14" s="43">
        <f t="shared" si="16"/>
        <v>61365</v>
      </c>
      <c r="AI14" s="44">
        <f t="shared" si="17"/>
        <v>81205</v>
      </c>
      <c r="AJ14" s="42">
        <f t="shared" si="18"/>
        <v>40370</v>
      </c>
      <c r="AK14" s="57">
        <f t="shared" si="19"/>
        <v>121575</v>
      </c>
      <c r="AL14" s="9">
        <f t="shared" si="20"/>
        <v>1085751</v>
      </c>
      <c r="AM14" s="9">
        <f t="shared" si="20"/>
        <v>935005</v>
      </c>
      <c r="AN14" s="77">
        <f t="shared" si="21"/>
        <v>2020756</v>
      </c>
    </row>
    <row r="15" spans="1:40" ht="15">
      <c r="A15" s="76">
        <v>2016</v>
      </c>
      <c r="B15" s="41">
        <v>1340116</v>
      </c>
      <c r="C15" s="42">
        <v>828210</v>
      </c>
      <c r="D15" s="57">
        <f t="shared" si="0"/>
        <v>2168326</v>
      </c>
      <c r="E15" s="41">
        <v>16514</v>
      </c>
      <c r="F15" s="42">
        <v>610</v>
      </c>
      <c r="G15" s="57">
        <f t="shared" si="1"/>
        <v>17124</v>
      </c>
      <c r="H15" s="41">
        <v>5437</v>
      </c>
      <c r="I15" s="42">
        <v>1159</v>
      </c>
      <c r="J15" s="43">
        <f t="shared" si="2"/>
        <v>6596</v>
      </c>
      <c r="K15" s="44">
        <v>0</v>
      </c>
      <c r="L15" s="42">
        <v>0</v>
      </c>
      <c r="M15" s="43">
        <f t="shared" si="3"/>
        <v>0</v>
      </c>
      <c r="N15" s="42">
        <f t="shared" si="4"/>
        <v>5437</v>
      </c>
      <c r="O15" s="42">
        <f t="shared" si="5"/>
        <v>1159</v>
      </c>
      <c r="P15" s="57">
        <f t="shared" si="6"/>
        <v>6596</v>
      </c>
      <c r="Q15" s="41">
        <v>395</v>
      </c>
      <c r="R15" s="42">
        <v>15</v>
      </c>
      <c r="S15" s="43">
        <f t="shared" si="7"/>
        <v>410</v>
      </c>
      <c r="T15" s="44">
        <v>47868</v>
      </c>
      <c r="U15" s="42">
        <v>13129</v>
      </c>
      <c r="V15" s="43">
        <f t="shared" si="8"/>
        <v>60997</v>
      </c>
      <c r="W15" s="42">
        <f t="shared" si="9"/>
        <v>48263</v>
      </c>
      <c r="X15" s="42">
        <f t="shared" si="10"/>
        <v>13144</v>
      </c>
      <c r="Y15" s="43">
        <f t="shared" si="11"/>
        <v>61407</v>
      </c>
      <c r="Z15" s="44">
        <v>2500</v>
      </c>
      <c r="AA15" s="42">
        <v>23128</v>
      </c>
      <c r="AB15" s="43">
        <f t="shared" si="12"/>
        <v>25628</v>
      </c>
      <c r="AC15" s="44">
        <v>31347</v>
      </c>
      <c r="AD15" s="42">
        <v>2906</v>
      </c>
      <c r="AE15" s="43">
        <f t="shared" si="13"/>
        <v>34253</v>
      </c>
      <c r="AF15" s="42">
        <f t="shared" si="14"/>
        <v>33847</v>
      </c>
      <c r="AG15" s="42">
        <f t="shared" si="15"/>
        <v>26034</v>
      </c>
      <c r="AH15" s="43">
        <f t="shared" si="16"/>
        <v>59881</v>
      </c>
      <c r="AI15" s="44">
        <f t="shared" si="17"/>
        <v>82110</v>
      </c>
      <c r="AJ15" s="42">
        <f t="shared" si="18"/>
        <v>39178</v>
      </c>
      <c r="AK15" s="57">
        <f t="shared" si="19"/>
        <v>121288</v>
      </c>
      <c r="AL15" s="9">
        <f t="shared" si="20"/>
        <v>1444177</v>
      </c>
      <c r="AM15" s="9">
        <f t="shared" si="20"/>
        <v>869157</v>
      </c>
      <c r="AN15" s="77">
        <f t="shared" si="21"/>
        <v>2313334</v>
      </c>
    </row>
    <row r="16" spans="1:40" ht="15">
      <c r="A16" s="76">
        <v>2017</v>
      </c>
      <c r="B16" s="41">
        <v>729331</v>
      </c>
      <c r="C16" s="42">
        <v>774326</v>
      </c>
      <c r="D16" s="57">
        <f t="shared" si="0"/>
        <v>1503657</v>
      </c>
      <c r="E16" s="41">
        <v>16559</v>
      </c>
      <c r="F16" s="42">
        <v>531</v>
      </c>
      <c r="G16" s="57">
        <f t="shared" si="1"/>
        <v>17090</v>
      </c>
      <c r="H16" s="41">
        <v>5027</v>
      </c>
      <c r="I16" s="42">
        <v>1016</v>
      </c>
      <c r="J16" s="43">
        <f t="shared" si="2"/>
        <v>6043</v>
      </c>
      <c r="K16" s="44">
        <v>0</v>
      </c>
      <c r="L16" s="42">
        <v>0</v>
      </c>
      <c r="M16" s="43">
        <f t="shared" si="3"/>
        <v>0</v>
      </c>
      <c r="N16" s="42">
        <f t="shared" si="4"/>
        <v>5027</v>
      </c>
      <c r="O16" s="42">
        <f t="shared" si="5"/>
        <v>1016</v>
      </c>
      <c r="P16" s="57">
        <f t="shared" si="6"/>
        <v>6043</v>
      </c>
      <c r="Q16" s="41">
        <v>395</v>
      </c>
      <c r="R16" s="42">
        <v>5</v>
      </c>
      <c r="S16" s="43">
        <f t="shared" si="7"/>
        <v>400</v>
      </c>
      <c r="T16" s="44">
        <v>54231</v>
      </c>
      <c r="U16" s="42">
        <v>12008</v>
      </c>
      <c r="V16" s="43">
        <f t="shared" si="8"/>
        <v>66239</v>
      </c>
      <c r="W16" s="42">
        <f t="shared" si="9"/>
        <v>54626</v>
      </c>
      <c r="X16" s="42">
        <f t="shared" si="10"/>
        <v>12013</v>
      </c>
      <c r="Y16" s="43">
        <f t="shared" si="11"/>
        <v>66639</v>
      </c>
      <c r="Z16" s="44">
        <v>0</v>
      </c>
      <c r="AA16" s="42">
        <v>23074</v>
      </c>
      <c r="AB16" s="43">
        <f t="shared" si="12"/>
        <v>23074</v>
      </c>
      <c r="AC16" s="44">
        <v>31347</v>
      </c>
      <c r="AD16" s="42">
        <v>2162</v>
      </c>
      <c r="AE16" s="43">
        <f t="shared" si="13"/>
        <v>33509</v>
      </c>
      <c r="AF16" s="42">
        <f t="shared" si="14"/>
        <v>31347</v>
      </c>
      <c r="AG16" s="42">
        <f t="shared" si="15"/>
        <v>25236</v>
      </c>
      <c r="AH16" s="43">
        <f t="shared" si="16"/>
        <v>56583</v>
      </c>
      <c r="AI16" s="44">
        <f t="shared" si="17"/>
        <v>85973</v>
      </c>
      <c r="AJ16" s="42">
        <f t="shared" si="18"/>
        <v>37249</v>
      </c>
      <c r="AK16" s="57">
        <f t="shared" si="19"/>
        <v>123222</v>
      </c>
      <c r="AL16" s="9">
        <f t="shared" si="20"/>
        <v>836890</v>
      </c>
      <c r="AM16" s="9">
        <f t="shared" si="20"/>
        <v>813122</v>
      </c>
      <c r="AN16" s="77">
        <f t="shared" si="21"/>
        <v>1650012</v>
      </c>
    </row>
    <row r="17" spans="1:40" ht="15">
      <c r="A17" s="76">
        <v>2018</v>
      </c>
      <c r="B17" s="41">
        <v>701521</v>
      </c>
      <c r="C17" s="42">
        <v>746792</v>
      </c>
      <c r="D17" s="57">
        <f t="shared" si="0"/>
        <v>1448313</v>
      </c>
      <c r="E17" s="41">
        <v>16559</v>
      </c>
      <c r="F17" s="42">
        <v>454</v>
      </c>
      <c r="G17" s="57">
        <f t="shared" si="1"/>
        <v>17013</v>
      </c>
      <c r="H17" s="41">
        <v>4615</v>
      </c>
      <c r="I17" s="42">
        <v>887</v>
      </c>
      <c r="J17" s="43">
        <f t="shared" si="2"/>
        <v>5502</v>
      </c>
      <c r="K17" s="44">
        <v>0</v>
      </c>
      <c r="L17" s="42">
        <v>0</v>
      </c>
      <c r="M17" s="43">
        <f t="shared" si="3"/>
        <v>0</v>
      </c>
      <c r="N17" s="42">
        <f t="shared" si="4"/>
        <v>4615</v>
      </c>
      <c r="O17" s="42">
        <f t="shared" si="5"/>
        <v>887</v>
      </c>
      <c r="P17" s="57">
        <f t="shared" si="6"/>
        <v>5502</v>
      </c>
      <c r="Q17" s="41">
        <v>0</v>
      </c>
      <c r="R17" s="42">
        <v>0</v>
      </c>
      <c r="S17" s="43">
        <f t="shared" si="7"/>
        <v>0</v>
      </c>
      <c r="T17" s="44">
        <v>54231</v>
      </c>
      <c r="U17" s="42">
        <v>10847</v>
      </c>
      <c r="V17" s="43">
        <f t="shared" si="8"/>
        <v>65078</v>
      </c>
      <c r="W17" s="42">
        <f t="shared" si="9"/>
        <v>54231</v>
      </c>
      <c r="X17" s="42">
        <f t="shared" si="10"/>
        <v>10847</v>
      </c>
      <c r="Y17" s="43">
        <f t="shared" si="11"/>
        <v>65078</v>
      </c>
      <c r="Z17" s="44">
        <v>0</v>
      </c>
      <c r="AA17" s="42">
        <v>23074</v>
      </c>
      <c r="AB17" s="43">
        <f t="shared" si="12"/>
        <v>23074</v>
      </c>
      <c r="AC17" s="44">
        <v>31347</v>
      </c>
      <c r="AD17" s="42">
        <v>1424</v>
      </c>
      <c r="AE17" s="43">
        <f t="shared" si="13"/>
        <v>32771</v>
      </c>
      <c r="AF17" s="42">
        <f t="shared" si="14"/>
        <v>31347</v>
      </c>
      <c r="AG17" s="42">
        <f t="shared" si="15"/>
        <v>24498</v>
      </c>
      <c r="AH17" s="43">
        <f t="shared" si="16"/>
        <v>55845</v>
      </c>
      <c r="AI17" s="44">
        <f t="shared" si="17"/>
        <v>85578</v>
      </c>
      <c r="AJ17" s="42">
        <f t="shared" si="18"/>
        <v>35345</v>
      </c>
      <c r="AK17" s="57">
        <f t="shared" si="19"/>
        <v>120923</v>
      </c>
      <c r="AL17" s="9">
        <f t="shared" si="20"/>
        <v>808273</v>
      </c>
      <c r="AM17" s="9">
        <f t="shared" si="20"/>
        <v>783478</v>
      </c>
      <c r="AN17" s="77">
        <f t="shared" si="21"/>
        <v>1591751</v>
      </c>
    </row>
    <row r="18" spans="1:40" ht="15">
      <c r="A18" s="76">
        <v>2019</v>
      </c>
      <c r="B18" s="41">
        <v>1711187</v>
      </c>
      <c r="C18" s="42">
        <v>689318</v>
      </c>
      <c r="D18" s="57">
        <f t="shared" si="0"/>
        <v>2400505</v>
      </c>
      <c r="E18" s="41">
        <v>16211</v>
      </c>
      <c r="F18" s="42">
        <v>374</v>
      </c>
      <c r="G18" s="57">
        <f t="shared" si="1"/>
        <v>16585</v>
      </c>
      <c r="H18" s="41">
        <v>4209</v>
      </c>
      <c r="I18" s="42">
        <v>768</v>
      </c>
      <c r="J18" s="43">
        <f t="shared" si="2"/>
        <v>4977</v>
      </c>
      <c r="K18" s="44">
        <v>0</v>
      </c>
      <c r="L18" s="42">
        <v>0</v>
      </c>
      <c r="M18" s="43">
        <f t="shared" si="3"/>
        <v>0</v>
      </c>
      <c r="N18" s="42">
        <f t="shared" si="4"/>
        <v>4209</v>
      </c>
      <c r="O18" s="42">
        <f t="shared" si="5"/>
        <v>768</v>
      </c>
      <c r="P18" s="57">
        <f t="shared" si="6"/>
        <v>4977</v>
      </c>
      <c r="Q18" s="41">
        <v>0</v>
      </c>
      <c r="R18" s="42">
        <v>0</v>
      </c>
      <c r="S18" s="43">
        <f t="shared" si="7"/>
        <v>0</v>
      </c>
      <c r="T18" s="44">
        <v>53231</v>
      </c>
      <c r="U18" s="42">
        <v>9691</v>
      </c>
      <c r="V18" s="43">
        <f t="shared" si="8"/>
        <v>62922</v>
      </c>
      <c r="W18" s="42">
        <f t="shared" si="9"/>
        <v>53231</v>
      </c>
      <c r="X18" s="42">
        <f t="shared" si="10"/>
        <v>9691</v>
      </c>
      <c r="Y18" s="43">
        <f t="shared" si="11"/>
        <v>62922</v>
      </c>
      <c r="Z18" s="44">
        <v>0</v>
      </c>
      <c r="AA18" s="42">
        <v>23074</v>
      </c>
      <c r="AB18" s="43">
        <f t="shared" si="12"/>
        <v>23074</v>
      </c>
      <c r="AC18" s="44">
        <v>17239</v>
      </c>
      <c r="AD18" s="42">
        <v>685</v>
      </c>
      <c r="AE18" s="43">
        <f t="shared" si="13"/>
        <v>17924</v>
      </c>
      <c r="AF18" s="42">
        <f t="shared" si="14"/>
        <v>17239</v>
      </c>
      <c r="AG18" s="42">
        <f t="shared" si="15"/>
        <v>23759</v>
      </c>
      <c r="AH18" s="43">
        <f t="shared" si="16"/>
        <v>40998</v>
      </c>
      <c r="AI18" s="44">
        <f t="shared" si="17"/>
        <v>70470</v>
      </c>
      <c r="AJ18" s="42">
        <f t="shared" si="18"/>
        <v>33450</v>
      </c>
      <c r="AK18" s="57">
        <f t="shared" si="19"/>
        <v>103920</v>
      </c>
      <c r="AL18" s="9">
        <f t="shared" si="20"/>
        <v>1802077</v>
      </c>
      <c r="AM18" s="9">
        <f t="shared" si="20"/>
        <v>723910</v>
      </c>
      <c r="AN18" s="77">
        <f t="shared" si="21"/>
        <v>2525987</v>
      </c>
    </row>
    <row r="19" spans="1:40" ht="15">
      <c r="A19" s="76">
        <v>2020</v>
      </c>
      <c r="B19" s="41">
        <v>386406</v>
      </c>
      <c r="C19" s="42">
        <v>619682</v>
      </c>
      <c r="D19" s="57">
        <f t="shared" si="0"/>
        <v>1006088</v>
      </c>
      <c r="E19" s="41">
        <v>16211</v>
      </c>
      <c r="F19" s="42">
        <v>303</v>
      </c>
      <c r="G19" s="57">
        <f t="shared" si="1"/>
        <v>16514</v>
      </c>
      <c r="H19" s="41">
        <v>3794</v>
      </c>
      <c r="I19" s="42">
        <v>659</v>
      </c>
      <c r="J19" s="43">
        <f t="shared" si="2"/>
        <v>4453</v>
      </c>
      <c r="K19" s="44">
        <v>0</v>
      </c>
      <c r="L19" s="42">
        <v>0</v>
      </c>
      <c r="M19" s="43">
        <f t="shared" si="3"/>
        <v>0</v>
      </c>
      <c r="N19" s="42">
        <f t="shared" si="4"/>
        <v>3794</v>
      </c>
      <c r="O19" s="42">
        <f t="shared" si="5"/>
        <v>659</v>
      </c>
      <c r="P19" s="57">
        <f t="shared" si="6"/>
        <v>4453</v>
      </c>
      <c r="Q19" s="41">
        <v>0</v>
      </c>
      <c r="R19" s="42">
        <v>0</v>
      </c>
      <c r="S19" s="43">
        <f t="shared" si="7"/>
        <v>0</v>
      </c>
      <c r="T19" s="44">
        <v>52232</v>
      </c>
      <c r="U19" s="42">
        <v>8586</v>
      </c>
      <c r="V19" s="43">
        <f t="shared" si="8"/>
        <v>60818</v>
      </c>
      <c r="W19" s="42">
        <f t="shared" si="9"/>
        <v>52232</v>
      </c>
      <c r="X19" s="42">
        <f t="shared" si="10"/>
        <v>8586</v>
      </c>
      <c r="Y19" s="43">
        <f t="shared" si="11"/>
        <v>60818</v>
      </c>
      <c r="Z19" s="44">
        <v>0</v>
      </c>
      <c r="AA19" s="42">
        <v>23074</v>
      </c>
      <c r="AB19" s="43">
        <f t="shared" si="12"/>
        <v>23074</v>
      </c>
      <c r="AC19" s="44">
        <v>3133</v>
      </c>
      <c r="AD19" s="42">
        <v>442</v>
      </c>
      <c r="AE19" s="43">
        <f t="shared" si="13"/>
        <v>3575</v>
      </c>
      <c r="AF19" s="42">
        <f t="shared" si="14"/>
        <v>3133</v>
      </c>
      <c r="AG19" s="42">
        <f t="shared" si="15"/>
        <v>23516</v>
      </c>
      <c r="AH19" s="43">
        <f t="shared" si="16"/>
        <v>26649</v>
      </c>
      <c r="AI19" s="44">
        <f t="shared" si="17"/>
        <v>55365</v>
      </c>
      <c r="AJ19" s="42">
        <f t="shared" si="18"/>
        <v>32102</v>
      </c>
      <c r="AK19" s="57">
        <f t="shared" si="19"/>
        <v>87467</v>
      </c>
      <c r="AL19" s="9">
        <f t="shared" si="20"/>
        <v>461776</v>
      </c>
      <c r="AM19" s="9">
        <f t="shared" si="20"/>
        <v>652746</v>
      </c>
      <c r="AN19" s="77">
        <f t="shared" si="21"/>
        <v>1114522</v>
      </c>
    </row>
    <row r="20" spans="1:40" ht="15">
      <c r="A20" s="76">
        <v>2021</v>
      </c>
      <c r="B20" s="41">
        <v>405806</v>
      </c>
      <c r="C20" s="42">
        <v>605875</v>
      </c>
      <c r="D20" s="57">
        <f t="shared" si="0"/>
        <v>1011681</v>
      </c>
      <c r="E20" s="41">
        <v>16211</v>
      </c>
      <c r="F20" s="42">
        <v>231</v>
      </c>
      <c r="G20" s="57">
        <f t="shared" si="1"/>
        <v>16442</v>
      </c>
      <c r="H20" s="41">
        <v>3383</v>
      </c>
      <c r="I20" s="42">
        <v>559</v>
      </c>
      <c r="J20" s="43">
        <f t="shared" si="2"/>
        <v>3942</v>
      </c>
      <c r="K20" s="44">
        <v>0</v>
      </c>
      <c r="L20" s="42">
        <v>0</v>
      </c>
      <c r="M20" s="43">
        <f t="shared" si="3"/>
        <v>0</v>
      </c>
      <c r="N20" s="42">
        <f t="shared" si="4"/>
        <v>3383</v>
      </c>
      <c r="O20" s="42">
        <f t="shared" si="5"/>
        <v>559</v>
      </c>
      <c r="P20" s="57">
        <f t="shared" si="6"/>
        <v>3942</v>
      </c>
      <c r="Q20" s="41">
        <v>0</v>
      </c>
      <c r="R20" s="42">
        <v>0</v>
      </c>
      <c r="S20" s="43">
        <f t="shared" si="7"/>
        <v>0</v>
      </c>
      <c r="T20" s="44">
        <v>52233</v>
      </c>
      <c r="U20" s="42">
        <v>7462</v>
      </c>
      <c r="V20" s="43">
        <f t="shared" si="8"/>
        <v>59695</v>
      </c>
      <c r="W20" s="42">
        <f t="shared" si="9"/>
        <v>52233</v>
      </c>
      <c r="X20" s="42">
        <f t="shared" si="10"/>
        <v>7462</v>
      </c>
      <c r="Y20" s="43">
        <f t="shared" si="11"/>
        <v>59695</v>
      </c>
      <c r="Z20" s="44">
        <v>0</v>
      </c>
      <c r="AA20" s="42">
        <v>23074</v>
      </c>
      <c r="AB20" s="43">
        <f t="shared" si="12"/>
        <v>23074</v>
      </c>
      <c r="AC20" s="44">
        <v>3133</v>
      </c>
      <c r="AD20" s="42">
        <v>365</v>
      </c>
      <c r="AE20" s="43">
        <f t="shared" si="13"/>
        <v>3498</v>
      </c>
      <c r="AF20" s="42">
        <f t="shared" si="14"/>
        <v>3133</v>
      </c>
      <c r="AG20" s="42">
        <f t="shared" si="15"/>
        <v>23439</v>
      </c>
      <c r="AH20" s="43">
        <f t="shared" si="16"/>
        <v>26572</v>
      </c>
      <c r="AI20" s="44">
        <f t="shared" si="17"/>
        <v>55366</v>
      </c>
      <c r="AJ20" s="42">
        <f t="shared" si="18"/>
        <v>30901</v>
      </c>
      <c r="AK20" s="57">
        <f t="shared" si="19"/>
        <v>86267</v>
      </c>
      <c r="AL20" s="9">
        <f t="shared" si="20"/>
        <v>480766</v>
      </c>
      <c r="AM20" s="9">
        <f t="shared" si="20"/>
        <v>637566</v>
      </c>
      <c r="AN20" s="77">
        <f t="shared" si="21"/>
        <v>1118332</v>
      </c>
    </row>
    <row r="21" spans="1:40" ht="15">
      <c r="A21" s="76">
        <v>2022</v>
      </c>
      <c r="B21" s="41">
        <v>475139</v>
      </c>
      <c r="C21" s="42">
        <v>592476</v>
      </c>
      <c r="D21" s="57">
        <f t="shared" si="0"/>
        <v>1067615</v>
      </c>
      <c r="E21" s="41">
        <v>16211</v>
      </c>
      <c r="F21" s="42">
        <v>162</v>
      </c>
      <c r="G21" s="57">
        <f t="shared" si="1"/>
        <v>16373</v>
      </c>
      <c r="H21" s="41">
        <v>2976</v>
      </c>
      <c r="I21" s="42">
        <v>471</v>
      </c>
      <c r="J21" s="43">
        <f t="shared" si="2"/>
        <v>3447</v>
      </c>
      <c r="K21" s="44">
        <v>0</v>
      </c>
      <c r="L21" s="42">
        <v>0</v>
      </c>
      <c r="M21" s="43">
        <f t="shared" si="3"/>
        <v>0</v>
      </c>
      <c r="N21" s="42">
        <f t="shared" si="4"/>
        <v>2976</v>
      </c>
      <c r="O21" s="42">
        <f t="shared" si="5"/>
        <v>471</v>
      </c>
      <c r="P21" s="57">
        <f t="shared" si="6"/>
        <v>3447</v>
      </c>
      <c r="Q21" s="41">
        <v>0</v>
      </c>
      <c r="R21" s="42">
        <v>0</v>
      </c>
      <c r="S21" s="43">
        <f t="shared" si="7"/>
        <v>0</v>
      </c>
      <c r="T21" s="44">
        <v>45278</v>
      </c>
      <c r="U21" s="42">
        <v>6353</v>
      </c>
      <c r="V21" s="43">
        <f t="shared" si="8"/>
        <v>51631</v>
      </c>
      <c r="W21" s="42">
        <f t="shared" si="9"/>
        <v>45278</v>
      </c>
      <c r="X21" s="42">
        <f t="shared" si="10"/>
        <v>6353</v>
      </c>
      <c r="Y21" s="43">
        <f t="shared" si="11"/>
        <v>51631</v>
      </c>
      <c r="Z21" s="44">
        <v>400000</v>
      </c>
      <c r="AA21" s="42">
        <v>13574</v>
      </c>
      <c r="AB21" s="43">
        <f t="shared" si="12"/>
        <v>413574</v>
      </c>
      <c r="AC21" s="44">
        <v>3133</v>
      </c>
      <c r="AD21" s="42">
        <v>290</v>
      </c>
      <c r="AE21" s="43">
        <f t="shared" si="13"/>
        <v>3423</v>
      </c>
      <c r="AF21" s="42">
        <f t="shared" si="14"/>
        <v>403133</v>
      </c>
      <c r="AG21" s="42">
        <f t="shared" si="15"/>
        <v>13864</v>
      </c>
      <c r="AH21" s="43">
        <f t="shared" si="16"/>
        <v>416997</v>
      </c>
      <c r="AI21" s="44">
        <f t="shared" si="17"/>
        <v>448411</v>
      </c>
      <c r="AJ21" s="42">
        <f t="shared" si="18"/>
        <v>20217</v>
      </c>
      <c r="AK21" s="57">
        <f t="shared" si="19"/>
        <v>468628</v>
      </c>
      <c r="AL21" s="9">
        <f t="shared" si="20"/>
        <v>942737</v>
      </c>
      <c r="AM21" s="9">
        <f t="shared" si="20"/>
        <v>613326</v>
      </c>
      <c r="AN21" s="77">
        <f t="shared" si="21"/>
        <v>1556063</v>
      </c>
    </row>
    <row r="22" spans="1:40" ht="15">
      <c r="A22" s="76">
        <v>2023</v>
      </c>
      <c r="B22" s="41">
        <v>461740</v>
      </c>
      <c r="C22" s="42">
        <v>578700</v>
      </c>
      <c r="D22" s="57">
        <f t="shared" si="0"/>
        <v>1040440</v>
      </c>
      <c r="E22" s="41">
        <v>16211</v>
      </c>
      <c r="F22" s="42">
        <v>91</v>
      </c>
      <c r="G22" s="57">
        <f t="shared" si="1"/>
        <v>16302</v>
      </c>
      <c r="H22" s="41">
        <v>2561</v>
      </c>
      <c r="I22" s="42">
        <v>393</v>
      </c>
      <c r="J22" s="43">
        <f t="shared" si="2"/>
        <v>2954</v>
      </c>
      <c r="K22" s="44">
        <v>0</v>
      </c>
      <c r="L22" s="42">
        <v>0</v>
      </c>
      <c r="M22" s="43">
        <f t="shared" si="3"/>
        <v>0</v>
      </c>
      <c r="N22" s="42">
        <f t="shared" si="4"/>
        <v>2561</v>
      </c>
      <c r="O22" s="42">
        <f t="shared" si="5"/>
        <v>393</v>
      </c>
      <c r="P22" s="57">
        <f t="shared" si="6"/>
        <v>2954</v>
      </c>
      <c r="Q22" s="41">
        <v>0</v>
      </c>
      <c r="R22" s="42">
        <v>0</v>
      </c>
      <c r="S22" s="43">
        <f t="shared" si="7"/>
        <v>0</v>
      </c>
      <c r="T22" s="44">
        <v>45144</v>
      </c>
      <c r="U22" s="42">
        <v>5246</v>
      </c>
      <c r="V22" s="43">
        <f t="shared" si="8"/>
        <v>50390</v>
      </c>
      <c r="W22" s="42">
        <f t="shared" si="9"/>
        <v>45144</v>
      </c>
      <c r="X22" s="42">
        <f t="shared" si="10"/>
        <v>5246</v>
      </c>
      <c r="Y22" s="43">
        <f t="shared" si="11"/>
        <v>50390</v>
      </c>
      <c r="Z22" s="44">
        <v>0</v>
      </c>
      <c r="AA22" s="42">
        <v>4074</v>
      </c>
      <c r="AB22" s="43">
        <f t="shared" si="12"/>
        <v>4074</v>
      </c>
      <c r="AC22" s="44">
        <v>3133</v>
      </c>
      <c r="AD22" s="42">
        <v>214</v>
      </c>
      <c r="AE22" s="43">
        <f t="shared" si="13"/>
        <v>3347</v>
      </c>
      <c r="AF22" s="42">
        <f t="shared" si="14"/>
        <v>3133</v>
      </c>
      <c r="AG22" s="42">
        <f t="shared" si="15"/>
        <v>4288</v>
      </c>
      <c r="AH22" s="43">
        <f t="shared" si="16"/>
        <v>7421</v>
      </c>
      <c r="AI22" s="44">
        <f t="shared" si="17"/>
        <v>48277</v>
      </c>
      <c r="AJ22" s="42">
        <f t="shared" si="18"/>
        <v>9534</v>
      </c>
      <c r="AK22" s="57">
        <f t="shared" si="19"/>
        <v>57811</v>
      </c>
      <c r="AL22" s="9">
        <f t="shared" si="20"/>
        <v>528789</v>
      </c>
      <c r="AM22" s="9">
        <f t="shared" si="20"/>
        <v>588718</v>
      </c>
      <c r="AN22" s="77">
        <f t="shared" si="21"/>
        <v>1117507</v>
      </c>
    </row>
    <row r="23" spans="1:40" ht="15">
      <c r="A23" s="76">
        <v>2024</v>
      </c>
      <c r="B23" s="41">
        <v>279196</v>
      </c>
      <c r="C23" s="42">
        <v>566697</v>
      </c>
      <c r="D23" s="57">
        <f t="shared" si="0"/>
        <v>845893</v>
      </c>
      <c r="E23" s="41">
        <v>4381</v>
      </c>
      <c r="F23" s="42">
        <v>26</v>
      </c>
      <c r="G23" s="57">
        <f t="shared" si="1"/>
        <v>4407</v>
      </c>
      <c r="H23" s="41">
        <v>2255</v>
      </c>
      <c r="I23" s="42">
        <v>326</v>
      </c>
      <c r="J23" s="43">
        <f t="shared" si="2"/>
        <v>2581</v>
      </c>
      <c r="K23" s="44">
        <v>0</v>
      </c>
      <c r="L23" s="42">
        <v>0</v>
      </c>
      <c r="M23" s="43">
        <f t="shared" si="3"/>
        <v>0</v>
      </c>
      <c r="N23" s="42">
        <f t="shared" si="4"/>
        <v>2255</v>
      </c>
      <c r="O23" s="42">
        <f t="shared" si="5"/>
        <v>326</v>
      </c>
      <c r="P23" s="57">
        <f t="shared" si="6"/>
        <v>2581</v>
      </c>
      <c r="Q23" s="41">
        <v>0</v>
      </c>
      <c r="R23" s="42">
        <v>0</v>
      </c>
      <c r="S23" s="43">
        <f t="shared" si="7"/>
        <v>0</v>
      </c>
      <c r="T23" s="44">
        <v>44294</v>
      </c>
      <c r="U23" s="42">
        <v>4158</v>
      </c>
      <c r="V23" s="43">
        <f t="shared" si="8"/>
        <v>48452</v>
      </c>
      <c r="W23" s="42">
        <f t="shared" si="9"/>
        <v>44294</v>
      </c>
      <c r="X23" s="42">
        <f t="shared" si="10"/>
        <v>4158</v>
      </c>
      <c r="Y23" s="43">
        <f t="shared" si="11"/>
        <v>48452</v>
      </c>
      <c r="Z23" s="44">
        <v>0</v>
      </c>
      <c r="AA23" s="42">
        <v>4074</v>
      </c>
      <c r="AB23" s="43">
        <f t="shared" si="12"/>
        <v>4074</v>
      </c>
      <c r="AC23" s="44">
        <v>1769</v>
      </c>
      <c r="AD23" s="42">
        <v>147</v>
      </c>
      <c r="AE23" s="43">
        <f t="shared" si="13"/>
        <v>1916</v>
      </c>
      <c r="AF23" s="42">
        <f t="shared" si="14"/>
        <v>1769</v>
      </c>
      <c r="AG23" s="42">
        <f t="shared" si="15"/>
        <v>4221</v>
      </c>
      <c r="AH23" s="43">
        <f t="shared" si="16"/>
        <v>5990</v>
      </c>
      <c r="AI23" s="44">
        <f t="shared" si="17"/>
        <v>46063</v>
      </c>
      <c r="AJ23" s="42">
        <f t="shared" si="18"/>
        <v>8379</v>
      </c>
      <c r="AK23" s="57">
        <f t="shared" si="19"/>
        <v>54442</v>
      </c>
      <c r="AL23" s="9">
        <f t="shared" si="20"/>
        <v>331895</v>
      </c>
      <c r="AM23" s="9">
        <f t="shared" si="20"/>
        <v>575428</v>
      </c>
      <c r="AN23" s="77">
        <f t="shared" si="21"/>
        <v>907323</v>
      </c>
    </row>
    <row r="24" spans="1:40" ht="15">
      <c r="A24" s="76">
        <v>2025</v>
      </c>
      <c r="B24" s="41">
        <v>2480782</v>
      </c>
      <c r="C24" s="42">
        <v>558713</v>
      </c>
      <c r="D24" s="57">
        <f t="shared" si="0"/>
        <v>3039495</v>
      </c>
      <c r="E24" s="41">
        <v>45</v>
      </c>
      <c r="F24" s="42">
        <v>15</v>
      </c>
      <c r="G24" s="57">
        <f t="shared" si="1"/>
        <v>60</v>
      </c>
      <c r="H24" s="41">
        <v>2255</v>
      </c>
      <c r="I24" s="42">
        <v>264</v>
      </c>
      <c r="J24" s="43">
        <f t="shared" si="2"/>
        <v>2519</v>
      </c>
      <c r="K24" s="44">
        <v>0</v>
      </c>
      <c r="L24" s="42">
        <v>0</v>
      </c>
      <c r="M24" s="43">
        <f t="shared" si="3"/>
        <v>0</v>
      </c>
      <c r="N24" s="42">
        <f t="shared" si="4"/>
        <v>2255</v>
      </c>
      <c r="O24" s="42">
        <f t="shared" si="5"/>
        <v>264</v>
      </c>
      <c r="P24" s="57">
        <f t="shared" si="6"/>
        <v>2519</v>
      </c>
      <c r="Q24" s="41">
        <v>0</v>
      </c>
      <c r="R24" s="42">
        <v>0</v>
      </c>
      <c r="S24" s="43">
        <f t="shared" si="7"/>
        <v>0</v>
      </c>
      <c r="T24" s="44">
        <v>40964</v>
      </c>
      <c r="U24" s="42">
        <v>3085</v>
      </c>
      <c r="V24" s="43">
        <f t="shared" si="8"/>
        <v>44049</v>
      </c>
      <c r="W24" s="42">
        <f t="shared" si="9"/>
        <v>40964</v>
      </c>
      <c r="X24" s="42">
        <f t="shared" si="10"/>
        <v>3085</v>
      </c>
      <c r="Y24" s="43">
        <f t="shared" si="11"/>
        <v>44049</v>
      </c>
      <c r="Z24" s="44">
        <v>0</v>
      </c>
      <c r="AA24" s="42">
        <v>4074</v>
      </c>
      <c r="AB24" s="43">
        <f t="shared" si="12"/>
        <v>4074</v>
      </c>
      <c r="AC24" s="44">
        <v>1769</v>
      </c>
      <c r="AD24" s="42">
        <v>111</v>
      </c>
      <c r="AE24" s="43">
        <f t="shared" si="13"/>
        <v>1880</v>
      </c>
      <c r="AF24" s="42">
        <f t="shared" si="14"/>
        <v>1769</v>
      </c>
      <c r="AG24" s="42">
        <f t="shared" si="15"/>
        <v>4185</v>
      </c>
      <c r="AH24" s="43">
        <f t="shared" si="16"/>
        <v>5954</v>
      </c>
      <c r="AI24" s="44">
        <f t="shared" si="17"/>
        <v>42733</v>
      </c>
      <c r="AJ24" s="42">
        <f t="shared" si="18"/>
        <v>7270</v>
      </c>
      <c r="AK24" s="57">
        <f t="shared" si="19"/>
        <v>50003</v>
      </c>
      <c r="AL24" s="9">
        <f t="shared" si="20"/>
        <v>2525815</v>
      </c>
      <c r="AM24" s="9">
        <f t="shared" si="20"/>
        <v>566262</v>
      </c>
      <c r="AN24" s="77">
        <f t="shared" si="21"/>
        <v>3092077</v>
      </c>
    </row>
    <row r="25" spans="1:40" ht="15">
      <c r="A25" s="76">
        <v>2026</v>
      </c>
      <c r="B25" s="41">
        <v>156505</v>
      </c>
      <c r="C25" s="42">
        <v>387062</v>
      </c>
      <c r="D25" s="57">
        <f t="shared" si="0"/>
        <v>543567</v>
      </c>
      <c r="E25" s="41">
        <v>45</v>
      </c>
      <c r="F25" s="42">
        <v>14</v>
      </c>
      <c r="G25" s="57">
        <f t="shared" si="1"/>
        <v>59</v>
      </c>
      <c r="H25" s="41">
        <v>2255</v>
      </c>
      <c r="I25" s="42">
        <v>202</v>
      </c>
      <c r="J25" s="43">
        <f t="shared" si="2"/>
        <v>2457</v>
      </c>
      <c r="K25" s="44">
        <v>0</v>
      </c>
      <c r="L25" s="42">
        <v>0</v>
      </c>
      <c r="M25" s="43">
        <f t="shared" si="3"/>
        <v>0</v>
      </c>
      <c r="N25" s="42">
        <f t="shared" si="4"/>
        <v>2255</v>
      </c>
      <c r="O25" s="42">
        <f t="shared" si="5"/>
        <v>202</v>
      </c>
      <c r="P25" s="57">
        <f t="shared" si="6"/>
        <v>2457</v>
      </c>
      <c r="Q25" s="41">
        <v>0</v>
      </c>
      <c r="R25" s="42">
        <v>0</v>
      </c>
      <c r="S25" s="43">
        <f t="shared" si="7"/>
        <v>0</v>
      </c>
      <c r="T25" s="44">
        <v>20097</v>
      </c>
      <c r="U25" s="42">
        <v>2283</v>
      </c>
      <c r="V25" s="43">
        <f t="shared" si="8"/>
        <v>22380</v>
      </c>
      <c r="W25" s="42">
        <f t="shared" si="9"/>
        <v>20097</v>
      </c>
      <c r="X25" s="42">
        <f t="shared" si="10"/>
        <v>2283</v>
      </c>
      <c r="Y25" s="43">
        <f t="shared" si="11"/>
        <v>22380</v>
      </c>
      <c r="Z25" s="44">
        <v>0</v>
      </c>
      <c r="AA25" s="42">
        <v>4074</v>
      </c>
      <c r="AB25" s="43">
        <f t="shared" si="12"/>
        <v>4074</v>
      </c>
      <c r="AC25" s="44">
        <v>682</v>
      </c>
      <c r="AD25" s="42">
        <v>82</v>
      </c>
      <c r="AE25" s="43">
        <f t="shared" si="13"/>
        <v>764</v>
      </c>
      <c r="AF25" s="42">
        <f t="shared" si="14"/>
        <v>682</v>
      </c>
      <c r="AG25" s="42">
        <f t="shared" si="15"/>
        <v>4156</v>
      </c>
      <c r="AH25" s="43">
        <f t="shared" si="16"/>
        <v>4838</v>
      </c>
      <c r="AI25" s="44">
        <f t="shared" si="17"/>
        <v>20779</v>
      </c>
      <c r="AJ25" s="42">
        <f t="shared" si="18"/>
        <v>6439</v>
      </c>
      <c r="AK25" s="57">
        <f t="shared" si="19"/>
        <v>27218</v>
      </c>
      <c r="AL25" s="9">
        <f t="shared" si="20"/>
        <v>179584</v>
      </c>
      <c r="AM25" s="9">
        <f t="shared" si="20"/>
        <v>393717</v>
      </c>
      <c r="AN25" s="77">
        <f t="shared" si="21"/>
        <v>573301</v>
      </c>
    </row>
    <row r="26" spans="1:40" ht="15">
      <c r="A26" s="76">
        <v>2027</v>
      </c>
      <c r="B26" s="41">
        <v>245182</v>
      </c>
      <c r="C26" s="42">
        <v>380813</v>
      </c>
      <c r="D26" s="57">
        <f t="shared" si="0"/>
        <v>625995</v>
      </c>
      <c r="E26" s="41">
        <v>45</v>
      </c>
      <c r="F26" s="42">
        <v>12</v>
      </c>
      <c r="G26" s="57">
        <f t="shared" si="1"/>
        <v>57</v>
      </c>
      <c r="H26" s="41">
        <v>2255</v>
      </c>
      <c r="I26" s="42">
        <v>140</v>
      </c>
      <c r="J26" s="43">
        <f t="shared" si="2"/>
        <v>2395</v>
      </c>
      <c r="K26" s="44">
        <v>0</v>
      </c>
      <c r="L26" s="42">
        <v>0</v>
      </c>
      <c r="M26" s="43">
        <f t="shared" si="3"/>
        <v>0</v>
      </c>
      <c r="N26" s="42">
        <f t="shared" si="4"/>
        <v>2255</v>
      </c>
      <c r="O26" s="42">
        <f t="shared" si="5"/>
        <v>140</v>
      </c>
      <c r="P26" s="57">
        <f t="shared" si="6"/>
        <v>2395</v>
      </c>
      <c r="Q26" s="41">
        <v>0</v>
      </c>
      <c r="R26" s="42">
        <v>0</v>
      </c>
      <c r="S26" s="43">
        <f t="shared" si="7"/>
        <v>0</v>
      </c>
      <c r="T26" s="44">
        <v>17620</v>
      </c>
      <c r="U26" s="42">
        <v>1856</v>
      </c>
      <c r="V26" s="43">
        <f t="shared" si="8"/>
        <v>19476</v>
      </c>
      <c r="W26" s="42">
        <f t="shared" si="9"/>
        <v>17620</v>
      </c>
      <c r="X26" s="42">
        <f t="shared" si="10"/>
        <v>1856</v>
      </c>
      <c r="Y26" s="43">
        <f t="shared" si="11"/>
        <v>19476</v>
      </c>
      <c r="Z26" s="44">
        <v>0</v>
      </c>
      <c r="AA26" s="42">
        <v>4074</v>
      </c>
      <c r="AB26" s="43">
        <f t="shared" si="12"/>
        <v>4074</v>
      </c>
      <c r="AC26" s="44">
        <v>682</v>
      </c>
      <c r="AD26" s="42">
        <v>68</v>
      </c>
      <c r="AE26" s="43">
        <f t="shared" si="13"/>
        <v>750</v>
      </c>
      <c r="AF26" s="42">
        <f t="shared" si="14"/>
        <v>682</v>
      </c>
      <c r="AG26" s="42">
        <f t="shared" si="15"/>
        <v>4142</v>
      </c>
      <c r="AH26" s="43">
        <f t="shared" si="16"/>
        <v>4824</v>
      </c>
      <c r="AI26" s="44">
        <f t="shared" si="17"/>
        <v>18302</v>
      </c>
      <c r="AJ26" s="42">
        <f t="shared" si="18"/>
        <v>5998</v>
      </c>
      <c r="AK26" s="57">
        <f t="shared" si="19"/>
        <v>24300</v>
      </c>
      <c r="AL26" s="9">
        <f t="shared" si="20"/>
        <v>265784</v>
      </c>
      <c r="AM26" s="9">
        <f t="shared" si="20"/>
        <v>386963</v>
      </c>
      <c r="AN26" s="77">
        <f t="shared" si="21"/>
        <v>652747</v>
      </c>
    </row>
    <row r="27" spans="1:40" ht="15">
      <c r="A27" s="76">
        <v>2028</v>
      </c>
      <c r="B27" s="41">
        <v>303141</v>
      </c>
      <c r="C27" s="42">
        <v>372497</v>
      </c>
      <c r="D27" s="57">
        <f t="shared" si="0"/>
        <v>675638</v>
      </c>
      <c r="E27" s="41">
        <v>45</v>
      </c>
      <c r="F27" s="42">
        <v>11</v>
      </c>
      <c r="G27" s="57">
        <f t="shared" si="1"/>
        <v>56</v>
      </c>
      <c r="H27" s="41">
        <v>2255</v>
      </c>
      <c r="I27" s="42">
        <v>78</v>
      </c>
      <c r="J27" s="43">
        <f t="shared" si="2"/>
        <v>2333</v>
      </c>
      <c r="K27" s="44">
        <v>0</v>
      </c>
      <c r="L27" s="42">
        <v>0</v>
      </c>
      <c r="M27" s="43">
        <f t="shared" si="3"/>
        <v>0</v>
      </c>
      <c r="N27" s="42">
        <f t="shared" si="4"/>
        <v>2255</v>
      </c>
      <c r="O27" s="42">
        <f t="shared" si="5"/>
        <v>78</v>
      </c>
      <c r="P27" s="57">
        <f t="shared" si="6"/>
        <v>2333</v>
      </c>
      <c r="Q27" s="41">
        <v>0</v>
      </c>
      <c r="R27" s="42">
        <v>0</v>
      </c>
      <c r="S27" s="43">
        <f t="shared" si="7"/>
        <v>0</v>
      </c>
      <c r="T27" s="44">
        <v>17620</v>
      </c>
      <c r="U27" s="42">
        <v>1465</v>
      </c>
      <c r="V27" s="43">
        <f t="shared" si="8"/>
        <v>19085</v>
      </c>
      <c r="W27" s="42">
        <f t="shared" si="9"/>
        <v>17620</v>
      </c>
      <c r="X27" s="42">
        <f t="shared" si="10"/>
        <v>1465</v>
      </c>
      <c r="Y27" s="43">
        <f t="shared" si="11"/>
        <v>19085</v>
      </c>
      <c r="Z27" s="44">
        <v>0</v>
      </c>
      <c r="AA27" s="42">
        <v>4074</v>
      </c>
      <c r="AB27" s="43">
        <f t="shared" si="12"/>
        <v>4074</v>
      </c>
      <c r="AC27" s="44">
        <v>682</v>
      </c>
      <c r="AD27" s="42">
        <v>55</v>
      </c>
      <c r="AE27" s="43">
        <f t="shared" si="13"/>
        <v>737</v>
      </c>
      <c r="AF27" s="42">
        <f t="shared" si="14"/>
        <v>682</v>
      </c>
      <c r="AG27" s="42">
        <f t="shared" si="15"/>
        <v>4129</v>
      </c>
      <c r="AH27" s="43">
        <f t="shared" si="16"/>
        <v>4811</v>
      </c>
      <c r="AI27" s="44">
        <f t="shared" si="17"/>
        <v>18302</v>
      </c>
      <c r="AJ27" s="42">
        <f t="shared" si="18"/>
        <v>5594</v>
      </c>
      <c r="AK27" s="57">
        <f t="shared" si="19"/>
        <v>23896</v>
      </c>
      <c r="AL27" s="9">
        <f t="shared" si="20"/>
        <v>323743</v>
      </c>
      <c r="AM27" s="9">
        <f t="shared" si="20"/>
        <v>378180</v>
      </c>
      <c r="AN27" s="77">
        <f t="shared" si="21"/>
        <v>701923</v>
      </c>
    </row>
    <row r="28" spans="1:40" ht="15">
      <c r="A28" s="76">
        <v>2029</v>
      </c>
      <c r="B28" s="41">
        <v>151363</v>
      </c>
      <c r="C28" s="42">
        <v>365657</v>
      </c>
      <c r="D28" s="57">
        <f t="shared" si="0"/>
        <v>517020</v>
      </c>
      <c r="E28" s="41">
        <v>45</v>
      </c>
      <c r="F28" s="42">
        <v>10</v>
      </c>
      <c r="G28" s="57">
        <f t="shared" si="1"/>
        <v>55</v>
      </c>
      <c r="H28" s="41">
        <v>1127</v>
      </c>
      <c r="I28" s="42">
        <v>16</v>
      </c>
      <c r="J28" s="43">
        <f t="shared" si="2"/>
        <v>1143</v>
      </c>
      <c r="K28" s="44">
        <v>0</v>
      </c>
      <c r="L28" s="42">
        <v>0</v>
      </c>
      <c r="M28" s="43">
        <f t="shared" si="3"/>
        <v>0</v>
      </c>
      <c r="N28" s="42">
        <f t="shared" si="4"/>
        <v>1127</v>
      </c>
      <c r="O28" s="42">
        <f t="shared" si="5"/>
        <v>16</v>
      </c>
      <c r="P28" s="57">
        <f t="shared" si="6"/>
        <v>1143</v>
      </c>
      <c r="Q28" s="41">
        <v>0</v>
      </c>
      <c r="R28" s="42">
        <v>0</v>
      </c>
      <c r="S28" s="43">
        <f t="shared" si="7"/>
        <v>0</v>
      </c>
      <c r="T28" s="44">
        <v>12854</v>
      </c>
      <c r="U28" s="42">
        <v>1118</v>
      </c>
      <c r="V28" s="43">
        <f t="shared" si="8"/>
        <v>13972</v>
      </c>
      <c r="W28" s="42">
        <f t="shared" si="9"/>
        <v>12854</v>
      </c>
      <c r="X28" s="42">
        <f t="shared" si="10"/>
        <v>1118</v>
      </c>
      <c r="Y28" s="43">
        <f t="shared" si="11"/>
        <v>13972</v>
      </c>
      <c r="Z28" s="44">
        <v>0</v>
      </c>
      <c r="AA28" s="42">
        <v>4074</v>
      </c>
      <c r="AB28" s="43">
        <f t="shared" si="12"/>
        <v>4074</v>
      </c>
      <c r="AC28" s="44">
        <v>682</v>
      </c>
      <c r="AD28" s="42">
        <v>41</v>
      </c>
      <c r="AE28" s="43">
        <f t="shared" si="13"/>
        <v>723</v>
      </c>
      <c r="AF28" s="42">
        <f t="shared" si="14"/>
        <v>682</v>
      </c>
      <c r="AG28" s="42">
        <f t="shared" si="15"/>
        <v>4115</v>
      </c>
      <c r="AH28" s="43">
        <f t="shared" si="16"/>
        <v>4797</v>
      </c>
      <c r="AI28" s="44">
        <f t="shared" si="17"/>
        <v>13536</v>
      </c>
      <c r="AJ28" s="42">
        <f t="shared" si="18"/>
        <v>5233</v>
      </c>
      <c r="AK28" s="57">
        <f t="shared" si="19"/>
        <v>18769</v>
      </c>
      <c r="AL28" s="9">
        <f t="shared" si="20"/>
        <v>166071</v>
      </c>
      <c r="AM28" s="9">
        <f t="shared" si="20"/>
        <v>370916</v>
      </c>
      <c r="AN28" s="77">
        <f t="shared" si="21"/>
        <v>536987</v>
      </c>
    </row>
    <row r="29" spans="1:40" ht="15">
      <c r="A29" s="76">
        <v>2030</v>
      </c>
      <c r="B29" s="41">
        <v>87310</v>
      </c>
      <c r="C29" s="42">
        <v>361992</v>
      </c>
      <c r="D29" s="57">
        <f t="shared" si="0"/>
        <v>449302</v>
      </c>
      <c r="E29" s="41">
        <v>45</v>
      </c>
      <c r="F29" s="42">
        <v>8</v>
      </c>
      <c r="G29" s="57">
        <f t="shared" si="1"/>
        <v>53</v>
      </c>
      <c r="H29" s="41">
        <v>0</v>
      </c>
      <c r="I29" s="42">
        <v>0</v>
      </c>
      <c r="J29" s="43">
        <f t="shared" si="2"/>
        <v>0</v>
      </c>
      <c r="K29" s="44">
        <v>0</v>
      </c>
      <c r="L29" s="42">
        <v>0</v>
      </c>
      <c r="M29" s="43">
        <f t="shared" si="3"/>
        <v>0</v>
      </c>
      <c r="N29" s="42">
        <f t="shared" si="4"/>
        <v>0</v>
      </c>
      <c r="O29" s="42">
        <f t="shared" si="5"/>
        <v>0</v>
      </c>
      <c r="P29" s="57">
        <f t="shared" si="6"/>
        <v>0</v>
      </c>
      <c r="Q29" s="41">
        <v>0</v>
      </c>
      <c r="R29" s="42">
        <v>0</v>
      </c>
      <c r="S29" s="43">
        <f t="shared" si="7"/>
        <v>0</v>
      </c>
      <c r="T29" s="44">
        <v>12194</v>
      </c>
      <c r="U29" s="42">
        <v>917</v>
      </c>
      <c r="V29" s="43">
        <f t="shared" si="8"/>
        <v>13111</v>
      </c>
      <c r="W29" s="42">
        <f t="shared" si="9"/>
        <v>12194</v>
      </c>
      <c r="X29" s="42">
        <f t="shared" si="10"/>
        <v>917</v>
      </c>
      <c r="Y29" s="43">
        <f t="shared" si="11"/>
        <v>13111</v>
      </c>
      <c r="Z29" s="44">
        <v>0</v>
      </c>
      <c r="AA29" s="42">
        <v>4074</v>
      </c>
      <c r="AB29" s="43">
        <f t="shared" si="12"/>
        <v>4074</v>
      </c>
      <c r="AC29" s="44">
        <v>341</v>
      </c>
      <c r="AD29" s="42">
        <v>29</v>
      </c>
      <c r="AE29" s="43">
        <f t="shared" si="13"/>
        <v>370</v>
      </c>
      <c r="AF29" s="42">
        <f t="shared" si="14"/>
        <v>341</v>
      </c>
      <c r="AG29" s="42">
        <f t="shared" si="15"/>
        <v>4103</v>
      </c>
      <c r="AH29" s="43">
        <f t="shared" si="16"/>
        <v>4444</v>
      </c>
      <c r="AI29" s="44">
        <f t="shared" si="17"/>
        <v>12535</v>
      </c>
      <c r="AJ29" s="42">
        <f t="shared" si="18"/>
        <v>5020</v>
      </c>
      <c r="AK29" s="57">
        <f t="shared" si="19"/>
        <v>17555</v>
      </c>
      <c r="AL29" s="9">
        <f t="shared" si="20"/>
        <v>99890</v>
      </c>
      <c r="AM29" s="9">
        <f t="shared" si="20"/>
        <v>367020</v>
      </c>
      <c r="AN29" s="77">
        <f t="shared" si="21"/>
        <v>466910</v>
      </c>
    </row>
    <row r="30" spans="1:40" ht="15">
      <c r="A30" s="76">
        <v>2031</v>
      </c>
      <c r="B30" s="41">
        <v>19809</v>
      </c>
      <c r="C30" s="42">
        <v>360246</v>
      </c>
      <c r="D30" s="57">
        <f t="shared" si="0"/>
        <v>380055</v>
      </c>
      <c r="E30" s="41">
        <v>45</v>
      </c>
      <c r="F30" s="42">
        <v>7</v>
      </c>
      <c r="G30" s="57">
        <f t="shared" si="1"/>
        <v>52</v>
      </c>
      <c r="H30" s="41">
        <v>0</v>
      </c>
      <c r="I30" s="42">
        <v>0</v>
      </c>
      <c r="J30" s="43">
        <f t="shared" si="2"/>
        <v>0</v>
      </c>
      <c r="K30" s="44">
        <v>0</v>
      </c>
      <c r="L30" s="42">
        <v>0</v>
      </c>
      <c r="M30" s="43">
        <f t="shared" si="3"/>
        <v>0</v>
      </c>
      <c r="N30" s="42">
        <f t="shared" si="4"/>
        <v>0</v>
      </c>
      <c r="O30" s="42">
        <f t="shared" si="5"/>
        <v>0</v>
      </c>
      <c r="P30" s="57">
        <f t="shared" si="6"/>
        <v>0</v>
      </c>
      <c r="Q30" s="41">
        <v>0</v>
      </c>
      <c r="R30" s="42">
        <v>0</v>
      </c>
      <c r="S30" s="43">
        <f t="shared" si="7"/>
        <v>0</v>
      </c>
      <c r="T30" s="44">
        <v>11924</v>
      </c>
      <c r="U30" s="42">
        <v>735</v>
      </c>
      <c r="V30" s="43">
        <f t="shared" si="8"/>
        <v>12659</v>
      </c>
      <c r="W30" s="42">
        <f t="shared" si="9"/>
        <v>11924</v>
      </c>
      <c r="X30" s="42">
        <f t="shared" si="10"/>
        <v>735</v>
      </c>
      <c r="Y30" s="43">
        <f t="shared" si="11"/>
        <v>12659</v>
      </c>
      <c r="Z30" s="44">
        <v>108630</v>
      </c>
      <c r="AA30" s="42">
        <v>4074</v>
      </c>
      <c r="AB30" s="43">
        <f t="shared" si="12"/>
        <v>112704</v>
      </c>
      <c r="AC30" s="44">
        <v>341</v>
      </c>
      <c r="AD30" s="42">
        <v>22</v>
      </c>
      <c r="AE30" s="43">
        <f t="shared" si="13"/>
        <v>363</v>
      </c>
      <c r="AF30" s="42">
        <f t="shared" si="14"/>
        <v>108971</v>
      </c>
      <c r="AG30" s="42">
        <f t="shared" si="15"/>
        <v>4096</v>
      </c>
      <c r="AH30" s="43">
        <f t="shared" si="16"/>
        <v>113067</v>
      </c>
      <c r="AI30" s="44">
        <f t="shared" si="17"/>
        <v>120895</v>
      </c>
      <c r="AJ30" s="42">
        <f t="shared" si="18"/>
        <v>4831</v>
      </c>
      <c r="AK30" s="57">
        <f t="shared" si="19"/>
        <v>125726</v>
      </c>
      <c r="AL30" s="9">
        <f t="shared" si="20"/>
        <v>140749</v>
      </c>
      <c r="AM30" s="9">
        <f t="shared" si="20"/>
        <v>365084</v>
      </c>
      <c r="AN30" s="77">
        <f t="shared" si="21"/>
        <v>505833</v>
      </c>
    </row>
    <row r="31" spans="1:40" ht="15">
      <c r="A31" s="76">
        <v>2032</v>
      </c>
      <c r="B31" s="41">
        <v>8734</v>
      </c>
      <c r="C31" s="42">
        <v>359976</v>
      </c>
      <c r="D31" s="57">
        <f t="shared" si="0"/>
        <v>368710</v>
      </c>
      <c r="E31" s="41">
        <v>45</v>
      </c>
      <c r="F31" s="42">
        <v>6</v>
      </c>
      <c r="G31" s="57">
        <f t="shared" si="1"/>
        <v>51</v>
      </c>
      <c r="H31" s="41">
        <v>0</v>
      </c>
      <c r="I31" s="42">
        <v>0</v>
      </c>
      <c r="J31" s="43">
        <f t="shared" si="2"/>
        <v>0</v>
      </c>
      <c r="K31" s="44">
        <v>0</v>
      </c>
      <c r="L31" s="42">
        <v>0</v>
      </c>
      <c r="M31" s="43">
        <f t="shared" si="3"/>
        <v>0</v>
      </c>
      <c r="N31" s="42">
        <f t="shared" si="4"/>
        <v>0</v>
      </c>
      <c r="O31" s="42">
        <f t="shared" si="5"/>
        <v>0</v>
      </c>
      <c r="P31" s="57">
        <f t="shared" si="6"/>
        <v>0</v>
      </c>
      <c r="Q31" s="41">
        <v>0</v>
      </c>
      <c r="R31" s="42">
        <v>0</v>
      </c>
      <c r="S31" s="43">
        <f t="shared" si="7"/>
        <v>0</v>
      </c>
      <c r="T31" s="44">
        <v>11773</v>
      </c>
      <c r="U31" s="42">
        <v>554</v>
      </c>
      <c r="V31" s="43">
        <f t="shared" si="8"/>
        <v>12327</v>
      </c>
      <c r="W31" s="42">
        <f t="shared" si="9"/>
        <v>11773</v>
      </c>
      <c r="X31" s="42">
        <f t="shared" si="10"/>
        <v>554</v>
      </c>
      <c r="Y31" s="43">
        <f t="shared" si="11"/>
        <v>12327</v>
      </c>
      <c r="Z31" s="53">
        <v>0</v>
      </c>
      <c r="AA31" s="53">
        <v>0</v>
      </c>
      <c r="AB31" s="54">
        <f t="shared" si="12"/>
        <v>0</v>
      </c>
      <c r="AC31" s="44">
        <v>341</v>
      </c>
      <c r="AD31" s="42">
        <v>15</v>
      </c>
      <c r="AE31" s="43">
        <f t="shared" si="13"/>
        <v>356</v>
      </c>
      <c r="AF31" s="42">
        <f t="shared" si="14"/>
        <v>341</v>
      </c>
      <c r="AG31" s="42">
        <f t="shared" si="15"/>
        <v>15</v>
      </c>
      <c r="AH31" s="43">
        <f t="shared" si="16"/>
        <v>356</v>
      </c>
      <c r="AI31" s="44">
        <f t="shared" si="17"/>
        <v>12114</v>
      </c>
      <c r="AJ31" s="42">
        <f t="shared" si="18"/>
        <v>569</v>
      </c>
      <c r="AK31" s="57">
        <f t="shared" si="19"/>
        <v>12683</v>
      </c>
      <c r="AL31" s="9">
        <f t="shared" si="20"/>
        <v>20893</v>
      </c>
      <c r="AM31" s="9">
        <f t="shared" si="20"/>
        <v>360551</v>
      </c>
      <c r="AN31" s="77">
        <f t="shared" si="21"/>
        <v>381444</v>
      </c>
    </row>
    <row r="32" spans="1:40" ht="15">
      <c r="A32" s="76">
        <v>2033</v>
      </c>
      <c r="B32" s="41">
        <v>2253498</v>
      </c>
      <c r="C32" s="42">
        <v>359894</v>
      </c>
      <c r="D32" s="57">
        <f t="shared" si="0"/>
        <v>2613392</v>
      </c>
      <c r="E32" s="41">
        <v>45</v>
      </c>
      <c r="F32" s="42">
        <v>4</v>
      </c>
      <c r="G32" s="57">
        <f t="shared" si="1"/>
        <v>49</v>
      </c>
      <c r="H32" s="41">
        <v>0</v>
      </c>
      <c r="I32" s="42">
        <v>0</v>
      </c>
      <c r="J32" s="43">
        <f t="shared" si="2"/>
        <v>0</v>
      </c>
      <c r="K32" s="44">
        <v>0</v>
      </c>
      <c r="L32" s="42">
        <v>0</v>
      </c>
      <c r="M32" s="43">
        <f t="shared" si="3"/>
        <v>0</v>
      </c>
      <c r="N32" s="42">
        <f t="shared" si="4"/>
        <v>0</v>
      </c>
      <c r="O32" s="42">
        <f t="shared" si="5"/>
        <v>0</v>
      </c>
      <c r="P32" s="57">
        <f t="shared" si="6"/>
        <v>0</v>
      </c>
      <c r="Q32" s="41">
        <v>0</v>
      </c>
      <c r="R32" s="42">
        <v>0</v>
      </c>
      <c r="S32" s="43">
        <f t="shared" si="7"/>
        <v>0</v>
      </c>
      <c r="T32" s="44">
        <v>11622</v>
      </c>
      <c r="U32" s="42">
        <v>378</v>
      </c>
      <c r="V32" s="43">
        <f t="shared" si="8"/>
        <v>12000</v>
      </c>
      <c r="W32" s="42">
        <f t="shared" si="9"/>
        <v>11622</v>
      </c>
      <c r="X32" s="42">
        <f t="shared" si="10"/>
        <v>378</v>
      </c>
      <c r="Y32" s="43">
        <f t="shared" si="11"/>
        <v>12000</v>
      </c>
      <c r="Z32" s="53">
        <v>0</v>
      </c>
      <c r="AA32" s="53">
        <v>0</v>
      </c>
      <c r="AB32" s="54">
        <f t="shared" si="12"/>
        <v>0</v>
      </c>
      <c r="AC32" s="44">
        <v>341</v>
      </c>
      <c r="AD32" s="42">
        <v>9</v>
      </c>
      <c r="AE32" s="43">
        <f t="shared" si="13"/>
        <v>350</v>
      </c>
      <c r="AF32" s="42">
        <f t="shared" si="14"/>
        <v>341</v>
      </c>
      <c r="AG32" s="42">
        <f t="shared" si="15"/>
        <v>9</v>
      </c>
      <c r="AH32" s="43">
        <f t="shared" si="16"/>
        <v>350</v>
      </c>
      <c r="AI32" s="44">
        <f t="shared" si="17"/>
        <v>11963</v>
      </c>
      <c r="AJ32" s="42">
        <f t="shared" si="18"/>
        <v>387</v>
      </c>
      <c r="AK32" s="57">
        <f t="shared" si="19"/>
        <v>12350</v>
      </c>
      <c r="AL32" s="9">
        <f t="shared" si="20"/>
        <v>2265506</v>
      </c>
      <c r="AM32" s="9">
        <f t="shared" si="20"/>
        <v>360285</v>
      </c>
      <c r="AN32" s="77">
        <f t="shared" si="21"/>
        <v>2625791</v>
      </c>
    </row>
    <row r="33" spans="1:40" ht="15">
      <c r="A33" s="76">
        <v>2034</v>
      </c>
      <c r="B33" s="41">
        <v>7463</v>
      </c>
      <c r="C33" s="42">
        <v>163342</v>
      </c>
      <c r="D33" s="57">
        <f t="shared" si="0"/>
        <v>170805</v>
      </c>
      <c r="E33" s="41">
        <v>45</v>
      </c>
      <c r="F33" s="42">
        <v>3</v>
      </c>
      <c r="G33" s="57">
        <f t="shared" si="1"/>
        <v>48</v>
      </c>
      <c r="H33" s="41">
        <v>0</v>
      </c>
      <c r="I33" s="42">
        <v>0</v>
      </c>
      <c r="J33" s="43">
        <f t="shared" si="2"/>
        <v>0</v>
      </c>
      <c r="K33" s="44">
        <v>0</v>
      </c>
      <c r="L33" s="42">
        <v>0</v>
      </c>
      <c r="M33" s="43">
        <f t="shared" si="3"/>
        <v>0</v>
      </c>
      <c r="N33" s="42">
        <f t="shared" si="4"/>
        <v>0</v>
      </c>
      <c r="O33" s="42">
        <f t="shared" si="5"/>
        <v>0</v>
      </c>
      <c r="P33" s="57">
        <f t="shared" si="6"/>
        <v>0</v>
      </c>
      <c r="Q33" s="41">
        <v>0</v>
      </c>
      <c r="R33" s="42">
        <v>0</v>
      </c>
      <c r="S33" s="43">
        <f t="shared" si="7"/>
        <v>0</v>
      </c>
      <c r="T33" s="44">
        <v>9075</v>
      </c>
      <c r="U33" s="42">
        <v>221</v>
      </c>
      <c r="V33" s="43">
        <f t="shared" si="8"/>
        <v>9296</v>
      </c>
      <c r="W33" s="42">
        <f t="shared" si="9"/>
        <v>9075</v>
      </c>
      <c r="X33" s="42">
        <f t="shared" si="10"/>
        <v>221</v>
      </c>
      <c r="Y33" s="43">
        <f t="shared" si="11"/>
        <v>9296</v>
      </c>
      <c r="Z33" s="53">
        <v>0</v>
      </c>
      <c r="AA33" s="53">
        <v>0</v>
      </c>
      <c r="AB33" s="54">
        <f t="shared" si="12"/>
        <v>0</v>
      </c>
      <c r="AC33" s="44">
        <v>171</v>
      </c>
      <c r="AD33" s="42">
        <v>2</v>
      </c>
      <c r="AE33" s="43">
        <f t="shared" si="13"/>
        <v>173</v>
      </c>
      <c r="AF33" s="42">
        <f t="shared" si="14"/>
        <v>171</v>
      </c>
      <c r="AG33" s="42">
        <f t="shared" si="15"/>
        <v>2</v>
      </c>
      <c r="AH33" s="43">
        <f t="shared" si="16"/>
        <v>173</v>
      </c>
      <c r="AI33" s="44">
        <f t="shared" si="17"/>
        <v>9246</v>
      </c>
      <c r="AJ33" s="42">
        <f t="shared" si="18"/>
        <v>223</v>
      </c>
      <c r="AK33" s="57">
        <f t="shared" si="19"/>
        <v>9469</v>
      </c>
      <c r="AL33" s="9">
        <f t="shared" si="20"/>
        <v>16754</v>
      </c>
      <c r="AM33" s="9">
        <f t="shared" si="20"/>
        <v>163568</v>
      </c>
      <c r="AN33" s="77">
        <f t="shared" si="21"/>
        <v>180322</v>
      </c>
    </row>
    <row r="34" spans="1:40" ht="15">
      <c r="A34" s="76">
        <v>2035</v>
      </c>
      <c r="B34" s="41">
        <v>407489</v>
      </c>
      <c r="C34" s="42">
        <v>150158</v>
      </c>
      <c r="D34" s="57">
        <f t="shared" si="0"/>
        <v>557647</v>
      </c>
      <c r="E34" s="41">
        <v>45</v>
      </c>
      <c r="F34" s="42">
        <v>2</v>
      </c>
      <c r="G34" s="57">
        <f t="shared" si="1"/>
        <v>47</v>
      </c>
      <c r="H34" s="41">
        <v>0</v>
      </c>
      <c r="I34" s="42">
        <v>0</v>
      </c>
      <c r="J34" s="43">
        <f t="shared" si="2"/>
        <v>0</v>
      </c>
      <c r="K34" s="44">
        <v>0</v>
      </c>
      <c r="L34" s="42">
        <v>0</v>
      </c>
      <c r="M34" s="43">
        <f t="shared" si="3"/>
        <v>0</v>
      </c>
      <c r="N34" s="42">
        <f t="shared" si="4"/>
        <v>0</v>
      </c>
      <c r="O34" s="42">
        <f t="shared" si="5"/>
        <v>0</v>
      </c>
      <c r="P34" s="57">
        <f t="shared" si="6"/>
        <v>0</v>
      </c>
      <c r="Q34" s="41">
        <v>0</v>
      </c>
      <c r="R34" s="42">
        <v>0</v>
      </c>
      <c r="S34" s="43">
        <f t="shared" si="7"/>
        <v>0</v>
      </c>
      <c r="T34" s="44">
        <v>5263</v>
      </c>
      <c r="U34" s="42">
        <v>116</v>
      </c>
      <c r="V34" s="43">
        <f t="shared" si="8"/>
        <v>5379</v>
      </c>
      <c r="W34" s="42">
        <f t="shared" si="9"/>
        <v>5263</v>
      </c>
      <c r="X34" s="42">
        <f t="shared" si="10"/>
        <v>116</v>
      </c>
      <c r="Y34" s="43">
        <f t="shared" si="11"/>
        <v>5379</v>
      </c>
      <c r="Z34" s="53">
        <v>0</v>
      </c>
      <c r="AA34" s="53">
        <v>0</v>
      </c>
      <c r="AB34" s="54">
        <f t="shared" si="12"/>
        <v>0</v>
      </c>
      <c r="AC34" s="44">
        <v>0</v>
      </c>
      <c r="AD34" s="42">
        <v>0</v>
      </c>
      <c r="AE34" s="43">
        <f t="shared" si="13"/>
        <v>0</v>
      </c>
      <c r="AF34" s="42">
        <f t="shared" si="14"/>
        <v>0</v>
      </c>
      <c r="AG34" s="42">
        <f t="shared" si="15"/>
        <v>0</v>
      </c>
      <c r="AH34" s="43">
        <f t="shared" si="16"/>
        <v>0</v>
      </c>
      <c r="AI34" s="44">
        <f t="shared" si="17"/>
        <v>5263</v>
      </c>
      <c r="AJ34" s="42">
        <f t="shared" si="18"/>
        <v>116</v>
      </c>
      <c r="AK34" s="57">
        <f t="shared" si="19"/>
        <v>5379</v>
      </c>
      <c r="AL34" s="9">
        <f t="shared" si="20"/>
        <v>412797</v>
      </c>
      <c r="AM34" s="9">
        <f t="shared" si="20"/>
        <v>150276</v>
      </c>
      <c r="AN34" s="77">
        <f t="shared" si="21"/>
        <v>563073</v>
      </c>
    </row>
    <row r="35" spans="1:40" ht="15">
      <c r="A35" s="76">
        <v>2036</v>
      </c>
      <c r="B35" s="41">
        <v>407118</v>
      </c>
      <c r="C35" s="42">
        <v>123865</v>
      </c>
      <c r="D35" s="57">
        <f t="shared" si="0"/>
        <v>530983</v>
      </c>
      <c r="E35" s="41">
        <v>22</v>
      </c>
      <c r="F35" s="42">
        <v>0</v>
      </c>
      <c r="G35" s="57">
        <f t="shared" si="1"/>
        <v>22</v>
      </c>
      <c r="H35" s="41">
        <v>0</v>
      </c>
      <c r="I35" s="42">
        <v>0</v>
      </c>
      <c r="J35" s="43">
        <f t="shared" si="2"/>
        <v>0</v>
      </c>
      <c r="K35" s="44">
        <v>0</v>
      </c>
      <c r="L35" s="42">
        <v>0</v>
      </c>
      <c r="M35" s="43">
        <f t="shared" si="3"/>
        <v>0</v>
      </c>
      <c r="N35" s="42">
        <f t="shared" si="4"/>
        <v>0</v>
      </c>
      <c r="O35" s="42">
        <f t="shared" si="5"/>
        <v>0</v>
      </c>
      <c r="P35" s="57">
        <f t="shared" si="6"/>
        <v>0</v>
      </c>
      <c r="Q35" s="41">
        <v>0</v>
      </c>
      <c r="R35" s="42">
        <v>0</v>
      </c>
      <c r="S35" s="43">
        <f t="shared" si="7"/>
        <v>0</v>
      </c>
      <c r="T35" s="44">
        <v>2229</v>
      </c>
      <c r="U35" s="42">
        <v>77</v>
      </c>
      <c r="V35" s="43">
        <f t="shared" si="8"/>
        <v>2306</v>
      </c>
      <c r="W35" s="42">
        <f t="shared" si="9"/>
        <v>2229</v>
      </c>
      <c r="X35" s="42">
        <f t="shared" si="10"/>
        <v>77</v>
      </c>
      <c r="Y35" s="43">
        <f t="shared" si="11"/>
        <v>2306</v>
      </c>
      <c r="Z35" s="53">
        <v>0</v>
      </c>
      <c r="AA35" s="53">
        <v>0</v>
      </c>
      <c r="AB35" s="54">
        <f t="shared" si="12"/>
        <v>0</v>
      </c>
      <c r="AC35" s="44">
        <v>0</v>
      </c>
      <c r="AD35" s="42">
        <v>0</v>
      </c>
      <c r="AE35" s="43">
        <f t="shared" si="13"/>
        <v>0</v>
      </c>
      <c r="AF35" s="42">
        <f t="shared" si="14"/>
        <v>0</v>
      </c>
      <c r="AG35" s="42">
        <f t="shared" si="15"/>
        <v>0</v>
      </c>
      <c r="AH35" s="43">
        <f t="shared" si="16"/>
        <v>0</v>
      </c>
      <c r="AI35" s="44">
        <f t="shared" si="17"/>
        <v>2229</v>
      </c>
      <c r="AJ35" s="42">
        <f t="shared" si="18"/>
        <v>77</v>
      </c>
      <c r="AK35" s="57">
        <f t="shared" si="19"/>
        <v>2306</v>
      </c>
      <c r="AL35" s="9">
        <f t="shared" si="20"/>
        <v>409369</v>
      </c>
      <c r="AM35" s="9">
        <f t="shared" si="20"/>
        <v>123942</v>
      </c>
      <c r="AN35" s="77">
        <f t="shared" si="21"/>
        <v>533311</v>
      </c>
    </row>
    <row r="36" spans="1:40" ht="15" customHeight="1">
      <c r="A36" s="76">
        <v>2037</v>
      </c>
      <c r="B36" s="41">
        <v>405663</v>
      </c>
      <c r="C36" s="42">
        <v>97576</v>
      </c>
      <c r="D36" s="57">
        <f t="shared" si="0"/>
        <v>503239</v>
      </c>
      <c r="E36" s="41">
        <v>0</v>
      </c>
      <c r="F36" s="42">
        <v>0</v>
      </c>
      <c r="G36" s="57">
        <f t="shared" si="1"/>
        <v>0</v>
      </c>
      <c r="H36" s="41">
        <v>0</v>
      </c>
      <c r="I36" s="42">
        <v>0</v>
      </c>
      <c r="J36" s="43">
        <f t="shared" si="2"/>
        <v>0</v>
      </c>
      <c r="K36" s="44">
        <v>0</v>
      </c>
      <c r="L36" s="42">
        <v>0</v>
      </c>
      <c r="M36" s="43">
        <f t="shared" si="3"/>
        <v>0</v>
      </c>
      <c r="N36" s="42">
        <f t="shared" si="4"/>
        <v>0</v>
      </c>
      <c r="O36" s="42">
        <f t="shared" si="5"/>
        <v>0</v>
      </c>
      <c r="P36" s="57">
        <f t="shared" si="6"/>
        <v>0</v>
      </c>
      <c r="Q36" s="41">
        <v>0</v>
      </c>
      <c r="R36" s="42">
        <v>0</v>
      </c>
      <c r="S36" s="43">
        <f t="shared" si="7"/>
        <v>0</v>
      </c>
      <c r="T36" s="44">
        <v>2159</v>
      </c>
      <c r="U36" s="42">
        <v>61</v>
      </c>
      <c r="V36" s="43">
        <f t="shared" si="8"/>
        <v>2220</v>
      </c>
      <c r="W36" s="42">
        <f t="shared" si="9"/>
        <v>2159</v>
      </c>
      <c r="X36" s="42">
        <f t="shared" si="10"/>
        <v>61</v>
      </c>
      <c r="Y36" s="43">
        <f t="shared" si="11"/>
        <v>2220</v>
      </c>
      <c r="Z36" s="53">
        <v>0</v>
      </c>
      <c r="AA36" s="53">
        <v>0</v>
      </c>
      <c r="AB36" s="54">
        <f t="shared" si="12"/>
        <v>0</v>
      </c>
      <c r="AC36" s="44">
        <v>0</v>
      </c>
      <c r="AD36" s="42">
        <v>0</v>
      </c>
      <c r="AE36" s="43">
        <f t="shared" si="13"/>
        <v>0</v>
      </c>
      <c r="AF36" s="42">
        <f t="shared" si="14"/>
        <v>0</v>
      </c>
      <c r="AG36" s="42">
        <f t="shared" si="15"/>
        <v>0</v>
      </c>
      <c r="AH36" s="43">
        <f t="shared" si="16"/>
        <v>0</v>
      </c>
      <c r="AI36" s="44">
        <f t="shared" si="17"/>
        <v>2159</v>
      </c>
      <c r="AJ36" s="42">
        <f t="shared" si="18"/>
        <v>61</v>
      </c>
      <c r="AK36" s="57">
        <f t="shared" si="19"/>
        <v>2220</v>
      </c>
      <c r="AL36" s="9">
        <f t="shared" si="20"/>
        <v>407822</v>
      </c>
      <c r="AM36" s="9">
        <f t="shared" si="20"/>
        <v>97637</v>
      </c>
      <c r="AN36" s="77">
        <f t="shared" si="21"/>
        <v>505459</v>
      </c>
    </row>
    <row r="37" spans="1:40" ht="15">
      <c r="A37" s="76">
        <v>2038</v>
      </c>
      <c r="B37" s="41">
        <v>4587</v>
      </c>
      <c r="C37" s="42">
        <v>84420</v>
      </c>
      <c r="D37" s="57">
        <f t="shared" si="0"/>
        <v>89007</v>
      </c>
      <c r="E37" s="41">
        <v>0</v>
      </c>
      <c r="F37" s="42">
        <v>0</v>
      </c>
      <c r="G37" s="57">
        <f t="shared" si="1"/>
        <v>0</v>
      </c>
      <c r="H37" s="41">
        <v>0</v>
      </c>
      <c r="I37" s="42">
        <v>0</v>
      </c>
      <c r="J37" s="43">
        <f t="shared" si="2"/>
        <v>0</v>
      </c>
      <c r="K37" s="44">
        <v>0</v>
      </c>
      <c r="L37" s="42">
        <v>0</v>
      </c>
      <c r="M37" s="43">
        <f t="shared" si="3"/>
        <v>0</v>
      </c>
      <c r="N37" s="42">
        <f t="shared" si="4"/>
        <v>0</v>
      </c>
      <c r="O37" s="42">
        <f t="shared" si="5"/>
        <v>0</v>
      </c>
      <c r="P37" s="57">
        <f t="shared" si="6"/>
        <v>0</v>
      </c>
      <c r="Q37" s="41">
        <v>0</v>
      </c>
      <c r="R37" s="42">
        <v>0</v>
      </c>
      <c r="S37" s="43">
        <f t="shared" si="7"/>
        <v>0</v>
      </c>
      <c r="T37" s="44">
        <v>2159</v>
      </c>
      <c r="U37" s="42">
        <v>44</v>
      </c>
      <c r="V37" s="43">
        <f t="shared" si="8"/>
        <v>2203</v>
      </c>
      <c r="W37" s="42">
        <f t="shared" si="9"/>
        <v>2159</v>
      </c>
      <c r="X37" s="42">
        <f t="shared" si="10"/>
        <v>44</v>
      </c>
      <c r="Y37" s="43">
        <f t="shared" si="11"/>
        <v>2203</v>
      </c>
      <c r="Z37" s="53">
        <v>0</v>
      </c>
      <c r="AA37" s="53">
        <v>0</v>
      </c>
      <c r="AB37" s="54">
        <f t="shared" si="12"/>
        <v>0</v>
      </c>
      <c r="AC37" s="44">
        <v>0</v>
      </c>
      <c r="AD37" s="42">
        <v>0</v>
      </c>
      <c r="AE37" s="43">
        <f t="shared" si="13"/>
        <v>0</v>
      </c>
      <c r="AF37" s="42">
        <f t="shared" si="14"/>
        <v>0</v>
      </c>
      <c r="AG37" s="42">
        <f t="shared" si="15"/>
        <v>0</v>
      </c>
      <c r="AH37" s="43">
        <f t="shared" si="16"/>
        <v>0</v>
      </c>
      <c r="AI37" s="44">
        <f t="shared" si="17"/>
        <v>2159</v>
      </c>
      <c r="AJ37" s="42">
        <f t="shared" si="18"/>
        <v>44</v>
      </c>
      <c r="AK37" s="57">
        <f t="shared" si="19"/>
        <v>2203</v>
      </c>
      <c r="AL37" s="9">
        <f t="shared" si="20"/>
        <v>6746</v>
      </c>
      <c r="AM37" s="9">
        <f t="shared" si="20"/>
        <v>84464</v>
      </c>
      <c r="AN37" s="77">
        <f t="shared" si="21"/>
        <v>91210</v>
      </c>
    </row>
    <row r="38" spans="1:40" ht="15">
      <c r="A38" s="76">
        <v>2039</v>
      </c>
      <c r="B38" s="41">
        <v>2406</v>
      </c>
      <c r="C38" s="42">
        <v>84386</v>
      </c>
      <c r="D38" s="57">
        <f t="shared" si="0"/>
        <v>86792</v>
      </c>
      <c r="E38" s="41">
        <v>0</v>
      </c>
      <c r="F38" s="42">
        <v>0</v>
      </c>
      <c r="G38" s="57">
        <f t="shared" si="1"/>
        <v>0</v>
      </c>
      <c r="H38" s="41">
        <v>0</v>
      </c>
      <c r="I38" s="42">
        <v>0</v>
      </c>
      <c r="J38" s="43">
        <f t="shared" si="2"/>
        <v>0</v>
      </c>
      <c r="K38" s="44">
        <v>0</v>
      </c>
      <c r="L38" s="42">
        <v>0</v>
      </c>
      <c r="M38" s="43">
        <f t="shared" si="3"/>
        <v>0</v>
      </c>
      <c r="N38" s="42">
        <f t="shared" si="4"/>
        <v>0</v>
      </c>
      <c r="O38" s="42">
        <f t="shared" si="5"/>
        <v>0</v>
      </c>
      <c r="P38" s="57">
        <f t="shared" si="6"/>
        <v>0</v>
      </c>
      <c r="Q38" s="41">
        <v>0</v>
      </c>
      <c r="R38" s="42">
        <v>0</v>
      </c>
      <c r="S38" s="43">
        <f t="shared" si="7"/>
        <v>0</v>
      </c>
      <c r="T38" s="44">
        <v>2159</v>
      </c>
      <c r="U38" s="42">
        <v>28</v>
      </c>
      <c r="V38" s="43">
        <f t="shared" si="8"/>
        <v>2187</v>
      </c>
      <c r="W38" s="42">
        <f t="shared" si="9"/>
        <v>2159</v>
      </c>
      <c r="X38" s="42">
        <f t="shared" si="10"/>
        <v>28</v>
      </c>
      <c r="Y38" s="43">
        <f t="shared" si="11"/>
        <v>2187</v>
      </c>
      <c r="Z38" s="53">
        <v>0</v>
      </c>
      <c r="AA38" s="53">
        <v>0</v>
      </c>
      <c r="AB38" s="54">
        <f t="shared" si="12"/>
        <v>0</v>
      </c>
      <c r="AC38" s="44">
        <v>0</v>
      </c>
      <c r="AD38" s="42">
        <v>0</v>
      </c>
      <c r="AE38" s="43">
        <f t="shared" si="13"/>
        <v>0</v>
      </c>
      <c r="AF38" s="42">
        <f t="shared" si="14"/>
        <v>0</v>
      </c>
      <c r="AG38" s="42">
        <f t="shared" si="15"/>
        <v>0</v>
      </c>
      <c r="AH38" s="43">
        <f t="shared" si="16"/>
        <v>0</v>
      </c>
      <c r="AI38" s="44">
        <f t="shared" si="17"/>
        <v>2159</v>
      </c>
      <c r="AJ38" s="42">
        <f t="shared" si="18"/>
        <v>28</v>
      </c>
      <c r="AK38" s="57">
        <f t="shared" si="19"/>
        <v>2187</v>
      </c>
      <c r="AL38" s="9">
        <f t="shared" si="20"/>
        <v>4565</v>
      </c>
      <c r="AM38" s="9">
        <f t="shared" si="20"/>
        <v>84414</v>
      </c>
      <c r="AN38" s="77">
        <f t="shared" si="21"/>
        <v>88979</v>
      </c>
    </row>
    <row r="39" spans="1:40" ht="15">
      <c r="A39" s="76">
        <v>2040</v>
      </c>
      <c r="B39" s="41">
        <v>97</v>
      </c>
      <c r="C39" s="42">
        <v>84376</v>
      </c>
      <c r="D39" s="57">
        <f t="shared" si="0"/>
        <v>84473</v>
      </c>
      <c r="E39" s="41">
        <v>0</v>
      </c>
      <c r="F39" s="42">
        <v>0</v>
      </c>
      <c r="G39" s="57">
        <f t="shared" si="1"/>
        <v>0</v>
      </c>
      <c r="H39" s="41">
        <v>0</v>
      </c>
      <c r="I39" s="42">
        <v>0</v>
      </c>
      <c r="J39" s="43">
        <f t="shared" si="2"/>
        <v>0</v>
      </c>
      <c r="K39" s="44">
        <v>0</v>
      </c>
      <c r="L39" s="42">
        <v>0</v>
      </c>
      <c r="M39" s="43">
        <f t="shared" si="3"/>
        <v>0</v>
      </c>
      <c r="N39" s="42">
        <f t="shared" si="4"/>
        <v>0</v>
      </c>
      <c r="O39" s="42">
        <f t="shared" si="5"/>
        <v>0</v>
      </c>
      <c r="P39" s="57">
        <f t="shared" si="6"/>
        <v>0</v>
      </c>
      <c r="Q39" s="41">
        <v>0</v>
      </c>
      <c r="R39" s="42">
        <v>0</v>
      </c>
      <c r="S39" s="43">
        <f t="shared" si="7"/>
        <v>0</v>
      </c>
      <c r="T39" s="44">
        <v>2159</v>
      </c>
      <c r="U39" s="42">
        <v>12</v>
      </c>
      <c r="V39" s="43">
        <f t="shared" si="8"/>
        <v>2171</v>
      </c>
      <c r="W39" s="42">
        <f t="shared" si="9"/>
        <v>2159</v>
      </c>
      <c r="X39" s="42">
        <f t="shared" si="10"/>
        <v>12</v>
      </c>
      <c r="Y39" s="43">
        <f t="shared" si="11"/>
        <v>2171</v>
      </c>
      <c r="Z39" s="53">
        <v>0</v>
      </c>
      <c r="AA39" s="53">
        <v>0</v>
      </c>
      <c r="AB39" s="54">
        <f t="shared" si="12"/>
        <v>0</v>
      </c>
      <c r="AC39" s="44">
        <v>0</v>
      </c>
      <c r="AD39" s="42">
        <v>0</v>
      </c>
      <c r="AE39" s="43">
        <f t="shared" si="13"/>
        <v>0</v>
      </c>
      <c r="AF39" s="42">
        <f t="shared" si="14"/>
        <v>0</v>
      </c>
      <c r="AG39" s="42">
        <f t="shared" si="15"/>
        <v>0</v>
      </c>
      <c r="AH39" s="43">
        <f t="shared" si="16"/>
        <v>0</v>
      </c>
      <c r="AI39" s="44">
        <f t="shared" si="17"/>
        <v>2159</v>
      </c>
      <c r="AJ39" s="42">
        <f t="shared" si="18"/>
        <v>12</v>
      </c>
      <c r="AK39" s="57">
        <f t="shared" si="19"/>
        <v>2171</v>
      </c>
      <c r="AL39" s="9">
        <f t="shared" si="20"/>
        <v>2256</v>
      </c>
      <c r="AM39" s="9">
        <f t="shared" si="20"/>
        <v>84388</v>
      </c>
      <c r="AN39" s="77">
        <f t="shared" si="21"/>
        <v>86644</v>
      </c>
    </row>
    <row r="40" spans="1:40" ht="15">
      <c r="A40" s="76">
        <v>2041</v>
      </c>
      <c r="B40" s="41">
        <v>0</v>
      </c>
      <c r="C40" s="42">
        <v>84375</v>
      </c>
      <c r="D40" s="57">
        <f t="shared" si="0"/>
        <v>84375</v>
      </c>
      <c r="E40" s="41">
        <v>0</v>
      </c>
      <c r="F40" s="42">
        <v>0</v>
      </c>
      <c r="G40" s="57">
        <f t="shared" si="1"/>
        <v>0</v>
      </c>
      <c r="H40" s="41">
        <v>0</v>
      </c>
      <c r="I40" s="42">
        <v>0</v>
      </c>
      <c r="J40" s="43">
        <f t="shared" si="2"/>
        <v>0</v>
      </c>
      <c r="K40" s="44">
        <v>0</v>
      </c>
      <c r="L40" s="42">
        <v>0</v>
      </c>
      <c r="M40" s="43">
        <f t="shared" si="3"/>
        <v>0</v>
      </c>
      <c r="N40" s="42">
        <f t="shared" si="4"/>
        <v>0</v>
      </c>
      <c r="O40" s="42">
        <f t="shared" si="5"/>
        <v>0</v>
      </c>
      <c r="P40" s="57">
        <f t="shared" si="6"/>
        <v>0</v>
      </c>
      <c r="Q40" s="41">
        <v>0</v>
      </c>
      <c r="R40" s="42">
        <v>0</v>
      </c>
      <c r="S40" s="43">
        <f t="shared" si="7"/>
        <v>0</v>
      </c>
      <c r="T40" s="44">
        <v>0</v>
      </c>
      <c r="U40" s="42">
        <v>0</v>
      </c>
      <c r="V40" s="43">
        <f t="shared" si="8"/>
        <v>0</v>
      </c>
      <c r="W40" s="42">
        <f t="shared" si="9"/>
        <v>0</v>
      </c>
      <c r="X40" s="42">
        <f t="shared" si="10"/>
        <v>0</v>
      </c>
      <c r="Y40" s="43">
        <f t="shared" si="11"/>
        <v>0</v>
      </c>
      <c r="Z40" s="53">
        <v>0</v>
      </c>
      <c r="AA40" s="53">
        <v>0</v>
      </c>
      <c r="AB40" s="54">
        <f t="shared" si="12"/>
        <v>0</v>
      </c>
      <c r="AC40" s="44">
        <v>0</v>
      </c>
      <c r="AD40" s="42">
        <v>0</v>
      </c>
      <c r="AE40" s="43">
        <f t="shared" si="13"/>
        <v>0</v>
      </c>
      <c r="AF40" s="42">
        <f t="shared" si="14"/>
        <v>0</v>
      </c>
      <c r="AG40" s="42">
        <f t="shared" si="15"/>
        <v>0</v>
      </c>
      <c r="AH40" s="43">
        <f t="shared" si="16"/>
        <v>0</v>
      </c>
      <c r="AI40" s="44">
        <f t="shared" si="17"/>
        <v>0</v>
      </c>
      <c r="AJ40" s="42">
        <f t="shared" si="18"/>
        <v>0</v>
      </c>
      <c r="AK40" s="57">
        <f t="shared" si="19"/>
        <v>0</v>
      </c>
      <c r="AL40" s="9">
        <f t="shared" si="20"/>
        <v>0</v>
      </c>
      <c r="AM40" s="9">
        <f t="shared" si="20"/>
        <v>84375</v>
      </c>
      <c r="AN40" s="77">
        <f t="shared" si="21"/>
        <v>84375</v>
      </c>
    </row>
    <row r="41" spans="1:40" ht="15">
      <c r="A41" s="76">
        <v>2042</v>
      </c>
      <c r="B41" s="41">
        <v>0</v>
      </c>
      <c r="C41" s="42">
        <v>84375</v>
      </c>
      <c r="D41" s="57">
        <f t="shared" si="0"/>
        <v>84375</v>
      </c>
      <c r="E41" s="41">
        <v>0</v>
      </c>
      <c r="F41" s="42">
        <v>0</v>
      </c>
      <c r="G41" s="57">
        <f t="shared" si="1"/>
        <v>0</v>
      </c>
      <c r="H41" s="41">
        <v>0</v>
      </c>
      <c r="I41" s="42">
        <v>0</v>
      </c>
      <c r="J41" s="43">
        <f t="shared" si="2"/>
        <v>0</v>
      </c>
      <c r="K41" s="44">
        <v>0</v>
      </c>
      <c r="L41" s="42">
        <v>0</v>
      </c>
      <c r="M41" s="43">
        <f t="shared" si="3"/>
        <v>0</v>
      </c>
      <c r="N41" s="42">
        <f t="shared" si="4"/>
        <v>0</v>
      </c>
      <c r="O41" s="42">
        <f t="shared" si="5"/>
        <v>0</v>
      </c>
      <c r="P41" s="57">
        <f t="shared" si="6"/>
        <v>0</v>
      </c>
      <c r="Q41" s="41">
        <v>0</v>
      </c>
      <c r="R41" s="42">
        <v>0</v>
      </c>
      <c r="S41" s="43">
        <f t="shared" si="7"/>
        <v>0</v>
      </c>
      <c r="T41" s="44">
        <v>0</v>
      </c>
      <c r="U41" s="42">
        <v>0</v>
      </c>
      <c r="V41" s="43">
        <f t="shared" si="8"/>
        <v>0</v>
      </c>
      <c r="W41" s="42">
        <f t="shared" si="9"/>
        <v>0</v>
      </c>
      <c r="X41" s="42">
        <f t="shared" si="10"/>
        <v>0</v>
      </c>
      <c r="Y41" s="43">
        <f t="shared" si="11"/>
        <v>0</v>
      </c>
      <c r="Z41" s="53">
        <v>0</v>
      </c>
      <c r="AA41" s="53">
        <v>0</v>
      </c>
      <c r="AB41" s="54">
        <f t="shared" si="12"/>
        <v>0</v>
      </c>
      <c r="AC41" s="44">
        <v>0</v>
      </c>
      <c r="AD41" s="42">
        <v>0</v>
      </c>
      <c r="AE41" s="43">
        <f t="shared" si="13"/>
        <v>0</v>
      </c>
      <c r="AF41" s="42">
        <f t="shared" si="14"/>
        <v>0</v>
      </c>
      <c r="AG41" s="42">
        <f t="shared" si="15"/>
        <v>0</v>
      </c>
      <c r="AH41" s="43">
        <f t="shared" si="16"/>
        <v>0</v>
      </c>
      <c r="AI41" s="44">
        <f t="shared" si="17"/>
        <v>0</v>
      </c>
      <c r="AJ41" s="42">
        <f t="shared" si="18"/>
        <v>0</v>
      </c>
      <c r="AK41" s="57">
        <f t="shared" si="19"/>
        <v>0</v>
      </c>
      <c r="AL41" s="9">
        <f t="shared" si="20"/>
        <v>0</v>
      </c>
      <c r="AM41" s="9">
        <f t="shared" si="20"/>
        <v>84375</v>
      </c>
      <c r="AN41" s="77">
        <f t="shared" si="21"/>
        <v>84375</v>
      </c>
    </row>
    <row r="42" spans="1:40" ht="15">
      <c r="A42" s="76">
        <v>2043</v>
      </c>
      <c r="B42" s="41">
        <v>0</v>
      </c>
      <c r="C42" s="42">
        <v>84375</v>
      </c>
      <c r="D42" s="57">
        <f t="shared" si="0"/>
        <v>84375</v>
      </c>
      <c r="E42" s="41">
        <v>0</v>
      </c>
      <c r="F42" s="42">
        <v>0</v>
      </c>
      <c r="G42" s="57">
        <f t="shared" si="1"/>
        <v>0</v>
      </c>
      <c r="H42" s="41">
        <v>0</v>
      </c>
      <c r="I42" s="42">
        <v>0</v>
      </c>
      <c r="J42" s="43">
        <f t="shared" si="2"/>
        <v>0</v>
      </c>
      <c r="K42" s="44">
        <v>0</v>
      </c>
      <c r="L42" s="42">
        <v>0</v>
      </c>
      <c r="M42" s="43">
        <f t="shared" si="3"/>
        <v>0</v>
      </c>
      <c r="N42" s="42">
        <f t="shared" si="4"/>
        <v>0</v>
      </c>
      <c r="O42" s="42">
        <f t="shared" si="5"/>
        <v>0</v>
      </c>
      <c r="P42" s="57">
        <f t="shared" si="6"/>
        <v>0</v>
      </c>
      <c r="Q42" s="41">
        <v>0</v>
      </c>
      <c r="R42" s="42">
        <v>0</v>
      </c>
      <c r="S42" s="43">
        <f t="shared" si="7"/>
        <v>0</v>
      </c>
      <c r="T42" s="44">
        <v>0</v>
      </c>
      <c r="U42" s="42">
        <v>0</v>
      </c>
      <c r="V42" s="43">
        <f t="shared" si="8"/>
        <v>0</v>
      </c>
      <c r="W42" s="42">
        <f t="shared" si="9"/>
        <v>0</v>
      </c>
      <c r="X42" s="42">
        <f t="shared" si="10"/>
        <v>0</v>
      </c>
      <c r="Y42" s="43">
        <f t="shared" si="11"/>
        <v>0</v>
      </c>
      <c r="Z42" s="53">
        <v>0</v>
      </c>
      <c r="AA42" s="53">
        <v>0</v>
      </c>
      <c r="AB42" s="54">
        <f t="shared" si="12"/>
        <v>0</v>
      </c>
      <c r="AC42" s="44">
        <v>0</v>
      </c>
      <c r="AD42" s="42">
        <v>0</v>
      </c>
      <c r="AE42" s="43">
        <f t="shared" si="13"/>
        <v>0</v>
      </c>
      <c r="AF42" s="42">
        <f t="shared" si="14"/>
        <v>0</v>
      </c>
      <c r="AG42" s="42">
        <f t="shared" si="15"/>
        <v>0</v>
      </c>
      <c r="AH42" s="43">
        <f t="shared" si="16"/>
        <v>0</v>
      </c>
      <c r="AI42" s="44">
        <f t="shared" si="17"/>
        <v>0</v>
      </c>
      <c r="AJ42" s="42">
        <f t="shared" si="18"/>
        <v>0</v>
      </c>
      <c r="AK42" s="57">
        <f t="shared" si="19"/>
        <v>0</v>
      </c>
      <c r="AL42" s="9">
        <f t="shared" si="20"/>
        <v>0</v>
      </c>
      <c r="AM42" s="9">
        <f t="shared" si="20"/>
        <v>84375</v>
      </c>
      <c r="AN42" s="77">
        <f t="shared" si="21"/>
        <v>84375</v>
      </c>
    </row>
    <row r="43" spans="1:40" ht="15">
      <c r="A43" s="76">
        <v>2044</v>
      </c>
      <c r="B43" s="41">
        <v>0</v>
      </c>
      <c r="C43" s="42">
        <v>84375</v>
      </c>
      <c r="D43" s="57">
        <f t="shared" si="0"/>
        <v>84375</v>
      </c>
      <c r="E43" s="41">
        <v>0</v>
      </c>
      <c r="F43" s="42">
        <v>0</v>
      </c>
      <c r="G43" s="57">
        <f t="shared" si="1"/>
        <v>0</v>
      </c>
      <c r="H43" s="41">
        <v>0</v>
      </c>
      <c r="I43" s="42">
        <v>0</v>
      </c>
      <c r="J43" s="43">
        <f t="shared" si="2"/>
        <v>0</v>
      </c>
      <c r="K43" s="44">
        <v>0</v>
      </c>
      <c r="L43" s="42">
        <v>0</v>
      </c>
      <c r="M43" s="43">
        <f t="shared" si="3"/>
        <v>0</v>
      </c>
      <c r="N43" s="42">
        <f t="shared" si="4"/>
        <v>0</v>
      </c>
      <c r="O43" s="42">
        <f t="shared" si="5"/>
        <v>0</v>
      </c>
      <c r="P43" s="57">
        <f t="shared" si="6"/>
        <v>0</v>
      </c>
      <c r="Q43" s="41">
        <v>0</v>
      </c>
      <c r="R43" s="42">
        <v>0</v>
      </c>
      <c r="S43" s="43">
        <f t="shared" si="7"/>
        <v>0</v>
      </c>
      <c r="T43" s="44">
        <v>0</v>
      </c>
      <c r="U43" s="42">
        <v>0</v>
      </c>
      <c r="V43" s="43">
        <f t="shared" si="8"/>
        <v>0</v>
      </c>
      <c r="W43" s="42">
        <f t="shared" si="9"/>
        <v>0</v>
      </c>
      <c r="X43" s="42">
        <f t="shared" si="10"/>
        <v>0</v>
      </c>
      <c r="Y43" s="43">
        <f t="shared" si="11"/>
        <v>0</v>
      </c>
      <c r="Z43" s="53">
        <v>0</v>
      </c>
      <c r="AA43" s="53">
        <v>0</v>
      </c>
      <c r="AB43" s="54">
        <f t="shared" si="12"/>
        <v>0</v>
      </c>
      <c r="AC43" s="44">
        <v>0</v>
      </c>
      <c r="AD43" s="42">
        <v>0</v>
      </c>
      <c r="AE43" s="43">
        <f t="shared" si="13"/>
        <v>0</v>
      </c>
      <c r="AF43" s="42">
        <f t="shared" si="14"/>
        <v>0</v>
      </c>
      <c r="AG43" s="42">
        <f t="shared" si="15"/>
        <v>0</v>
      </c>
      <c r="AH43" s="43">
        <f t="shared" si="16"/>
        <v>0</v>
      </c>
      <c r="AI43" s="44">
        <f t="shared" si="17"/>
        <v>0</v>
      </c>
      <c r="AJ43" s="42">
        <f t="shared" si="18"/>
        <v>0</v>
      </c>
      <c r="AK43" s="57">
        <f t="shared" si="19"/>
        <v>0</v>
      </c>
      <c r="AL43" s="9">
        <f t="shared" si="20"/>
        <v>0</v>
      </c>
      <c r="AM43" s="9">
        <f t="shared" si="20"/>
        <v>84375</v>
      </c>
      <c r="AN43" s="77">
        <f t="shared" si="21"/>
        <v>84375</v>
      </c>
    </row>
    <row r="44" spans="1:40" ht="15">
      <c r="A44" s="76">
        <v>2045</v>
      </c>
      <c r="B44" s="41">
        <v>0</v>
      </c>
      <c r="C44" s="42">
        <v>84375</v>
      </c>
      <c r="D44" s="57">
        <f t="shared" si="0"/>
        <v>84375</v>
      </c>
      <c r="E44" s="41">
        <v>0</v>
      </c>
      <c r="F44" s="42">
        <v>0</v>
      </c>
      <c r="G44" s="57">
        <f t="shared" si="1"/>
        <v>0</v>
      </c>
      <c r="H44" s="41">
        <v>0</v>
      </c>
      <c r="I44" s="42">
        <v>0</v>
      </c>
      <c r="J44" s="43">
        <f t="shared" si="2"/>
        <v>0</v>
      </c>
      <c r="K44" s="44">
        <v>0</v>
      </c>
      <c r="L44" s="42">
        <v>0</v>
      </c>
      <c r="M44" s="43">
        <f t="shared" si="3"/>
        <v>0</v>
      </c>
      <c r="N44" s="42">
        <f t="shared" si="4"/>
        <v>0</v>
      </c>
      <c r="O44" s="42">
        <f t="shared" si="5"/>
        <v>0</v>
      </c>
      <c r="P44" s="57">
        <f t="shared" si="6"/>
        <v>0</v>
      </c>
      <c r="Q44" s="41">
        <v>0</v>
      </c>
      <c r="R44" s="42">
        <v>0</v>
      </c>
      <c r="S44" s="43">
        <f t="shared" si="7"/>
        <v>0</v>
      </c>
      <c r="T44" s="44">
        <v>0</v>
      </c>
      <c r="U44" s="42">
        <v>0</v>
      </c>
      <c r="V44" s="43">
        <f t="shared" si="8"/>
        <v>0</v>
      </c>
      <c r="W44" s="42">
        <f t="shared" si="9"/>
        <v>0</v>
      </c>
      <c r="X44" s="42">
        <f t="shared" si="10"/>
        <v>0</v>
      </c>
      <c r="Y44" s="43">
        <f t="shared" si="11"/>
        <v>0</v>
      </c>
      <c r="Z44" s="53">
        <v>0</v>
      </c>
      <c r="AA44" s="53">
        <v>0</v>
      </c>
      <c r="AB44" s="54">
        <f t="shared" si="12"/>
        <v>0</v>
      </c>
      <c r="AC44" s="44">
        <v>0</v>
      </c>
      <c r="AD44" s="42">
        <v>0</v>
      </c>
      <c r="AE44" s="43">
        <f t="shared" si="13"/>
        <v>0</v>
      </c>
      <c r="AF44" s="42">
        <f t="shared" si="14"/>
        <v>0</v>
      </c>
      <c r="AG44" s="42">
        <f t="shared" si="15"/>
        <v>0</v>
      </c>
      <c r="AH44" s="43">
        <f t="shared" si="16"/>
        <v>0</v>
      </c>
      <c r="AI44" s="44">
        <f t="shared" si="17"/>
        <v>0</v>
      </c>
      <c r="AJ44" s="42">
        <f t="shared" si="18"/>
        <v>0</v>
      </c>
      <c r="AK44" s="57">
        <f t="shared" si="19"/>
        <v>0</v>
      </c>
      <c r="AL44" s="9">
        <f t="shared" si="20"/>
        <v>0</v>
      </c>
      <c r="AM44" s="9">
        <f t="shared" si="20"/>
        <v>84375</v>
      </c>
      <c r="AN44" s="77">
        <f t="shared" si="21"/>
        <v>84375</v>
      </c>
    </row>
    <row r="45" spans="1:40" ht="15">
      <c r="A45" s="76">
        <v>2046</v>
      </c>
      <c r="B45" s="41">
        <v>0</v>
      </c>
      <c r="C45" s="42">
        <v>84375</v>
      </c>
      <c r="D45" s="57">
        <f t="shared" si="0"/>
        <v>84375</v>
      </c>
      <c r="E45" s="41">
        <v>0</v>
      </c>
      <c r="F45" s="42">
        <v>0</v>
      </c>
      <c r="G45" s="57">
        <f t="shared" si="1"/>
        <v>0</v>
      </c>
      <c r="H45" s="41">
        <v>0</v>
      </c>
      <c r="I45" s="42">
        <v>0</v>
      </c>
      <c r="J45" s="43">
        <f t="shared" si="2"/>
        <v>0</v>
      </c>
      <c r="K45" s="44">
        <v>0</v>
      </c>
      <c r="L45" s="42">
        <v>0</v>
      </c>
      <c r="M45" s="43">
        <f t="shared" si="3"/>
        <v>0</v>
      </c>
      <c r="N45" s="42">
        <f t="shared" si="4"/>
        <v>0</v>
      </c>
      <c r="O45" s="42">
        <f t="shared" si="5"/>
        <v>0</v>
      </c>
      <c r="P45" s="57">
        <f t="shared" si="6"/>
        <v>0</v>
      </c>
      <c r="Q45" s="41">
        <v>0</v>
      </c>
      <c r="R45" s="42">
        <v>0</v>
      </c>
      <c r="S45" s="43">
        <f t="shared" si="7"/>
        <v>0</v>
      </c>
      <c r="T45" s="44">
        <v>0</v>
      </c>
      <c r="U45" s="42">
        <v>0</v>
      </c>
      <c r="V45" s="43">
        <f t="shared" si="8"/>
        <v>0</v>
      </c>
      <c r="W45" s="42">
        <f t="shared" si="9"/>
        <v>0</v>
      </c>
      <c r="X45" s="42">
        <f t="shared" si="10"/>
        <v>0</v>
      </c>
      <c r="Y45" s="43">
        <f t="shared" si="11"/>
        <v>0</v>
      </c>
      <c r="Z45" s="53">
        <v>0</v>
      </c>
      <c r="AA45" s="53">
        <v>0</v>
      </c>
      <c r="AB45" s="54">
        <f t="shared" si="12"/>
        <v>0</v>
      </c>
      <c r="AC45" s="44">
        <v>0</v>
      </c>
      <c r="AD45" s="42">
        <v>0</v>
      </c>
      <c r="AE45" s="43">
        <f t="shared" si="13"/>
        <v>0</v>
      </c>
      <c r="AF45" s="42">
        <f t="shared" si="14"/>
        <v>0</v>
      </c>
      <c r="AG45" s="42">
        <f t="shared" si="15"/>
        <v>0</v>
      </c>
      <c r="AH45" s="43">
        <f t="shared" si="16"/>
        <v>0</v>
      </c>
      <c r="AI45" s="44">
        <f t="shared" si="17"/>
        <v>0</v>
      </c>
      <c r="AJ45" s="42">
        <f t="shared" si="18"/>
        <v>0</v>
      </c>
      <c r="AK45" s="57">
        <f t="shared" si="19"/>
        <v>0</v>
      </c>
      <c r="AL45" s="9">
        <f t="shared" si="20"/>
        <v>0</v>
      </c>
      <c r="AM45" s="9">
        <f t="shared" si="20"/>
        <v>84375</v>
      </c>
      <c r="AN45" s="77">
        <f t="shared" si="21"/>
        <v>84375</v>
      </c>
    </row>
    <row r="46" spans="1:40" ht="15">
      <c r="A46" s="76">
        <v>2047</v>
      </c>
      <c r="B46" s="41">
        <v>0</v>
      </c>
      <c r="C46" s="42">
        <v>84375</v>
      </c>
      <c r="D46" s="57">
        <f t="shared" si="0"/>
        <v>84375</v>
      </c>
      <c r="E46" s="41">
        <v>0</v>
      </c>
      <c r="F46" s="42">
        <v>0</v>
      </c>
      <c r="G46" s="57">
        <f t="shared" si="1"/>
        <v>0</v>
      </c>
      <c r="H46" s="41">
        <v>0</v>
      </c>
      <c r="I46" s="42">
        <v>0</v>
      </c>
      <c r="J46" s="43">
        <f t="shared" si="2"/>
        <v>0</v>
      </c>
      <c r="K46" s="44">
        <v>0</v>
      </c>
      <c r="L46" s="42">
        <v>0</v>
      </c>
      <c r="M46" s="43">
        <f t="shared" si="3"/>
        <v>0</v>
      </c>
      <c r="N46" s="42">
        <f t="shared" si="4"/>
        <v>0</v>
      </c>
      <c r="O46" s="42">
        <f t="shared" si="5"/>
        <v>0</v>
      </c>
      <c r="P46" s="57">
        <f t="shared" si="6"/>
        <v>0</v>
      </c>
      <c r="Q46" s="41">
        <v>0</v>
      </c>
      <c r="R46" s="42">
        <v>0</v>
      </c>
      <c r="S46" s="43">
        <f t="shared" si="7"/>
        <v>0</v>
      </c>
      <c r="T46" s="44">
        <v>0</v>
      </c>
      <c r="U46" s="42">
        <v>0</v>
      </c>
      <c r="V46" s="43">
        <f t="shared" si="8"/>
        <v>0</v>
      </c>
      <c r="W46" s="42">
        <f t="shared" si="9"/>
        <v>0</v>
      </c>
      <c r="X46" s="42">
        <f t="shared" si="10"/>
        <v>0</v>
      </c>
      <c r="Y46" s="43">
        <f t="shared" si="11"/>
        <v>0</v>
      </c>
      <c r="Z46" s="53">
        <v>0</v>
      </c>
      <c r="AA46" s="53">
        <v>0</v>
      </c>
      <c r="AB46" s="54">
        <f t="shared" si="12"/>
        <v>0</v>
      </c>
      <c r="AC46" s="44">
        <v>0</v>
      </c>
      <c r="AD46" s="42">
        <v>0</v>
      </c>
      <c r="AE46" s="43">
        <f t="shared" si="13"/>
        <v>0</v>
      </c>
      <c r="AF46" s="42">
        <f t="shared" si="14"/>
        <v>0</v>
      </c>
      <c r="AG46" s="42">
        <f t="shared" si="15"/>
        <v>0</v>
      </c>
      <c r="AH46" s="43">
        <f t="shared" si="16"/>
        <v>0</v>
      </c>
      <c r="AI46" s="44">
        <f t="shared" si="17"/>
        <v>0</v>
      </c>
      <c r="AJ46" s="42">
        <f t="shared" si="18"/>
        <v>0</v>
      </c>
      <c r="AK46" s="57">
        <f t="shared" si="19"/>
        <v>0</v>
      </c>
      <c r="AL46" s="9">
        <f t="shared" si="20"/>
        <v>0</v>
      </c>
      <c r="AM46" s="9">
        <f t="shared" si="20"/>
        <v>84375</v>
      </c>
      <c r="AN46" s="77">
        <f t="shared" si="21"/>
        <v>84375</v>
      </c>
    </row>
    <row r="47" spans="1:40" ht="15">
      <c r="A47" s="76">
        <v>2048</v>
      </c>
      <c r="B47" s="41">
        <v>0</v>
      </c>
      <c r="C47" s="42">
        <v>84375</v>
      </c>
      <c r="D47" s="57">
        <f t="shared" si="0"/>
        <v>84375</v>
      </c>
      <c r="E47" s="41">
        <v>0</v>
      </c>
      <c r="F47" s="42">
        <v>0</v>
      </c>
      <c r="G47" s="57">
        <f t="shared" si="1"/>
        <v>0</v>
      </c>
      <c r="H47" s="41">
        <v>0</v>
      </c>
      <c r="I47" s="42">
        <v>0</v>
      </c>
      <c r="J47" s="43">
        <f t="shared" si="2"/>
        <v>0</v>
      </c>
      <c r="K47" s="44">
        <v>0</v>
      </c>
      <c r="L47" s="42">
        <v>0</v>
      </c>
      <c r="M47" s="43">
        <f t="shared" si="3"/>
        <v>0</v>
      </c>
      <c r="N47" s="42">
        <f t="shared" si="4"/>
        <v>0</v>
      </c>
      <c r="O47" s="42">
        <f t="shared" si="5"/>
        <v>0</v>
      </c>
      <c r="P47" s="57">
        <f t="shared" si="6"/>
        <v>0</v>
      </c>
      <c r="Q47" s="41">
        <v>0</v>
      </c>
      <c r="R47" s="42">
        <v>0</v>
      </c>
      <c r="S47" s="43">
        <f t="shared" si="7"/>
        <v>0</v>
      </c>
      <c r="T47" s="44">
        <v>0</v>
      </c>
      <c r="U47" s="42">
        <v>0</v>
      </c>
      <c r="V47" s="43">
        <f t="shared" si="8"/>
        <v>0</v>
      </c>
      <c r="W47" s="42">
        <f t="shared" si="9"/>
        <v>0</v>
      </c>
      <c r="X47" s="42">
        <f t="shared" si="10"/>
        <v>0</v>
      </c>
      <c r="Y47" s="43">
        <f t="shared" si="11"/>
        <v>0</v>
      </c>
      <c r="Z47" s="53">
        <v>0</v>
      </c>
      <c r="AA47" s="53">
        <v>0</v>
      </c>
      <c r="AB47" s="54">
        <f t="shared" si="12"/>
        <v>0</v>
      </c>
      <c r="AC47" s="44">
        <v>0</v>
      </c>
      <c r="AD47" s="42">
        <v>0</v>
      </c>
      <c r="AE47" s="43">
        <f t="shared" si="13"/>
        <v>0</v>
      </c>
      <c r="AF47" s="42">
        <f t="shared" si="14"/>
        <v>0</v>
      </c>
      <c r="AG47" s="42">
        <f t="shared" si="15"/>
        <v>0</v>
      </c>
      <c r="AH47" s="43">
        <f t="shared" si="16"/>
        <v>0</v>
      </c>
      <c r="AI47" s="44">
        <f t="shared" si="17"/>
        <v>0</v>
      </c>
      <c r="AJ47" s="42">
        <f t="shared" si="18"/>
        <v>0</v>
      </c>
      <c r="AK47" s="57">
        <f t="shared" si="19"/>
        <v>0</v>
      </c>
      <c r="AL47" s="9">
        <f t="shared" si="20"/>
        <v>0</v>
      </c>
      <c r="AM47" s="9">
        <f t="shared" si="20"/>
        <v>84375</v>
      </c>
      <c r="AN47" s="77">
        <f t="shared" si="21"/>
        <v>84375</v>
      </c>
    </row>
    <row r="48" spans="1:40" ht="15">
      <c r="A48" s="76">
        <v>2049</v>
      </c>
      <c r="B48" s="41">
        <v>0</v>
      </c>
      <c r="C48" s="42">
        <v>84375</v>
      </c>
      <c r="D48" s="57">
        <f t="shared" si="0"/>
        <v>84375</v>
      </c>
      <c r="E48" s="41">
        <v>0</v>
      </c>
      <c r="F48" s="42">
        <v>0</v>
      </c>
      <c r="G48" s="57">
        <f t="shared" si="1"/>
        <v>0</v>
      </c>
      <c r="H48" s="41">
        <v>0</v>
      </c>
      <c r="I48" s="42">
        <v>0</v>
      </c>
      <c r="J48" s="43">
        <f t="shared" si="2"/>
        <v>0</v>
      </c>
      <c r="K48" s="44">
        <v>0</v>
      </c>
      <c r="L48" s="42">
        <v>0</v>
      </c>
      <c r="M48" s="43">
        <f t="shared" si="3"/>
        <v>0</v>
      </c>
      <c r="N48" s="42">
        <f t="shared" si="4"/>
        <v>0</v>
      </c>
      <c r="O48" s="42">
        <f t="shared" si="5"/>
        <v>0</v>
      </c>
      <c r="P48" s="57">
        <f t="shared" si="6"/>
        <v>0</v>
      </c>
      <c r="Q48" s="41">
        <v>0</v>
      </c>
      <c r="R48" s="42">
        <v>0</v>
      </c>
      <c r="S48" s="43">
        <f t="shared" si="7"/>
        <v>0</v>
      </c>
      <c r="T48" s="44">
        <v>0</v>
      </c>
      <c r="U48" s="42">
        <v>0</v>
      </c>
      <c r="V48" s="43">
        <f t="shared" si="8"/>
        <v>0</v>
      </c>
      <c r="W48" s="42">
        <f t="shared" si="9"/>
        <v>0</v>
      </c>
      <c r="X48" s="42">
        <f t="shared" si="10"/>
        <v>0</v>
      </c>
      <c r="Y48" s="43">
        <f t="shared" si="11"/>
        <v>0</v>
      </c>
      <c r="Z48" s="53">
        <v>0</v>
      </c>
      <c r="AA48" s="53">
        <v>0</v>
      </c>
      <c r="AB48" s="54">
        <f t="shared" si="12"/>
        <v>0</v>
      </c>
      <c r="AC48" s="44">
        <v>0</v>
      </c>
      <c r="AD48" s="42">
        <v>0</v>
      </c>
      <c r="AE48" s="43">
        <f t="shared" si="13"/>
        <v>0</v>
      </c>
      <c r="AF48" s="42">
        <f t="shared" si="14"/>
        <v>0</v>
      </c>
      <c r="AG48" s="42">
        <f t="shared" si="15"/>
        <v>0</v>
      </c>
      <c r="AH48" s="43">
        <f t="shared" si="16"/>
        <v>0</v>
      </c>
      <c r="AI48" s="44">
        <f t="shared" si="17"/>
        <v>0</v>
      </c>
      <c r="AJ48" s="42">
        <f t="shared" si="18"/>
        <v>0</v>
      </c>
      <c r="AK48" s="57">
        <f t="shared" si="19"/>
        <v>0</v>
      </c>
      <c r="AL48" s="9">
        <f t="shared" si="20"/>
        <v>0</v>
      </c>
      <c r="AM48" s="9">
        <f t="shared" si="20"/>
        <v>84375</v>
      </c>
      <c r="AN48" s="77">
        <f t="shared" si="21"/>
        <v>84375</v>
      </c>
    </row>
    <row r="49" spans="1:40" ht="15">
      <c r="A49" s="76">
        <v>2050</v>
      </c>
      <c r="B49" s="41">
        <v>1500000</v>
      </c>
      <c r="C49" s="42">
        <v>70313</v>
      </c>
      <c r="D49" s="57">
        <f t="shared" si="0"/>
        <v>1570313</v>
      </c>
      <c r="E49" s="41">
        <v>0</v>
      </c>
      <c r="F49" s="42">
        <v>0</v>
      </c>
      <c r="G49" s="57">
        <f t="shared" si="1"/>
        <v>0</v>
      </c>
      <c r="H49" s="41">
        <v>0</v>
      </c>
      <c r="I49" s="42">
        <v>0</v>
      </c>
      <c r="J49" s="43">
        <f t="shared" si="2"/>
        <v>0</v>
      </c>
      <c r="K49" s="44">
        <v>0</v>
      </c>
      <c r="L49" s="42">
        <v>0</v>
      </c>
      <c r="M49" s="43">
        <f t="shared" si="3"/>
        <v>0</v>
      </c>
      <c r="N49" s="42">
        <f t="shared" si="4"/>
        <v>0</v>
      </c>
      <c r="O49" s="42">
        <f t="shared" si="5"/>
        <v>0</v>
      </c>
      <c r="P49" s="57">
        <f t="shared" si="6"/>
        <v>0</v>
      </c>
      <c r="Q49" s="41">
        <v>0</v>
      </c>
      <c r="R49" s="42">
        <v>0</v>
      </c>
      <c r="S49" s="43">
        <f t="shared" si="7"/>
        <v>0</v>
      </c>
      <c r="T49" s="44">
        <v>0</v>
      </c>
      <c r="U49" s="42">
        <v>0</v>
      </c>
      <c r="V49" s="43">
        <f t="shared" si="8"/>
        <v>0</v>
      </c>
      <c r="W49" s="42">
        <f t="shared" si="9"/>
        <v>0</v>
      </c>
      <c r="X49" s="42">
        <f t="shared" si="10"/>
        <v>0</v>
      </c>
      <c r="Y49" s="43">
        <f t="shared" si="11"/>
        <v>0</v>
      </c>
      <c r="Z49" s="53">
        <v>0</v>
      </c>
      <c r="AA49" s="53">
        <v>0</v>
      </c>
      <c r="AB49" s="54">
        <f t="shared" si="12"/>
        <v>0</v>
      </c>
      <c r="AC49" s="44">
        <v>0</v>
      </c>
      <c r="AD49" s="42">
        <v>0</v>
      </c>
      <c r="AE49" s="43">
        <f t="shared" si="13"/>
        <v>0</v>
      </c>
      <c r="AF49" s="42">
        <f t="shared" si="14"/>
        <v>0</v>
      </c>
      <c r="AG49" s="42">
        <f t="shared" si="15"/>
        <v>0</v>
      </c>
      <c r="AH49" s="43">
        <f t="shared" si="16"/>
        <v>0</v>
      </c>
      <c r="AI49" s="44">
        <f t="shared" si="17"/>
        <v>0</v>
      </c>
      <c r="AJ49" s="42">
        <f t="shared" si="18"/>
        <v>0</v>
      </c>
      <c r="AK49" s="57">
        <f t="shared" si="19"/>
        <v>0</v>
      </c>
      <c r="AL49" s="9">
        <f t="shared" si="20"/>
        <v>1500000</v>
      </c>
      <c r="AM49" s="9">
        <f t="shared" si="20"/>
        <v>70313</v>
      </c>
      <c r="AN49" s="77">
        <f t="shared" si="21"/>
        <v>1570313</v>
      </c>
    </row>
    <row r="50" spans="1:40" ht="9" customHeight="1" thickBot="1">
      <c r="A50" s="78"/>
      <c r="B50" s="41"/>
      <c r="C50" s="42"/>
      <c r="D50" s="57"/>
      <c r="E50" s="41"/>
      <c r="F50" s="42"/>
      <c r="G50" s="57"/>
      <c r="H50" s="41"/>
      <c r="I50" s="42"/>
      <c r="J50" s="43"/>
      <c r="K50" s="44"/>
      <c r="L50" s="42"/>
      <c r="M50" s="43"/>
      <c r="N50" s="42"/>
      <c r="O50" s="42"/>
      <c r="P50" s="57"/>
      <c r="Q50" s="41"/>
      <c r="R50" s="42"/>
      <c r="S50" s="43"/>
      <c r="T50" s="44"/>
      <c r="U50" s="42"/>
      <c r="V50" s="43"/>
      <c r="W50" s="42"/>
      <c r="X50" s="42"/>
      <c r="Y50" s="43"/>
      <c r="Z50" s="53"/>
      <c r="AA50" s="53"/>
      <c r="AB50" s="54"/>
      <c r="AC50" s="27"/>
      <c r="AD50" s="8"/>
      <c r="AE50" s="23"/>
      <c r="AF50" s="42"/>
      <c r="AG50" s="42"/>
      <c r="AH50" s="43"/>
      <c r="AI50" s="44"/>
      <c r="AJ50" s="42"/>
      <c r="AK50" s="57"/>
      <c r="AL50" s="9"/>
      <c r="AM50" s="9"/>
      <c r="AN50" s="77"/>
    </row>
    <row r="51" spans="1:40" ht="9.75" customHeight="1">
      <c r="A51" s="59"/>
      <c r="B51" s="59"/>
      <c r="C51" s="58"/>
      <c r="D51" s="60"/>
      <c r="E51" s="59"/>
      <c r="F51" s="58"/>
      <c r="G51" s="60"/>
      <c r="H51" s="59"/>
      <c r="I51" s="58"/>
      <c r="J51" s="64"/>
      <c r="K51" s="65"/>
      <c r="L51" s="58"/>
      <c r="M51" s="64"/>
      <c r="N51" s="58"/>
      <c r="O51" s="58"/>
      <c r="P51" s="60"/>
      <c r="Q51" s="17"/>
      <c r="R51" s="10"/>
      <c r="S51" s="24"/>
      <c r="T51" s="65"/>
      <c r="U51" s="58"/>
      <c r="V51" s="64"/>
      <c r="W51" s="58"/>
      <c r="X51" s="58"/>
      <c r="Y51" s="64"/>
      <c r="Z51" s="58"/>
      <c r="AA51" s="58"/>
      <c r="AB51" s="64"/>
      <c r="AC51" s="65"/>
      <c r="AD51" s="58"/>
      <c r="AE51" s="64"/>
      <c r="AF51" s="58"/>
      <c r="AG51" s="58"/>
      <c r="AH51" s="64"/>
      <c r="AI51" s="65"/>
      <c r="AJ51" s="58"/>
      <c r="AK51" s="60"/>
      <c r="AL51" s="45"/>
      <c r="AM51" s="45"/>
      <c r="AN51" s="79"/>
    </row>
    <row r="52" spans="1:40" ht="15">
      <c r="A52" s="80" t="s">
        <v>9</v>
      </c>
      <c r="B52" s="61">
        <f aca="true" t="shared" si="22" ref="B52:AN52">SUM(B12:B49)</f>
        <v>17892395</v>
      </c>
      <c r="C52" s="62">
        <f t="shared" si="22"/>
        <v>13908095</v>
      </c>
      <c r="D52" s="63">
        <f t="shared" si="22"/>
        <v>31800490</v>
      </c>
      <c r="E52" s="61">
        <f t="shared" si="22"/>
        <v>172707</v>
      </c>
      <c r="F52" s="62">
        <f t="shared" si="22"/>
        <v>5293</v>
      </c>
      <c r="G52" s="63">
        <f t="shared" si="22"/>
        <v>178000</v>
      </c>
      <c r="H52" s="61">
        <f t="shared" si="22"/>
        <v>63196</v>
      </c>
      <c r="I52" s="62">
        <f t="shared" si="22"/>
        <v>10396</v>
      </c>
      <c r="J52" s="66">
        <f t="shared" si="22"/>
        <v>73592</v>
      </c>
      <c r="K52" s="67">
        <f t="shared" si="22"/>
        <v>433</v>
      </c>
      <c r="L52" s="62">
        <f t="shared" si="22"/>
        <v>11</v>
      </c>
      <c r="M52" s="66">
        <f t="shared" si="22"/>
        <v>444</v>
      </c>
      <c r="N52" s="62">
        <f t="shared" si="22"/>
        <v>63629</v>
      </c>
      <c r="O52" s="62">
        <f t="shared" si="22"/>
        <v>10407</v>
      </c>
      <c r="P52" s="63">
        <f t="shared" si="22"/>
        <v>74036</v>
      </c>
      <c r="Q52" s="61">
        <f t="shared" si="22"/>
        <v>1975</v>
      </c>
      <c r="R52" s="62">
        <f t="shared" si="22"/>
        <v>125</v>
      </c>
      <c r="S52" s="66">
        <f t="shared" si="22"/>
        <v>2100</v>
      </c>
      <c r="T52" s="67">
        <f t="shared" si="22"/>
        <v>794172</v>
      </c>
      <c r="U52" s="62">
        <f t="shared" si="22"/>
        <v>132507</v>
      </c>
      <c r="V52" s="66">
        <f t="shared" si="22"/>
        <v>926679</v>
      </c>
      <c r="W52" s="62">
        <f t="shared" si="22"/>
        <v>796147</v>
      </c>
      <c r="X52" s="62">
        <f t="shared" si="22"/>
        <v>132632</v>
      </c>
      <c r="Y52" s="66">
        <f t="shared" si="22"/>
        <v>928779</v>
      </c>
      <c r="Z52" s="62">
        <f t="shared" si="22"/>
        <v>740950</v>
      </c>
      <c r="AA52" s="62">
        <f t="shared" si="22"/>
        <v>260978</v>
      </c>
      <c r="AB52" s="66">
        <f t="shared" si="22"/>
        <v>1001928</v>
      </c>
      <c r="AC52" s="67">
        <f t="shared" si="22"/>
        <v>227931</v>
      </c>
      <c r="AD52" s="62">
        <f t="shared" si="22"/>
        <v>20821</v>
      </c>
      <c r="AE52" s="66">
        <f t="shared" si="22"/>
        <v>248752</v>
      </c>
      <c r="AF52" s="62">
        <f t="shared" si="22"/>
        <v>968881</v>
      </c>
      <c r="AG52" s="62">
        <f t="shared" si="22"/>
        <v>281799</v>
      </c>
      <c r="AH52" s="66">
        <f t="shared" si="22"/>
        <v>1250680</v>
      </c>
      <c r="AI52" s="67">
        <f t="shared" si="22"/>
        <v>1765028</v>
      </c>
      <c r="AJ52" s="62">
        <f t="shared" si="22"/>
        <v>414431</v>
      </c>
      <c r="AK52" s="63">
        <f t="shared" si="22"/>
        <v>2179459</v>
      </c>
      <c r="AL52" s="46">
        <f t="shared" si="22"/>
        <v>19893759</v>
      </c>
      <c r="AM52" s="46">
        <f t="shared" si="22"/>
        <v>14338226</v>
      </c>
      <c r="AN52" s="81">
        <f t="shared" si="22"/>
        <v>34231985</v>
      </c>
    </row>
    <row r="53" spans="1:40" ht="9.75" customHeight="1" thickBot="1">
      <c r="A53" s="18"/>
      <c r="B53" s="18"/>
      <c r="C53" s="12"/>
      <c r="D53" s="19"/>
      <c r="E53" s="18"/>
      <c r="F53" s="12"/>
      <c r="G53" s="19"/>
      <c r="H53" s="18"/>
      <c r="I53" s="12"/>
      <c r="J53" s="25"/>
      <c r="K53" s="28"/>
      <c r="L53" s="12"/>
      <c r="M53" s="25"/>
      <c r="N53" s="11"/>
      <c r="O53" s="12"/>
      <c r="P53" s="19"/>
      <c r="Q53" s="18"/>
      <c r="R53" s="12"/>
      <c r="S53" s="25"/>
      <c r="T53" s="28"/>
      <c r="U53" s="12"/>
      <c r="V53" s="25"/>
      <c r="W53" s="68"/>
      <c r="X53" s="69"/>
      <c r="Y53" s="70"/>
      <c r="Z53" s="11"/>
      <c r="AA53" s="12"/>
      <c r="AB53" s="25"/>
      <c r="AC53" s="28"/>
      <c r="AD53" s="12"/>
      <c r="AE53" s="25"/>
      <c r="AF53" s="11"/>
      <c r="AG53" s="12"/>
      <c r="AH53" s="25"/>
      <c r="AI53" s="28"/>
      <c r="AJ53" s="12"/>
      <c r="AK53" s="19"/>
      <c r="AL53" s="11"/>
      <c r="AM53" s="12"/>
      <c r="AN53" s="19"/>
    </row>
    <row r="54" spans="38:40" ht="9.75" customHeight="1">
      <c r="AL54" s="7"/>
      <c r="AM54" s="7"/>
      <c r="AN54" s="7"/>
    </row>
    <row r="55" spans="1:37" ht="15.75" customHeight="1">
      <c r="A55" s="88" t="s">
        <v>21</v>
      </c>
      <c r="B55" s="84"/>
      <c r="C55" s="84"/>
      <c r="D55" s="82"/>
      <c r="E55" s="82"/>
      <c r="H55" s="82"/>
      <c r="K55" s="82"/>
      <c r="N55" s="82"/>
      <c r="O55" s="82"/>
      <c r="P55" s="82"/>
      <c r="Q55" s="82"/>
      <c r="T55" s="82"/>
      <c r="W55" s="82"/>
      <c r="X55" s="82"/>
      <c r="Y55" s="82"/>
      <c r="Z55" s="82"/>
      <c r="AC55" s="82"/>
      <c r="AF55" s="82"/>
      <c r="AG55" s="82"/>
      <c r="AH55" s="82"/>
      <c r="AI55" s="82"/>
      <c r="AJ55" s="82"/>
      <c r="AK55" s="82"/>
    </row>
    <row r="56" spans="1:37" ht="15.75" customHeight="1">
      <c r="A56" s="89" t="s">
        <v>20</v>
      </c>
      <c r="B56" s="84"/>
      <c r="C56" s="84"/>
      <c r="D56" s="82"/>
      <c r="E56" s="82"/>
      <c r="F56" s="3"/>
      <c r="H56" s="83"/>
      <c r="I56" s="3"/>
      <c r="K56" s="83"/>
      <c r="L56" s="3"/>
      <c r="N56" s="82"/>
      <c r="O56" s="82"/>
      <c r="P56" s="82"/>
      <c r="Q56" s="83"/>
      <c r="R56" s="3"/>
      <c r="T56" s="83"/>
      <c r="U56" s="3"/>
      <c r="W56" s="82"/>
      <c r="X56" s="82"/>
      <c r="Y56" s="82"/>
      <c r="Z56" s="83"/>
      <c r="AA56" s="3"/>
      <c r="AC56" s="83"/>
      <c r="AD56" s="3"/>
      <c r="AF56" s="82"/>
      <c r="AG56" s="82"/>
      <c r="AH56" s="82"/>
      <c r="AI56" s="82"/>
      <c r="AJ56" s="82"/>
      <c r="AK56" s="82"/>
    </row>
    <row r="57" spans="1:37" ht="15.75" customHeight="1">
      <c r="A57" s="90" t="s">
        <v>28</v>
      </c>
      <c r="B57" s="84"/>
      <c r="C57" s="84"/>
      <c r="D57" s="82"/>
      <c r="E57" s="82"/>
      <c r="H57" s="82"/>
      <c r="K57" s="82"/>
      <c r="N57" s="82"/>
      <c r="O57" s="82"/>
      <c r="P57" s="82"/>
      <c r="Q57" s="82"/>
      <c r="T57" s="82"/>
      <c r="W57" s="82"/>
      <c r="X57" s="82"/>
      <c r="Y57" s="82"/>
      <c r="Z57" s="82"/>
      <c r="AC57" s="82"/>
      <c r="AF57" s="82"/>
      <c r="AG57" s="82"/>
      <c r="AH57" s="82"/>
      <c r="AI57" s="82"/>
      <c r="AJ57" s="82"/>
      <c r="AK57" s="82"/>
    </row>
    <row r="58" spans="1:37" ht="15.75" customHeight="1">
      <c r="A58" s="89" t="s">
        <v>22</v>
      </c>
      <c r="B58" s="84"/>
      <c r="C58" s="84"/>
      <c r="D58" s="82"/>
      <c r="E58" s="82"/>
      <c r="H58" s="82"/>
      <c r="K58" s="82"/>
      <c r="N58" s="82"/>
      <c r="O58" s="82"/>
      <c r="P58" s="82"/>
      <c r="Q58" s="82"/>
      <c r="T58" s="82"/>
      <c r="W58" s="82"/>
      <c r="X58" s="82"/>
      <c r="Y58" s="82"/>
      <c r="Z58" s="82"/>
      <c r="AC58" s="82"/>
      <c r="AF58" s="82"/>
      <c r="AG58" s="82"/>
      <c r="AH58" s="82"/>
      <c r="AI58" s="82"/>
      <c r="AJ58" s="82"/>
      <c r="AK58" s="82"/>
    </row>
    <row r="59" spans="1:37" ht="15.75" customHeight="1">
      <c r="A59" s="89" t="s">
        <v>23</v>
      </c>
      <c r="B59" s="84"/>
      <c r="C59" s="84"/>
      <c r="D59" s="82"/>
      <c r="E59" s="82"/>
      <c r="H59" s="82"/>
      <c r="K59" s="82"/>
      <c r="N59" s="82"/>
      <c r="O59" s="82"/>
      <c r="P59" s="82"/>
      <c r="Q59" s="82"/>
      <c r="T59" s="82"/>
      <c r="W59" s="82"/>
      <c r="X59" s="82"/>
      <c r="Y59" s="82"/>
      <c r="Z59" s="82"/>
      <c r="AC59" s="82"/>
      <c r="AF59" s="82"/>
      <c r="AG59" s="82"/>
      <c r="AH59" s="82"/>
      <c r="AI59" s="82"/>
      <c r="AJ59" s="82"/>
      <c r="AK59" s="82"/>
    </row>
    <row r="60" spans="1:37" ht="12" customHeight="1">
      <c r="A60" s="91"/>
      <c r="B60" s="85"/>
      <c r="C60" s="85"/>
      <c r="D60" s="13"/>
      <c r="E60" s="13"/>
      <c r="H60" s="13"/>
      <c r="K60" s="13"/>
      <c r="N60" s="13"/>
      <c r="O60" s="13"/>
      <c r="P60" s="13"/>
      <c r="Q60" s="13"/>
      <c r="T60" s="13"/>
      <c r="W60" s="13"/>
      <c r="X60" s="13"/>
      <c r="Y60" s="13"/>
      <c r="Z60" s="13"/>
      <c r="AC60" s="13"/>
      <c r="AF60" s="13"/>
      <c r="AG60" s="13"/>
      <c r="AH60" s="13"/>
      <c r="AI60" s="13"/>
      <c r="AJ60" s="13"/>
      <c r="AK60" s="13"/>
    </row>
    <row r="61" spans="1:37" ht="15.75">
      <c r="A61" s="92" t="s">
        <v>24</v>
      </c>
      <c r="B61" s="85"/>
      <c r="C61" s="85"/>
      <c r="D61" s="13"/>
      <c r="E61" s="13"/>
      <c r="H61" s="13"/>
      <c r="K61" s="13"/>
      <c r="N61" s="13"/>
      <c r="O61" s="13"/>
      <c r="P61" s="13"/>
      <c r="Q61" s="13"/>
      <c r="T61" s="13"/>
      <c r="W61" s="13"/>
      <c r="X61" s="13"/>
      <c r="Y61" s="13"/>
      <c r="Z61" s="13"/>
      <c r="AC61" s="13"/>
      <c r="AF61" s="13"/>
      <c r="AG61" s="13"/>
      <c r="AH61" s="13"/>
      <c r="AI61" s="13"/>
      <c r="AJ61" s="13"/>
      <c r="AK61" s="13"/>
    </row>
    <row r="62" spans="1:37" ht="15.75">
      <c r="A62" s="92" t="s">
        <v>25</v>
      </c>
      <c r="B62" s="85"/>
      <c r="C62" s="85"/>
      <c r="D62" s="13"/>
      <c r="E62" s="13"/>
      <c r="H62" s="13"/>
      <c r="K62" s="13"/>
      <c r="N62" s="13"/>
      <c r="O62" s="13"/>
      <c r="P62" s="13"/>
      <c r="Q62" s="13"/>
      <c r="T62" s="13"/>
      <c r="W62" s="13"/>
      <c r="X62" s="13"/>
      <c r="Y62" s="13"/>
      <c r="Z62" s="13"/>
      <c r="AC62" s="13"/>
      <c r="AF62" s="13"/>
      <c r="AG62" s="13"/>
      <c r="AH62" s="13"/>
      <c r="AI62" s="13"/>
      <c r="AJ62" s="13"/>
      <c r="AK62" s="13"/>
    </row>
    <row r="63" spans="1:37" ht="16.5">
      <c r="A63" s="14"/>
      <c r="B63" s="16"/>
      <c r="C63" s="16"/>
      <c r="D63" s="13"/>
      <c r="E63" s="16"/>
      <c r="F63" s="16"/>
      <c r="H63" s="16"/>
      <c r="I63" s="16"/>
      <c r="K63" s="16"/>
      <c r="L63" s="16"/>
      <c r="N63" s="16"/>
      <c r="O63" s="16"/>
      <c r="P63" s="13"/>
      <c r="Q63" s="16"/>
      <c r="R63" s="16"/>
      <c r="T63" s="16"/>
      <c r="U63" s="16"/>
      <c r="W63" s="16"/>
      <c r="X63" s="16"/>
      <c r="Y63" s="13"/>
      <c r="Z63" s="16"/>
      <c r="AA63" s="16"/>
      <c r="AC63" s="16"/>
      <c r="AD63" s="16"/>
      <c r="AF63" s="16"/>
      <c r="AG63" s="16"/>
      <c r="AH63" s="13"/>
      <c r="AI63" s="16"/>
      <c r="AJ63" s="16"/>
      <c r="AK63" s="13"/>
    </row>
    <row r="64" spans="2:36" ht="15">
      <c r="B64" s="3"/>
      <c r="C64" s="3"/>
      <c r="E64" s="3"/>
      <c r="F64" s="3"/>
      <c r="H64" s="3"/>
      <c r="I64" s="3"/>
      <c r="K64" s="3"/>
      <c r="L64" s="3"/>
      <c r="N64" s="3"/>
      <c r="O64" s="3"/>
      <c r="Q64" s="3"/>
      <c r="R64" s="3"/>
      <c r="T64" s="3"/>
      <c r="U64" s="3"/>
      <c r="W64" s="3"/>
      <c r="X64" s="3"/>
      <c r="Z64" s="3"/>
      <c r="AA64" s="3"/>
      <c r="AC64" s="3"/>
      <c r="AD64" s="3"/>
      <c r="AF64" s="3"/>
      <c r="AG64" s="3"/>
      <c r="AI64" s="3"/>
      <c r="AJ64" s="3"/>
    </row>
    <row r="67" ht="15">
      <c r="A67" s="71"/>
    </row>
    <row r="69" spans="7:31" ht="15">
      <c r="G69" s="15"/>
      <c r="J69" s="15"/>
      <c r="M69" s="15"/>
      <c r="S69" s="15"/>
      <c r="V69" s="15"/>
      <c r="AB69" s="15"/>
      <c r="AE69" s="15"/>
    </row>
    <row r="71" spans="7:31" ht="15">
      <c r="G71" s="15"/>
      <c r="J71" s="15"/>
      <c r="M71" s="15"/>
      <c r="S71" s="15"/>
      <c r="V71" s="15"/>
      <c r="AB71" s="15"/>
      <c r="AE71" s="15"/>
    </row>
    <row r="76" spans="7:31" ht="15">
      <c r="G76" s="15"/>
      <c r="J76" s="15"/>
      <c r="M76" s="15"/>
      <c r="S76" s="15"/>
      <c r="V76" s="15"/>
      <c r="AB76" s="15"/>
      <c r="AE76" s="15"/>
    </row>
  </sheetData>
  <sheetProtection/>
  <mergeCells count="15">
    <mergeCell ref="Q7:AK7"/>
    <mergeCell ref="K9:M9"/>
    <mergeCell ref="N9:P9"/>
    <mergeCell ref="T9:V9"/>
    <mergeCell ref="W9:Y9"/>
    <mergeCell ref="Q8:Y8"/>
    <mergeCell ref="AL7:AN9"/>
    <mergeCell ref="AI8:AK9"/>
    <mergeCell ref="E7:G8"/>
    <mergeCell ref="H7:P8"/>
    <mergeCell ref="B7:D9"/>
    <mergeCell ref="E9:G9"/>
    <mergeCell ref="Z8:AH8"/>
    <mergeCell ref="AC9:AE9"/>
    <mergeCell ref="AF9:AH9"/>
  </mergeCells>
  <printOptions horizontalCentered="1"/>
  <pageMargins left="0.16" right="0.3937007874015748" top="0.984251968503937" bottom="0.4724409448818898" header="0.07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2012-05-14T15:30:38Z</cp:lastPrinted>
  <dcterms:created xsi:type="dcterms:W3CDTF">1998-01-19T23:13:12Z</dcterms:created>
  <dcterms:modified xsi:type="dcterms:W3CDTF">2012-05-17T23:27:48Z</dcterms:modified>
  <cp:category/>
  <cp:version/>
  <cp:contentType/>
  <cp:contentStatus/>
</cp:coreProperties>
</file>