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5760" windowHeight="6210" activeTab="0"/>
  </bookViews>
  <sheets>
    <sheet name="Mar 2012" sheetId="1" r:id="rId1"/>
  </sheets>
  <definedNames>
    <definedName name="_Regression_Int" localSheetId="0" hidden="1">1</definedName>
    <definedName name="A_impresión_IM" localSheetId="0">'Mar 2012'!#REF!</definedName>
    <definedName name="A_impresión_IM">#REF!</definedName>
    <definedName name="_xlnm.Print_Area" localSheetId="0">'Mar 2012'!$A$2:$O$49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<sst xmlns="http://schemas.openxmlformats.org/spreadsheetml/2006/main" count="47" uniqueCount="33">
  <si>
    <t>NOV</t>
  </si>
  <si>
    <t>DIC</t>
  </si>
  <si>
    <t>TOTAL</t>
  </si>
  <si>
    <t>BONOS</t>
  </si>
  <si>
    <t>AMÉRICA LATINA</t>
  </si>
  <si>
    <t>OCT</t>
  </si>
  <si>
    <t>ORGANISMOS INTERNACIONALES</t>
  </si>
  <si>
    <t>CLUB DE PARIS</t>
  </si>
  <si>
    <t>BANCA COMERCIAL</t>
  </si>
  <si>
    <t>(Miles de US dólares)</t>
  </si>
  <si>
    <t xml:space="preserve">    -  Principal</t>
  </si>
  <si>
    <t xml:space="preserve">    -  Intereses y Comisiones</t>
  </si>
  <si>
    <t xml:space="preserve">PROVEEDORES </t>
  </si>
  <si>
    <t>T O T A L</t>
  </si>
  <si>
    <t>DEUDA PÚBLICA EXTERNA DE MEDIANO Y LARGO PLAZO</t>
  </si>
  <si>
    <t>EUROPA DEL ESTE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</si>
  <si>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</si>
  <si>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</si>
  <si>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</si>
  <si>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</si>
  <si>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</si>
  <si>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</si>
  <si>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</si>
  <si>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</si>
  <si>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</si>
  <si>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 xml:space="preserve">           - Tipo de Cambio utilizado es del 31 de marzo de 2012.</t>
  </si>
  <si>
    <t>PERÍODO: DE ABRIL A DICIEMBRE 2012</t>
  </si>
  <si>
    <t xml:space="preserve">           - Deuda de COFIDE sin Garantía de la República.</t>
  </si>
  <si>
    <t>PROYECCIÓN DEL SERVICIO MENSUAL - POR FUENTE DE FINANCIAMIENTO</t>
  </si>
  <si>
    <t>FUENTE  DE  FINANCIAMIENTO</t>
  </si>
  <si>
    <r>
      <t>Nota:</t>
    </r>
    <r>
      <rPr>
        <sz val="10"/>
        <color indexed="18"/>
        <rFont val="Arial"/>
        <family val="2"/>
      </rPr>
      <t xml:space="preserve">  - Evolución Pasiva: corresponde a desembolsos de créditos concertados y colocación de bonos, al 31 de marzo de 2012. </t>
    </r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</si>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</sst>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#,##0.000"/>
  </numFmts>
  <fonts count="5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u val="single"/>
      <sz val="14"/>
      <name val="Courier New"/>
      <family val="3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10"/>
      <name val="Helv"/>
      <family val="0"/>
    </font>
    <font>
      <sz val="11"/>
      <name val="CG Omega (W1)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2"/>
      <name val="Times New Roman"/>
      <family val="1"/>
    </font>
    <font>
      <sz val="14"/>
      <name val="Helv"/>
      <family val="0"/>
    </font>
    <font>
      <sz val="14"/>
      <name val="Tahoma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4" fillId="33" borderId="0" xfId="0" applyFont="1" applyFill="1" applyAlignment="1" applyProtection="1">
      <alignment horizontal="centerContinuous"/>
      <protection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Continuous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ill="1" applyAlignment="1">
      <alignment/>
    </xf>
    <xf numFmtId="3" fontId="8" fillId="33" borderId="0" xfId="0" applyNumberFormat="1" applyFont="1" applyFill="1" applyBorder="1" applyAlignment="1" applyProtection="1">
      <alignment/>
      <protection/>
    </xf>
    <xf numFmtId="3" fontId="17" fillId="33" borderId="1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6" fillId="33" borderId="0" xfId="0" applyNumberFormat="1" applyFont="1" applyFill="1" applyBorder="1" applyAlignment="1" applyProtection="1">
      <alignment/>
      <protection/>
    </xf>
    <xf numFmtId="0" fontId="17" fillId="33" borderId="11" xfId="0" applyFont="1" applyFill="1" applyBorder="1" applyAlignment="1">
      <alignment/>
    </xf>
    <xf numFmtId="3" fontId="10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>
      <alignment horizontal="centerContinuous"/>
    </xf>
    <xf numFmtId="0" fontId="20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/>
    </xf>
    <xf numFmtId="0" fontId="16" fillId="33" borderId="12" xfId="0" applyFont="1" applyFill="1" applyBorder="1" applyAlignment="1" applyProtection="1">
      <alignment horizontal="centerContinuous"/>
      <protection/>
    </xf>
    <xf numFmtId="0" fontId="6" fillId="33" borderId="13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3" fontId="9" fillId="33" borderId="13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>
      <alignment/>
    </xf>
    <xf numFmtId="3" fontId="8" fillId="33" borderId="13" xfId="0" applyNumberFormat="1" applyFont="1" applyFill="1" applyBorder="1" applyAlignment="1" applyProtection="1">
      <alignment/>
      <protection/>
    </xf>
    <xf numFmtId="3" fontId="17" fillId="33" borderId="12" xfId="0" applyNumberFormat="1" applyFont="1" applyFill="1" applyBorder="1" applyAlignment="1" applyProtection="1">
      <alignment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6" fillId="33" borderId="13" xfId="0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 horizontal="right"/>
      <protection/>
    </xf>
    <xf numFmtId="0" fontId="16" fillId="33" borderId="14" xfId="0" applyFont="1" applyFill="1" applyBorder="1" applyAlignment="1" applyProtection="1">
      <alignment horizontal="right"/>
      <protection/>
    </xf>
    <xf numFmtId="0" fontId="0" fillId="33" borderId="15" xfId="0" applyFill="1" applyBorder="1" applyAlignment="1">
      <alignment/>
    </xf>
    <xf numFmtId="0" fontId="16" fillId="33" borderId="16" xfId="0" applyFont="1" applyFill="1" applyBorder="1" applyAlignment="1" applyProtection="1">
      <alignment horizontal="centerContinuous"/>
      <protection/>
    </xf>
    <xf numFmtId="0" fontId="0" fillId="33" borderId="17" xfId="0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9" fillId="33" borderId="18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/>
      <protection/>
    </xf>
    <xf numFmtId="0" fontId="21" fillId="33" borderId="17" xfId="53" applyFont="1" applyFill="1" applyBorder="1" applyAlignment="1">
      <alignment horizontal="left" vertical="center" textRotation="180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16" fillId="33" borderId="18" xfId="0" applyFont="1" applyFill="1" applyBorder="1" applyAlignment="1" applyProtection="1">
      <alignment horizontal="left"/>
      <protection/>
    </xf>
    <xf numFmtId="0" fontId="0" fillId="33" borderId="19" xfId="0" applyFill="1" applyBorder="1" applyAlignment="1">
      <alignment/>
    </xf>
    <xf numFmtId="0" fontId="17" fillId="33" borderId="20" xfId="0" applyFont="1" applyFill="1" applyBorder="1" applyAlignment="1">
      <alignment/>
    </xf>
    <xf numFmtId="0" fontId="16" fillId="33" borderId="20" xfId="0" applyFont="1" applyFill="1" applyBorder="1" applyAlignment="1" applyProtection="1">
      <alignment horizontal="center"/>
      <protection/>
    </xf>
    <xf numFmtId="0" fontId="16" fillId="33" borderId="16" xfId="0" applyFont="1" applyFill="1" applyBorder="1" applyAlignment="1" applyProtection="1">
      <alignment horizontal="left"/>
      <protection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22" fillId="33" borderId="0" xfId="0" applyFont="1" applyFill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2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1.77734375" style="4" customWidth="1"/>
    <col min="2" max="2" width="32.5546875" style="4" customWidth="1"/>
    <col min="3" max="5" width="10.77734375" style="4" hidden="1" customWidth="1"/>
    <col min="6" max="15" width="10.77734375" style="4" customWidth="1"/>
    <col min="16" max="16384" width="9.77734375" style="4" customWidth="1"/>
  </cols>
  <sheetData>
    <row r="1" spans="2:15" ht="18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26" customFormat="1" ht="19.5">
      <c r="A2" s="24" t="s">
        <v>14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6" customFormat="1" ht="19.5">
      <c r="A3" s="27" t="s">
        <v>28</v>
      </c>
      <c r="B3" s="2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26" customFormat="1" ht="19.5">
      <c r="A4" s="27" t="s">
        <v>26</v>
      </c>
      <c r="B4" s="27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>
      <c r="A5" s="5" t="s">
        <v>9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7.5" customHeight="1"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.5" customHeight="1">
      <c r="A7" s="41"/>
      <c r="B7" s="42"/>
      <c r="C7" s="6"/>
      <c r="D7" s="6"/>
      <c r="E7" s="6"/>
      <c r="F7" s="38"/>
      <c r="G7" s="38"/>
      <c r="H7" s="38"/>
      <c r="I7" s="38"/>
      <c r="J7" s="38"/>
      <c r="K7" s="38"/>
      <c r="L7" s="38"/>
      <c r="M7" s="38"/>
      <c r="N7" s="38"/>
      <c r="O7" s="28"/>
    </row>
    <row r="8" spans="1:15" ht="16.5">
      <c r="A8" s="51"/>
      <c r="B8" s="53" t="s">
        <v>29</v>
      </c>
      <c r="C8" s="7" t="s">
        <v>16</v>
      </c>
      <c r="D8" s="7" t="s">
        <v>17</v>
      </c>
      <c r="E8" s="7" t="s">
        <v>18</v>
      </c>
      <c r="F8" s="39" t="s">
        <v>19</v>
      </c>
      <c r="G8" s="39" t="s">
        <v>20</v>
      </c>
      <c r="H8" s="39" t="s">
        <v>21</v>
      </c>
      <c r="I8" s="39" t="s">
        <v>22</v>
      </c>
      <c r="J8" s="39" t="s">
        <v>23</v>
      </c>
      <c r="K8" s="39" t="s">
        <v>24</v>
      </c>
      <c r="L8" s="39" t="s">
        <v>5</v>
      </c>
      <c r="M8" s="39" t="s">
        <v>0</v>
      </c>
      <c r="N8" s="39" t="s">
        <v>1</v>
      </c>
      <c r="O8" s="40" t="s">
        <v>2</v>
      </c>
    </row>
    <row r="9" spans="1:15" ht="10.5" customHeight="1">
      <c r="A9" s="43"/>
      <c r="B9" s="4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9"/>
    </row>
    <row r="10" spans="1:15" s="22" customFormat="1" ht="15.75">
      <c r="A10" s="45"/>
      <c r="B10" s="46" t="s">
        <v>6</v>
      </c>
      <c r="C10" s="9">
        <f aca="true" t="shared" si="0" ref="C10:O10">+C11+C12</f>
        <v>0</v>
      </c>
      <c r="D10" s="9">
        <f t="shared" si="0"/>
        <v>0</v>
      </c>
      <c r="E10" s="9">
        <f t="shared" si="0"/>
        <v>0</v>
      </c>
      <c r="F10" s="9">
        <f t="shared" si="0"/>
        <v>147836</v>
      </c>
      <c r="G10" s="9">
        <f t="shared" si="0"/>
        <v>70417</v>
      </c>
      <c r="H10" s="9">
        <f t="shared" si="0"/>
        <v>53317</v>
      </c>
      <c r="I10" s="9">
        <f t="shared" si="0"/>
        <v>55449</v>
      </c>
      <c r="J10" s="9">
        <f t="shared" si="0"/>
        <v>49600</v>
      </c>
      <c r="K10" s="9">
        <f t="shared" si="0"/>
        <v>58075</v>
      </c>
      <c r="L10" s="9">
        <f t="shared" si="0"/>
        <v>147307</v>
      </c>
      <c r="M10" s="9">
        <f t="shared" si="0"/>
        <v>60659</v>
      </c>
      <c r="N10" s="9">
        <f t="shared" si="0"/>
        <v>86684</v>
      </c>
      <c r="O10" s="31">
        <f t="shared" si="0"/>
        <v>729344</v>
      </c>
    </row>
    <row r="11" spans="1:15" s="22" customFormat="1" ht="16.5" customHeight="1">
      <c r="A11" s="45"/>
      <c r="B11" s="47" t="s">
        <v>10</v>
      </c>
      <c r="C11" s="10"/>
      <c r="D11" s="10"/>
      <c r="E11" s="10"/>
      <c r="F11" s="10">
        <v>107614</v>
      </c>
      <c r="G11" s="10">
        <v>57694</v>
      </c>
      <c r="H11" s="10">
        <v>37596</v>
      </c>
      <c r="I11" s="10">
        <v>33086</v>
      </c>
      <c r="J11" s="10">
        <v>44859</v>
      </c>
      <c r="K11" s="10">
        <v>43596</v>
      </c>
      <c r="L11" s="10">
        <v>108179</v>
      </c>
      <c r="M11" s="10">
        <v>48277</v>
      </c>
      <c r="N11" s="10">
        <v>71167</v>
      </c>
      <c r="O11" s="32">
        <f>SUM(C11:N11)</f>
        <v>552068</v>
      </c>
    </row>
    <row r="12" spans="1:15" s="22" customFormat="1" ht="16.5" customHeight="1">
      <c r="A12" s="45"/>
      <c r="B12" s="47" t="s">
        <v>11</v>
      </c>
      <c r="C12" s="10"/>
      <c r="D12" s="10"/>
      <c r="E12" s="10"/>
      <c r="F12" s="10">
        <v>40222</v>
      </c>
      <c r="G12" s="10">
        <v>12723</v>
      </c>
      <c r="H12" s="10">
        <v>15721</v>
      </c>
      <c r="I12" s="10">
        <v>22363</v>
      </c>
      <c r="J12" s="10">
        <v>4741</v>
      </c>
      <c r="K12" s="10">
        <v>14479</v>
      </c>
      <c r="L12" s="10">
        <v>39128</v>
      </c>
      <c r="M12" s="10">
        <v>12382</v>
      </c>
      <c r="N12" s="10">
        <v>15517</v>
      </c>
      <c r="O12" s="32">
        <f>SUM(C12:N12)</f>
        <v>177276</v>
      </c>
    </row>
    <row r="13" spans="1:15" s="22" customFormat="1" ht="10.5" customHeight="1">
      <c r="A13" s="45"/>
      <c r="B13" s="4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33"/>
    </row>
    <row r="14" spans="1:15" s="22" customFormat="1" ht="15.75">
      <c r="A14" s="45"/>
      <c r="B14" s="46" t="s">
        <v>7</v>
      </c>
      <c r="C14" s="9">
        <f aca="true" t="shared" si="1" ref="C14:O14">+C15+C16</f>
        <v>0</v>
      </c>
      <c r="D14" s="9">
        <f t="shared" si="1"/>
        <v>0</v>
      </c>
      <c r="E14" s="9">
        <f t="shared" si="1"/>
        <v>0</v>
      </c>
      <c r="F14" s="9">
        <f t="shared" si="1"/>
        <v>15957</v>
      </c>
      <c r="G14" s="9">
        <f t="shared" si="1"/>
        <v>396</v>
      </c>
      <c r="H14" s="9">
        <f t="shared" si="1"/>
        <v>44514</v>
      </c>
      <c r="I14" s="9">
        <f t="shared" si="1"/>
        <v>18469</v>
      </c>
      <c r="J14" s="9">
        <f t="shared" si="1"/>
        <v>18651</v>
      </c>
      <c r="K14" s="9">
        <f t="shared" si="1"/>
        <v>34141</v>
      </c>
      <c r="L14" s="9">
        <f t="shared" si="1"/>
        <v>23474</v>
      </c>
      <c r="M14" s="9">
        <f t="shared" si="1"/>
        <v>3012</v>
      </c>
      <c r="N14" s="9">
        <f t="shared" si="1"/>
        <v>45851</v>
      </c>
      <c r="O14" s="31">
        <f t="shared" si="1"/>
        <v>204465</v>
      </c>
    </row>
    <row r="15" spans="1:15" s="22" customFormat="1" ht="16.5" customHeight="1">
      <c r="A15" s="45"/>
      <c r="B15" s="47" t="s">
        <v>10</v>
      </c>
      <c r="C15" s="10"/>
      <c r="D15" s="10"/>
      <c r="E15" s="10"/>
      <c r="F15" s="10">
        <v>12636</v>
      </c>
      <c r="G15" s="10">
        <v>385</v>
      </c>
      <c r="H15" s="10">
        <v>32724</v>
      </c>
      <c r="I15" s="10">
        <v>14452</v>
      </c>
      <c r="J15" s="10">
        <v>16757</v>
      </c>
      <c r="K15" s="10">
        <v>26715</v>
      </c>
      <c r="L15" s="10">
        <v>19617</v>
      </c>
      <c r="M15" s="10">
        <v>2334</v>
      </c>
      <c r="N15" s="10">
        <v>35180</v>
      </c>
      <c r="O15" s="32">
        <f>SUM(C15:N15)</f>
        <v>160800</v>
      </c>
    </row>
    <row r="16" spans="1:15" s="22" customFormat="1" ht="16.5" customHeight="1">
      <c r="A16" s="45"/>
      <c r="B16" s="47" t="s">
        <v>11</v>
      </c>
      <c r="C16" s="10"/>
      <c r="D16" s="10"/>
      <c r="E16" s="10"/>
      <c r="F16" s="10">
        <v>3321</v>
      </c>
      <c r="G16" s="10">
        <v>11</v>
      </c>
      <c r="H16" s="10">
        <v>11790</v>
      </c>
      <c r="I16" s="10">
        <v>4017</v>
      </c>
      <c r="J16" s="10">
        <v>1894</v>
      </c>
      <c r="K16" s="10">
        <v>7426</v>
      </c>
      <c r="L16" s="10">
        <v>3857</v>
      </c>
      <c r="M16" s="10">
        <v>678</v>
      </c>
      <c r="N16" s="10">
        <v>10671</v>
      </c>
      <c r="O16" s="32">
        <f>SUM(C16:N16)</f>
        <v>43665</v>
      </c>
    </row>
    <row r="17" spans="1:15" s="22" customFormat="1" ht="10.5" customHeight="1">
      <c r="A17" s="45"/>
      <c r="B17" s="4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2"/>
    </row>
    <row r="18" spans="1:16" s="22" customFormat="1" ht="19.5">
      <c r="A18" s="45"/>
      <c r="B18" s="46" t="s">
        <v>4</v>
      </c>
      <c r="C18" s="9">
        <f aca="true" t="shared" si="2" ref="C18:O18">+C19+C20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9">
        <f t="shared" si="2"/>
        <v>864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851</v>
      </c>
      <c r="O18" s="31">
        <f t="shared" si="2"/>
        <v>1715</v>
      </c>
      <c r="P18" s="12"/>
    </row>
    <row r="19" spans="1:17" s="22" customFormat="1" ht="16.5" customHeight="1">
      <c r="A19" s="45"/>
      <c r="B19" s="47" t="s">
        <v>10</v>
      </c>
      <c r="C19" s="10"/>
      <c r="D19" s="10"/>
      <c r="E19" s="10"/>
      <c r="F19" s="10">
        <v>0</v>
      </c>
      <c r="G19" s="10">
        <v>0</v>
      </c>
      <c r="H19" s="10">
        <v>809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809</v>
      </c>
      <c r="O19" s="32">
        <f>SUM(C19:N19)</f>
        <v>1618</v>
      </c>
      <c r="Q19" s="23"/>
    </row>
    <row r="20" spans="1:17" s="22" customFormat="1" ht="16.5" customHeight="1">
      <c r="A20" s="45"/>
      <c r="B20" s="47" t="s">
        <v>11</v>
      </c>
      <c r="C20" s="10"/>
      <c r="D20" s="10"/>
      <c r="E20" s="10"/>
      <c r="F20" s="10">
        <v>0</v>
      </c>
      <c r="G20" s="10">
        <v>0</v>
      </c>
      <c r="H20" s="10">
        <v>55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42</v>
      </c>
      <c r="O20" s="32">
        <f>SUM(C20:N20)</f>
        <v>97</v>
      </c>
      <c r="Q20" s="23"/>
    </row>
    <row r="21" spans="1:17" s="22" customFormat="1" ht="10.5" customHeight="1">
      <c r="A21" s="45"/>
      <c r="B21" s="4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2"/>
      <c r="Q21" s="23"/>
    </row>
    <row r="22" spans="1:17" s="22" customFormat="1" ht="16.5" customHeight="1">
      <c r="A22" s="45"/>
      <c r="B22" s="46" t="s">
        <v>8</v>
      </c>
      <c r="C22" s="9">
        <f aca="true" t="shared" si="3" ref="C22:O22">+C23+C24</f>
        <v>0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785</v>
      </c>
      <c r="I22" s="9">
        <f t="shared" si="3"/>
        <v>0</v>
      </c>
      <c r="J22" s="9">
        <f t="shared" si="3"/>
        <v>0</v>
      </c>
      <c r="K22" s="9">
        <f t="shared" si="3"/>
        <v>2822</v>
      </c>
      <c r="L22" s="9">
        <f t="shared" si="3"/>
        <v>0</v>
      </c>
      <c r="M22" s="9">
        <f t="shared" si="3"/>
        <v>0</v>
      </c>
      <c r="N22" s="9">
        <f t="shared" si="3"/>
        <v>785</v>
      </c>
      <c r="O22" s="31">
        <f t="shared" si="3"/>
        <v>4392</v>
      </c>
      <c r="Q22" s="23"/>
    </row>
    <row r="23" spans="1:17" s="22" customFormat="1" ht="16.5" customHeight="1">
      <c r="A23" s="45"/>
      <c r="B23" s="47" t="s">
        <v>10</v>
      </c>
      <c r="C23" s="10"/>
      <c r="D23" s="10"/>
      <c r="E23" s="10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32">
        <f>SUM(C23:N23)</f>
        <v>0</v>
      </c>
      <c r="Q23" s="23"/>
    </row>
    <row r="24" spans="1:17" s="22" customFormat="1" ht="16.5" customHeight="1">
      <c r="A24" s="45"/>
      <c r="B24" s="47" t="s">
        <v>11</v>
      </c>
      <c r="C24" s="10"/>
      <c r="D24" s="10"/>
      <c r="E24" s="10"/>
      <c r="F24" s="10">
        <v>0</v>
      </c>
      <c r="G24" s="10">
        <v>0</v>
      </c>
      <c r="H24" s="10">
        <v>785</v>
      </c>
      <c r="I24" s="10">
        <v>0</v>
      </c>
      <c r="J24" s="10">
        <v>0</v>
      </c>
      <c r="K24" s="10">
        <v>2822</v>
      </c>
      <c r="L24" s="10">
        <v>0</v>
      </c>
      <c r="M24" s="10">
        <v>0</v>
      </c>
      <c r="N24" s="10">
        <v>785</v>
      </c>
      <c r="O24" s="32">
        <f>SUM(C24:N24)</f>
        <v>4392</v>
      </c>
      <c r="Q24" s="23"/>
    </row>
    <row r="25" spans="1:15" s="22" customFormat="1" ht="10.5" customHeight="1">
      <c r="A25" s="45"/>
      <c r="B25" s="4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2"/>
    </row>
    <row r="26" spans="1:16" s="22" customFormat="1" ht="16.5" customHeight="1">
      <c r="A26" s="48"/>
      <c r="B26" s="46" t="s">
        <v>15</v>
      </c>
      <c r="C26" s="9">
        <f aca="true" t="shared" si="4" ref="C26:O26">+C27+C28</f>
        <v>0</v>
      </c>
      <c r="D26" s="9">
        <f t="shared" si="4"/>
        <v>0</v>
      </c>
      <c r="E26" s="9">
        <f t="shared" si="4"/>
        <v>0</v>
      </c>
      <c r="F26" s="9">
        <f t="shared" si="4"/>
        <v>165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2173</v>
      </c>
      <c r="M26" s="9">
        <f t="shared" si="4"/>
        <v>0</v>
      </c>
      <c r="N26" s="9">
        <f t="shared" si="4"/>
        <v>0</v>
      </c>
      <c r="O26" s="31">
        <f t="shared" si="4"/>
        <v>2338</v>
      </c>
      <c r="P26" s="12"/>
    </row>
    <row r="27" spans="1:15" s="22" customFormat="1" ht="16.5" customHeight="1">
      <c r="A27" s="48"/>
      <c r="B27" s="47" t="s">
        <v>10</v>
      </c>
      <c r="C27" s="10"/>
      <c r="D27" s="10"/>
      <c r="E27" s="10"/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2000</v>
      </c>
      <c r="M27" s="10">
        <v>0</v>
      </c>
      <c r="N27" s="10">
        <v>0</v>
      </c>
      <c r="O27" s="32">
        <f>SUM(C27:N27)</f>
        <v>2000</v>
      </c>
    </row>
    <row r="28" spans="1:15" s="22" customFormat="1" ht="16.5" customHeight="1">
      <c r="A28" s="45"/>
      <c r="B28" s="47" t="s">
        <v>11</v>
      </c>
      <c r="C28" s="10"/>
      <c r="D28" s="10"/>
      <c r="E28" s="10"/>
      <c r="F28" s="10">
        <v>165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173</v>
      </c>
      <c r="M28" s="10">
        <v>0</v>
      </c>
      <c r="N28" s="10">
        <v>0</v>
      </c>
      <c r="O28" s="32">
        <f>SUM(C28:N28)</f>
        <v>338</v>
      </c>
    </row>
    <row r="29" spans="1:15" s="22" customFormat="1" ht="10.5" customHeight="1">
      <c r="A29" s="45"/>
      <c r="B29" s="4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2"/>
    </row>
    <row r="30" spans="1:15" s="22" customFormat="1" ht="15.75">
      <c r="A30" s="45"/>
      <c r="B30" s="46" t="s">
        <v>12</v>
      </c>
      <c r="C30" s="9">
        <f aca="true" t="shared" si="5" ref="C30:O30">+C31+C32</f>
        <v>0</v>
      </c>
      <c r="D30" s="9">
        <f t="shared" si="5"/>
        <v>0</v>
      </c>
      <c r="E30" s="9">
        <f t="shared" si="5"/>
        <v>0</v>
      </c>
      <c r="F30" s="9">
        <f t="shared" si="5"/>
        <v>0</v>
      </c>
      <c r="G30" s="9">
        <f t="shared" si="5"/>
        <v>289</v>
      </c>
      <c r="H30" s="9">
        <f t="shared" si="5"/>
        <v>2297</v>
      </c>
      <c r="I30" s="9">
        <f t="shared" si="5"/>
        <v>0</v>
      </c>
      <c r="J30" s="9">
        <f t="shared" si="5"/>
        <v>0</v>
      </c>
      <c r="K30" s="9">
        <f t="shared" si="5"/>
        <v>0</v>
      </c>
      <c r="L30" s="9">
        <f t="shared" si="5"/>
        <v>0</v>
      </c>
      <c r="M30" s="9">
        <f t="shared" si="5"/>
        <v>290</v>
      </c>
      <c r="N30" s="9">
        <f t="shared" si="5"/>
        <v>2256</v>
      </c>
      <c r="O30" s="31">
        <f t="shared" si="5"/>
        <v>5132</v>
      </c>
    </row>
    <row r="31" spans="1:15" s="22" customFormat="1" ht="16.5" customHeight="1">
      <c r="A31" s="45"/>
      <c r="B31" s="47" t="s">
        <v>10</v>
      </c>
      <c r="C31" s="10"/>
      <c r="D31" s="10"/>
      <c r="E31" s="10"/>
      <c r="F31" s="10">
        <v>0</v>
      </c>
      <c r="G31" s="10">
        <v>229</v>
      </c>
      <c r="H31" s="10">
        <v>1609</v>
      </c>
      <c r="I31" s="10">
        <v>0</v>
      </c>
      <c r="J31" s="10">
        <v>0</v>
      </c>
      <c r="K31" s="10">
        <v>0</v>
      </c>
      <c r="L31" s="10">
        <v>0</v>
      </c>
      <c r="M31" s="10">
        <v>229</v>
      </c>
      <c r="N31" s="10">
        <v>1609</v>
      </c>
      <c r="O31" s="32">
        <f>SUM(C31:N31)</f>
        <v>3676</v>
      </c>
    </row>
    <row r="32" spans="1:15" s="22" customFormat="1" ht="16.5" customHeight="1">
      <c r="A32" s="45"/>
      <c r="B32" s="47" t="s">
        <v>11</v>
      </c>
      <c r="C32" s="10"/>
      <c r="D32" s="10"/>
      <c r="E32" s="10"/>
      <c r="F32" s="10">
        <v>0</v>
      </c>
      <c r="G32" s="10">
        <v>60</v>
      </c>
      <c r="H32" s="10">
        <v>688</v>
      </c>
      <c r="I32" s="10">
        <v>0</v>
      </c>
      <c r="J32" s="10">
        <v>0</v>
      </c>
      <c r="K32" s="10">
        <v>0</v>
      </c>
      <c r="L32" s="10">
        <v>0</v>
      </c>
      <c r="M32" s="10">
        <v>61</v>
      </c>
      <c r="N32" s="10">
        <v>647</v>
      </c>
      <c r="O32" s="32">
        <f>SUM(C32:N32)</f>
        <v>1456</v>
      </c>
    </row>
    <row r="33" spans="1:15" s="22" customFormat="1" ht="10.5" customHeight="1">
      <c r="A33" s="45"/>
      <c r="B33" s="4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2"/>
    </row>
    <row r="34" spans="1:15" s="22" customFormat="1" ht="16.5" customHeight="1">
      <c r="A34" s="45"/>
      <c r="B34" s="46" t="s">
        <v>3</v>
      </c>
      <c r="C34" s="9">
        <f aca="true" t="shared" si="6" ref="C34:O34">+C35+C36</f>
        <v>0</v>
      </c>
      <c r="D34" s="9">
        <f t="shared" si="6"/>
        <v>0</v>
      </c>
      <c r="E34" s="9">
        <f t="shared" si="6"/>
        <v>0</v>
      </c>
      <c r="F34" s="9">
        <f t="shared" si="6"/>
        <v>0</v>
      </c>
      <c r="G34" s="9">
        <f t="shared" si="6"/>
        <v>164764</v>
      </c>
      <c r="H34" s="9">
        <f t="shared" si="6"/>
        <v>0</v>
      </c>
      <c r="I34" s="9">
        <f t="shared" si="6"/>
        <v>82688</v>
      </c>
      <c r="J34" s="9">
        <f t="shared" si="6"/>
        <v>23246</v>
      </c>
      <c r="K34" s="9">
        <f t="shared" si="6"/>
        <v>76053</v>
      </c>
      <c r="L34" s="9">
        <f t="shared" si="6"/>
        <v>29087</v>
      </c>
      <c r="M34" s="9">
        <f t="shared" si="6"/>
        <v>164764</v>
      </c>
      <c r="N34" s="9">
        <f t="shared" si="6"/>
        <v>0</v>
      </c>
      <c r="O34" s="31">
        <f t="shared" si="6"/>
        <v>540602</v>
      </c>
    </row>
    <row r="35" spans="1:15" s="22" customFormat="1" ht="16.5" customHeight="1">
      <c r="A35" s="45"/>
      <c r="B35" s="47" t="s">
        <v>10</v>
      </c>
      <c r="C35" s="10"/>
      <c r="D35" s="10"/>
      <c r="E35" s="10"/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32">
        <f>SUM(C35:N35)</f>
        <v>0</v>
      </c>
    </row>
    <row r="36" spans="1:15" s="22" customFormat="1" ht="16.5" customHeight="1">
      <c r="A36" s="45"/>
      <c r="B36" s="47" t="s">
        <v>11</v>
      </c>
      <c r="C36" s="10"/>
      <c r="D36" s="10"/>
      <c r="E36" s="10"/>
      <c r="F36" s="10">
        <v>0</v>
      </c>
      <c r="G36" s="10">
        <v>164764</v>
      </c>
      <c r="H36" s="10">
        <v>0</v>
      </c>
      <c r="I36" s="10">
        <v>82688</v>
      </c>
      <c r="J36" s="10">
        <v>23246</v>
      </c>
      <c r="K36" s="10">
        <v>76053</v>
      </c>
      <c r="L36" s="10">
        <v>29087</v>
      </c>
      <c r="M36" s="10">
        <v>164764</v>
      </c>
      <c r="N36" s="10">
        <v>0</v>
      </c>
      <c r="O36" s="32">
        <f>SUM(C36:N36)</f>
        <v>540602</v>
      </c>
    </row>
    <row r="37" spans="1:15" ht="10.5" customHeight="1">
      <c r="A37" s="43"/>
      <c r="B37" s="4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4"/>
    </row>
    <row r="38" spans="1:15" ht="10.5" customHeight="1">
      <c r="A38" s="41"/>
      <c r="B38" s="5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5"/>
    </row>
    <row r="39" spans="1:16" ht="17.25" customHeight="1">
      <c r="A39" s="43"/>
      <c r="B39" s="50" t="s">
        <v>13</v>
      </c>
      <c r="C39" s="16">
        <f aca="true" t="shared" si="7" ref="C39:O39">+C40+C41</f>
        <v>0</v>
      </c>
      <c r="D39" s="16">
        <f t="shared" si="7"/>
        <v>0</v>
      </c>
      <c r="E39" s="16">
        <f t="shared" si="7"/>
        <v>0</v>
      </c>
      <c r="F39" s="16">
        <f t="shared" si="7"/>
        <v>163958</v>
      </c>
      <c r="G39" s="16">
        <f t="shared" si="7"/>
        <v>235866</v>
      </c>
      <c r="H39" s="16">
        <f t="shared" si="7"/>
        <v>101777</v>
      </c>
      <c r="I39" s="16">
        <f t="shared" si="7"/>
        <v>156606</v>
      </c>
      <c r="J39" s="16">
        <f t="shared" si="7"/>
        <v>91497</v>
      </c>
      <c r="K39" s="16">
        <f t="shared" si="7"/>
        <v>171091</v>
      </c>
      <c r="L39" s="16">
        <f t="shared" si="7"/>
        <v>202041</v>
      </c>
      <c r="M39" s="16">
        <f t="shared" si="7"/>
        <v>228725</v>
      </c>
      <c r="N39" s="16">
        <f t="shared" si="7"/>
        <v>136427</v>
      </c>
      <c r="O39" s="36">
        <f t="shared" si="7"/>
        <v>1487988</v>
      </c>
      <c r="P39" s="13"/>
    </row>
    <row r="40" spans="1:17" ht="17.25" customHeight="1">
      <c r="A40" s="43"/>
      <c r="B40" s="50" t="s">
        <v>10</v>
      </c>
      <c r="C40" s="17">
        <f aca="true" t="shared" si="8" ref="C40:O41">+C11+C15+C19+C23+C27+C31+C35</f>
        <v>0</v>
      </c>
      <c r="D40" s="17">
        <f t="shared" si="8"/>
        <v>0</v>
      </c>
      <c r="E40" s="17">
        <f t="shared" si="8"/>
        <v>0</v>
      </c>
      <c r="F40" s="17">
        <f t="shared" si="8"/>
        <v>120250</v>
      </c>
      <c r="G40" s="17">
        <f t="shared" si="8"/>
        <v>58308</v>
      </c>
      <c r="H40" s="17">
        <f t="shared" si="8"/>
        <v>72738</v>
      </c>
      <c r="I40" s="17">
        <f t="shared" si="8"/>
        <v>47538</v>
      </c>
      <c r="J40" s="17">
        <f t="shared" si="8"/>
        <v>61616</v>
      </c>
      <c r="K40" s="17">
        <f t="shared" si="8"/>
        <v>70311</v>
      </c>
      <c r="L40" s="17">
        <f t="shared" si="8"/>
        <v>129796</v>
      </c>
      <c r="M40" s="17">
        <f t="shared" si="8"/>
        <v>50840</v>
      </c>
      <c r="N40" s="17">
        <f t="shared" si="8"/>
        <v>108765</v>
      </c>
      <c r="O40" s="37">
        <f t="shared" si="8"/>
        <v>720162</v>
      </c>
      <c r="Q40" s="13"/>
    </row>
    <row r="41" spans="1:15" ht="17.25" customHeight="1">
      <c r="A41" s="43"/>
      <c r="B41" s="50" t="s">
        <v>11</v>
      </c>
      <c r="C41" s="17">
        <f t="shared" si="8"/>
        <v>0</v>
      </c>
      <c r="D41" s="17">
        <f t="shared" si="8"/>
        <v>0</v>
      </c>
      <c r="E41" s="17">
        <f t="shared" si="8"/>
        <v>0</v>
      </c>
      <c r="F41" s="17">
        <f t="shared" si="8"/>
        <v>43708</v>
      </c>
      <c r="G41" s="17">
        <f t="shared" si="8"/>
        <v>177558</v>
      </c>
      <c r="H41" s="17">
        <f t="shared" si="8"/>
        <v>29039</v>
      </c>
      <c r="I41" s="17">
        <f t="shared" si="8"/>
        <v>109068</v>
      </c>
      <c r="J41" s="17">
        <f t="shared" si="8"/>
        <v>29881</v>
      </c>
      <c r="K41" s="17">
        <f t="shared" si="8"/>
        <v>100780</v>
      </c>
      <c r="L41" s="17">
        <f t="shared" si="8"/>
        <v>72245</v>
      </c>
      <c r="M41" s="17">
        <f t="shared" si="8"/>
        <v>177885</v>
      </c>
      <c r="N41" s="17">
        <f t="shared" si="8"/>
        <v>27662</v>
      </c>
      <c r="O41" s="37">
        <f t="shared" si="8"/>
        <v>767826</v>
      </c>
    </row>
    <row r="42" spans="1:15" ht="10.5" customHeight="1">
      <c r="A42" s="51"/>
      <c r="B42" s="5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0"/>
    </row>
    <row r="43" ht="9.75" customHeight="1"/>
    <row r="44" spans="1:15" ht="15.75">
      <c r="A44" s="55" t="s">
        <v>30</v>
      </c>
      <c r="B44" s="55"/>
      <c r="N44" s="19"/>
      <c r="O44" s="20"/>
    </row>
    <row r="45" spans="1:15" ht="15.75">
      <c r="A45" s="56" t="s">
        <v>27</v>
      </c>
      <c r="B45" s="56"/>
      <c r="N45" s="19"/>
      <c r="O45" s="13"/>
    </row>
    <row r="46" spans="1:15" ht="15.75">
      <c r="A46" s="57" t="s">
        <v>25</v>
      </c>
      <c r="B46" s="57"/>
      <c r="N46" s="19"/>
      <c r="O46" s="13"/>
    </row>
    <row r="47" spans="1:15" ht="12" customHeight="1">
      <c r="A47" s="58"/>
      <c r="B47" s="5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.75">
      <c r="A48" s="59" t="s">
        <v>31</v>
      </c>
      <c r="B48" s="5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.75">
      <c r="A49" s="59" t="s">
        <v>32</v>
      </c>
      <c r="B49" s="59"/>
      <c r="N49" s="19"/>
      <c r="O49" s="13"/>
    </row>
    <row r="50" spans="14:15" ht="15.75">
      <c r="N50" s="19"/>
      <c r="O50" s="13"/>
    </row>
    <row r="51" ht="15.75">
      <c r="B51" s="21"/>
    </row>
    <row r="52" ht="15.75">
      <c r="B52" s="21"/>
    </row>
  </sheetData>
  <sheetProtection/>
  <printOptions horizontalCentered="1"/>
  <pageMargins left="0.1968503937007874" right="1.141732283464567" top="0.984251968503937" bottom="0.5905511811023623" header="0.1968503937007874" footer="0.35433070866141736"/>
  <pageSetup horizontalDpi="600" verticalDpi="600" orientation="landscape" paperSize="9" scale="69" r:id="rId1"/>
  <headerFooter alignWithMargins="0">
    <oddFooter xml:space="preserve">&amp;C&amp;"Tahoma,Normal"&amp;14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2003-05-03T01:35:39Z</cp:lastPrinted>
  <dcterms:created xsi:type="dcterms:W3CDTF">1998-01-19T23:13:12Z</dcterms:created>
  <dcterms:modified xsi:type="dcterms:W3CDTF">2012-05-17T23:30:04Z</dcterms:modified>
  <cp:category/>
  <cp:version/>
  <cp:contentType/>
  <cp:contentStatus/>
</cp:coreProperties>
</file>