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285" activeTab="0"/>
  </bookViews>
  <sheets>
    <sheet name="ENE12_USD" sheetId="1" r:id="rId1"/>
    <sheet name="FEB12_USD" sheetId="2" r:id="rId2"/>
    <sheet name="MAR12_USD" sheetId="3" r:id="rId3"/>
    <sheet name="ABR12_USD" sheetId="4" r:id="rId4"/>
    <sheet name="MAY12_USD" sheetId="5" r:id="rId5"/>
    <sheet name="JUN12_USD" sheetId="6" r:id="rId6"/>
  </sheets>
  <externalReferences>
    <externalReference r:id="rId9"/>
  </externalReferences>
  <definedNames>
    <definedName name="A_impresión_IM">#REF!</definedName>
    <definedName name="_xlnm.Print_Area" localSheetId="3">'ABR12_USD'!$A$1:$S$49</definedName>
    <definedName name="_xlnm.Print_Area" localSheetId="0">'ENE12_USD'!$A$1:$S$61</definedName>
    <definedName name="_xlnm.Print_Area" localSheetId="1">'FEB12_USD'!$A$1:$S$126</definedName>
    <definedName name="_xlnm.Print_Area" localSheetId="5">'JUN12_USD'!$A$1:$S$110</definedName>
    <definedName name="_xlnm.Print_Area" localSheetId="2">'MAR12_USD'!$A$1:$S$89</definedName>
    <definedName name="_xlnm.Print_Area" localSheetId="4">'MAY12_USD'!$A$1:$S$43</definedName>
    <definedName name="Imprimir_área_IM">#REF!</definedName>
    <definedName name="_xlnm.Print_Titles" localSheetId="0">'ENE12_USD'!$1:$10</definedName>
    <definedName name="_xlnm.Print_Titles" localSheetId="1">'FEB12_USD'!$1:$10</definedName>
  </definedNames>
  <calcPr fullCalcOnLoad="1"/>
</workbook>
</file>

<file path=xl/sharedStrings.xml><?xml version="1.0" encoding="utf-8"?>
<sst xmlns="http://schemas.openxmlformats.org/spreadsheetml/2006/main" count="1517" uniqueCount="182">
  <si>
    <t>S/.</t>
  </si>
  <si>
    <t>BONOS</t>
  </si>
  <si>
    <t>CLAVE</t>
  </si>
  <si>
    <t>Fecha</t>
  </si>
  <si>
    <t>MONEDA ORIGINAL</t>
  </si>
  <si>
    <t>Valor</t>
  </si>
  <si>
    <t>Amortización</t>
  </si>
  <si>
    <t>Total</t>
  </si>
  <si>
    <t>SECTOR INSTITUCIONAL /</t>
  </si>
  <si>
    <t>Tra-</t>
  </si>
  <si>
    <t>Fecha de</t>
  </si>
  <si>
    <t>mo</t>
  </si>
  <si>
    <t>Vcto.</t>
  </si>
  <si>
    <t>Moneda</t>
  </si>
  <si>
    <t>Interés</t>
  </si>
  <si>
    <t>Comisión</t>
  </si>
  <si>
    <t>Mora</t>
  </si>
  <si>
    <t>TOTAL  GENERAL</t>
  </si>
  <si>
    <t>DEUDA INTERNA</t>
  </si>
  <si>
    <t>TIPO DE DEUDA /</t>
  </si>
  <si>
    <t>2</t>
  </si>
  <si>
    <t>3</t>
  </si>
  <si>
    <t>CRÉDITOS</t>
  </si>
  <si>
    <t>02C8751</t>
  </si>
  <si>
    <t>11</t>
  </si>
  <si>
    <t>13</t>
  </si>
  <si>
    <t>32</t>
  </si>
  <si>
    <t>27</t>
  </si>
  <si>
    <t>30</t>
  </si>
  <si>
    <t>8</t>
  </si>
  <si>
    <t>02C8811</t>
  </si>
  <si>
    <t>26</t>
  </si>
  <si>
    <t>24</t>
  </si>
  <si>
    <t>20</t>
  </si>
  <si>
    <t>02C8941</t>
  </si>
  <si>
    <t>02C8961</t>
  </si>
  <si>
    <t>ACREEDOR Y/O TENEDORES</t>
  </si>
  <si>
    <t>02C8971</t>
  </si>
  <si>
    <t>BONISTA</t>
  </si>
  <si>
    <t>02C8981</t>
  </si>
  <si>
    <t>02C9011</t>
  </si>
  <si>
    <t>02C9051</t>
  </si>
  <si>
    <t>BONO DEL TESORO PUBLICO D.S.N°002-2007-EF</t>
  </si>
  <si>
    <t>02C9091</t>
  </si>
  <si>
    <t>02C9031</t>
  </si>
  <si>
    <t>02C9041</t>
  </si>
  <si>
    <t>BONOS SOBERANOS 12AGO2026</t>
  </si>
  <si>
    <t>BANCO DE LA NACION</t>
  </si>
  <si>
    <t>BANCO DE LA NACIÓN</t>
  </si>
  <si>
    <t>02C9101</t>
  </si>
  <si>
    <t>12B0061</t>
  </si>
  <si>
    <t>NÚCLEO BÁSICO DE DEFENSA</t>
  </si>
  <si>
    <r>
      <t>Nota:</t>
    </r>
    <r>
      <rPr>
        <sz val="11"/>
        <color indexed="18"/>
        <rFont val="Arial"/>
        <family val="2"/>
      </rPr>
      <t xml:space="preserve">  - La ejecución es según Fecha Valor.</t>
    </r>
  </si>
  <si>
    <t>02C9131</t>
  </si>
  <si>
    <t>02C9141</t>
  </si>
  <si>
    <t>12B0111</t>
  </si>
  <si>
    <t>12B0131</t>
  </si>
  <si>
    <t>ADQUISICIÓN DE UN INMUEBLE PARA LA RESIDENCIA DE MISION DIPLOMATICA DEL PERÚ EN COLOMBIA</t>
  </si>
  <si>
    <t>02C9171</t>
  </si>
  <si>
    <t>02C9181</t>
  </si>
  <si>
    <t>02C9211</t>
  </si>
  <si>
    <t>02C9221</t>
  </si>
  <si>
    <t>12B0121</t>
  </si>
  <si>
    <t>02C9231</t>
  </si>
  <si>
    <t>BONOS SOBERANOS 12AGO2020</t>
  </si>
  <si>
    <t>NÚCLEO BÁSICO DE DEFENSA - TERCER TRAMO</t>
  </si>
  <si>
    <t>12B0171</t>
  </si>
  <si>
    <t>ADQUISICIÓN DE EQUIPAMIENTO MILITAR PARA OPERACIONES EN LA ZONA DEL VRAE</t>
  </si>
  <si>
    <t>12B0141</t>
  </si>
  <si>
    <t>PROYECTO MEJORAMIENTO Y AMPLIACIÓN DE LA BOCA DE ENTRADA AL TERMINAL PORTUARIO DEL CALLAO</t>
  </si>
  <si>
    <t>02C9241</t>
  </si>
  <si>
    <t>US$</t>
  </si>
  <si>
    <t>SERVICIO ATENDIDO POR TIPO DE DEUDA</t>
  </si>
  <si>
    <t>Detallado por Sector Institucional y Acreedores y/o Tenedores</t>
  </si>
  <si>
    <t>Dispositivo</t>
  </si>
  <si>
    <t>Finalidad / Denominación</t>
  </si>
  <si>
    <t>Legal</t>
  </si>
  <si>
    <t>SERVICIO REGULAR</t>
  </si>
  <si>
    <r>
      <t xml:space="preserve">A.  </t>
    </r>
    <r>
      <rPr>
        <b/>
        <u val="single"/>
        <sz val="12"/>
        <rFont val="Arial"/>
        <family val="2"/>
      </rPr>
      <t>GOBIERNO NACIONAL</t>
    </r>
  </si>
  <si>
    <t xml:space="preserve">      1.  Deuda Directa</t>
  </si>
  <si>
    <t>DS 205-2009-EF</t>
  </si>
  <si>
    <t>DS 316-2009-EF</t>
  </si>
  <si>
    <t>DS 002-2007-EF</t>
  </si>
  <si>
    <t>DS 015-2004-EF</t>
  </si>
  <si>
    <t>DS 014-2005-EF</t>
  </si>
  <si>
    <t>DS 072-2006-EF</t>
  </si>
  <si>
    <t>OPERACIÓN DE ADMINISTRACIÓN DE DEUDA</t>
  </si>
  <si>
    <t>BONOS SOBERANOS 30ENE2014</t>
  </si>
  <si>
    <t>BONOS SOBERANOS 13JUL2019</t>
  </si>
  <si>
    <t>BONOS SOBERANOS 31ENE2012</t>
  </si>
  <si>
    <t>BONOS SOBERANOS 31ENE2035</t>
  </si>
  <si>
    <t>DS 018-2006-EF</t>
  </si>
  <si>
    <t>DS 052-2006-EF</t>
  </si>
  <si>
    <r>
      <t xml:space="preserve"> </t>
    </r>
    <r>
      <rPr>
        <sz val="11"/>
        <color indexed="18"/>
        <rFont val="Arial"/>
        <family val="2"/>
      </rPr>
      <t>a/   Se incluye el pago por S/. 60 millones al Banco de la Nación, por el Bono del Tesoro Público D.S.N°002-2007-EF, el cual se afecto con cargo a Utilidades.</t>
    </r>
  </si>
  <si>
    <r>
      <t xml:space="preserve"> Fuente: </t>
    </r>
    <r>
      <rPr>
        <sz val="11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</si>
  <si>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1"/>
        <color indexed="18"/>
        <rFont val="Arial"/>
        <family val="2"/>
      </rPr>
      <t>Dirección General de Endeudamiento y Tesoro Público.</t>
    </r>
  </si>
  <si>
    <t>DS 149-2010-EF</t>
  </si>
  <si>
    <t>BONOS SOBERANOS 12AGO2017</t>
  </si>
  <si>
    <t>DS 080-2005-EF</t>
  </si>
  <si>
    <t>DS 162-2005-EF</t>
  </si>
  <si>
    <t>BONOS SOBERANOS 12AGO2046</t>
  </si>
  <si>
    <t>DS 011-2007-EF</t>
  </si>
  <si>
    <t>DS 014-2007-EF</t>
  </si>
  <si>
    <t>BONOS SOBERANOS 12AGO2037</t>
  </si>
  <si>
    <t>DS 092-2007-EF</t>
  </si>
  <si>
    <t>DS 015-2008-EF</t>
  </si>
  <si>
    <t>BONOS SOBERANOS 12AGO2031</t>
  </si>
  <si>
    <t>DS 032-2009-EF</t>
  </si>
  <si>
    <t>DU 40-2009</t>
  </si>
  <si>
    <t>BONOS SOBERANOS 12FEB2042</t>
  </si>
  <si>
    <t>DS 261-2009-EF</t>
  </si>
  <si>
    <t>DS 059-2010-EF</t>
  </si>
  <si>
    <t>DS 102-2010-EF</t>
  </si>
  <si>
    <t>DS 163-2010-EF</t>
  </si>
  <si>
    <t>DS 223-2010-EF</t>
  </si>
  <si>
    <t>DS 218-2007-EF</t>
  </si>
  <si>
    <t>NUCLEO BÁSICO DE DEFENSA - SEGUNDO TRAMO</t>
  </si>
  <si>
    <t>DS 143-2008-EF</t>
  </si>
  <si>
    <t>DS 204-2009-EF</t>
  </si>
  <si>
    <t>DS 026-2011-EF</t>
  </si>
  <si>
    <t>BONOS SOBERANOS 12SEP2013</t>
  </si>
  <si>
    <t>DÓLARES  AMERICANOS</t>
  </si>
  <si>
    <t xml:space="preserve">           - Tipo de Cambio utilizado es por Transacción.</t>
  </si>
  <si>
    <r>
      <t xml:space="preserve">BANCO DE LA NACION     </t>
    </r>
    <r>
      <rPr>
        <sz val="11"/>
        <color indexed="18"/>
        <rFont val="Arial"/>
        <family val="2"/>
      </rPr>
      <t>1/</t>
    </r>
  </si>
  <si>
    <r>
      <t xml:space="preserve"> 1/ </t>
    </r>
    <r>
      <rPr>
        <sz val="11"/>
        <color indexed="18"/>
        <rFont val="Arial"/>
        <family val="2"/>
      </rPr>
      <t xml:space="preserve">  Crédito atendido con recursos proporcionados por el Ministerio de Defensa.</t>
    </r>
  </si>
  <si>
    <r>
      <rPr>
        <b/>
        <u val="single"/>
        <sz val="12"/>
        <rFont val="Arial"/>
        <family val="2"/>
      </rPr>
      <t>OTROS GASTOS</t>
    </r>
    <r>
      <rPr>
        <b/>
        <sz val="12"/>
        <rFont val="Arial"/>
        <family val="2"/>
      </rPr>
      <t xml:space="preserve">    </t>
    </r>
    <r>
      <rPr>
        <b/>
        <sz val="12"/>
        <color indexed="18"/>
        <rFont val="Arial"/>
        <family val="2"/>
      </rPr>
      <t xml:space="preserve"> </t>
    </r>
    <r>
      <rPr>
        <b/>
        <sz val="11"/>
        <rFont val="Arial"/>
        <family val="2"/>
      </rPr>
      <t>2/</t>
    </r>
  </si>
  <si>
    <r>
      <t xml:space="preserve"> </t>
    </r>
    <r>
      <rPr>
        <sz val="11"/>
        <color indexed="18"/>
        <rFont val="Arial"/>
        <family val="2"/>
      </rPr>
      <t>2/   Corresponden a los servicios atendidos por concepto de comisión de gastos de asesorías y otros.</t>
    </r>
  </si>
  <si>
    <t>BANCO DE LA NACION     1/</t>
  </si>
  <si>
    <t>PERÍODO:  DESDE EL 01.01.2012 AL 31.01.2012</t>
  </si>
  <si>
    <t>BANCO DE LA NACION     2/</t>
  </si>
  <si>
    <t>12B0181</t>
  </si>
  <si>
    <t>SISTEMA DE AGUA POTABLE Y ALCANTARILLADO DE LA CIUDAD DE JUANJUI</t>
  </si>
  <si>
    <t>DS 244-2010-EF</t>
  </si>
  <si>
    <t>12B0191</t>
  </si>
  <si>
    <t>SISTEMA DE AGUA POTABLE Y ALCANTARILLADO DE LA CIUDAD DE SAPOSOA</t>
  </si>
  <si>
    <t>12B0201</t>
  </si>
  <si>
    <t>SISTEMA DE AGUA POTABLE Y ALCANTARILLADO DE LA CIUDAD DE RIOJA</t>
  </si>
  <si>
    <r>
      <t xml:space="preserve"> 2/ </t>
    </r>
    <r>
      <rPr>
        <sz val="11"/>
        <color indexed="18"/>
        <rFont val="Arial"/>
        <family val="2"/>
      </rPr>
      <t xml:space="preserve">  Crédito atendido con recursos proporcionados por el Gobierno Regional de San Martín..</t>
    </r>
  </si>
  <si>
    <t>PERÍODO:  DESDE EL 01.02.2012 AL 28.02.2012</t>
  </si>
  <si>
    <t>02C9281</t>
  </si>
  <si>
    <t>DS 020-2012-EF</t>
  </si>
  <si>
    <t>CITIBANK DEL PERU S.A. Y DEUTSCHE BANK (PERÚ) S.A.</t>
  </si>
  <si>
    <t>00G0031</t>
  </si>
  <si>
    <t>OPERACIONES DE ENDEUDAMIENTO</t>
  </si>
  <si>
    <t>RM 086-2012-EF/52</t>
  </si>
  <si>
    <t>CT CORPORATION SYSTEM</t>
  </si>
  <si>
    <t>00G0021</t>
  </si>
  <si>
    <t>PERÍODO:  DESDE EL 01.03.2012 AL 31.03.2012</t>
  </si>
  <si>
    <t>PERÍODO:  DESDE EL 01.04.2012 AL 30.04.2012</t>
  </si>
  <si>
    <t>1</t>
  </si>
  <si>
    <r>
      <t xml:space="preserve">BANCO DE LA NACION     </t>
    </r>
    <r>
      <rPr>
        <sz val="11"/>
        <color indexed="18"/>
        <rFont val="Arial"/>
        <family val="2"/>
      </rPr>
      <t>2/</t>
    </r>
  </si>
  <si>
    <t>12B0151</t>
  </si>
  <si>
    <t>PREPAGO DE LA OBLIGACIÓN QUE LA REPÚBLICA DEL PERÚ MANTIENE CON EL BANCO CONTINENTAL</t>
  </si>
  <si>
    <t>DS 299-2009-EF</t>
  </si>
  <si>
    <t>BONOS SOBERANOS 14ABR2016</t>
  </si>
  <si>
    <t>BONOS SOBERANOS 13OCT2024</t>
  </si>
  <si>
    <t>02C8801</t>
  </si>
  <si>
    <t>DS 184-2004-EF</t>
  </si>
  <si>
    <t>02C8891</t>
  </si>
  <si>
    <t>DS 052-2005-EF</t>
  </si>
  <si>
    <t>02C9061</t>
  </si>
  <si>
    <t>BONOS FONDO MULTIPLE DE COBERTURA MYPE</t>
  </si>
  <si>
    <t>LEY 28368</t>
  </si>
  <si>
    <r>
      <t xml:space="preserve"> 1/ </t>
    </r>
    <r>
      <rPr>
        <sz val="11"/>
        <color indexed="18"/>
        <rFont val="Arial"/>
        <family val="2"/>
      </rPr>
      <t xml:space="preserve">  Crédito atendido con recursos proporcionados por la Autoridad Portuaria Nacional.</t>
    </r>
  </si>
  <si>
    <r>
      <t xml:space="preserve"> 2/ </t>
    </r>
    <r>
      <rPr>
        <sz val="11"/>
        <color indexed="18"/>
        <rFont val="Arial"/>
        <family val="2"/>
      </rPr>
      <t xml:space="preserve">  Crédito atendido con recursos proporcionados por el Ministerio de Defensa.</t>
    </r>
  </si>
  <si>
    <t>PERÍODO:  DESDE EL 01.05.2012 AL 31.05.2012</t>
  </si>
  <si>
    <t>BONOS SOBERANOS 05MAYO2015</t>
  </si>
  <si>
    <t>PERÍODO:  DESDE EL 01.06.2012 AL 30.06.2012</t>
  </si>
  <si>
    <t>02C5641</t>
  </si>
  <si>
    <t>BONOS DE REACTIVACIÓN</t>
  </si>
  <si>
    <t>DU 059-2000</t>
  </si>
  <si>
    <t>02C8611</t>
  </si>
  <si>
    <t>BONOS FONDO DE RESPALDO PARA LA PYME</t>
  </si>
  <si>
    <t>DU 050-2002</t>
  </si>
  <si>
    <t>02C8731</t>
  </si>
  <si>
    <t>BONOS SOBERANOS 11DIC2013</t>
  </si>
  <si>
    <t>DS 162-2003-EF</t>
  </si>
  <si>
    <t>BONOS SOBERANOS 08JUN2016</t>
  </si>
  <si>
    <t>02C8951</t>
  </si>
  <si>
    <t>BONOS FONDO MÚLTIPLE DE COBERTURA MYPE</t>
  </si>
  <si>
    <r>
      <t xml:space="preserve"> 2/ </t>
    </r>
    <r>
      <rPr>
        <sz val="11"/>
        <color indexed="18"/>
        <rFont val="Arial"/>
        <family val="2"/>
      </rPr>
      <t xml:space="preserve">  Crédito atendido con recursos proporcionados por la Autoridad Portuaria Nacional.</t>
    </r>
  </si>
  <si>
    <r>
      <t xml:space="preserve"> </t>
    </r>
    <r>
      <rPr>
        <sz val="11"/>
        <color indexed="18"/>
        <rFont val="Arial"/>
        <family val="2"/>
      </rPr>
      <t>3/   Corresponden a los servicios atendidos por concepto de comisión de gastos de asesorías y otros.</t>
    </r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</si>
</sst>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N$&quot;* #,##0_);_(&quot;N$&quot;* \(#,##0\);_(&quot;N$&quot;* &quot;-&quot;_);_(@_)"/>
    <numFmt numFmtId="167" formatCode="_(&quot;N$&quot;* #,##0.00_);_(&quot;N$&quot;* \(#,##0.00\);_(&quot;N$&quot;* &quot;-&quot;??_);_(@_)"/>
    <numFmt numFmtId="168" formatCode="dd\-mmm\-yyyy"/>
    <numFmt numFmtId="169" formatCode="#,##0.0000000000000"/>
  </numFmts>
  <fonts count="7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3"/>
      <name val="Arial"/>
      <family val="2"/>
    </font>
    <font>
      <b/>
      <u val="double"/>
      <sz val="13"/>
      <name val="Arial"/>
      <family val="2"/>
    </font>
    <font>
      <b/>
      <u val="single"/>
      <sz val="12"/>
      <name val="Arial"/>
      <family val="2"/>
    </font>
    <font>
      <sz val="13"/>
      <color indexed="18"/>
      <name val="Arial"/>
      <family val="2"/>
    </font>
    <font>
      <b/>
      <i/>
      <sz val="13"/>
      <color indexed="18"/>
      <name val="Arial"/>
      <family val="2"/>
    </font>
    <font>
      <b/>
      <sz val="13"/>
      <color indexed="18"/>
      <name val="Arial"/>
      <family val="2"/>
    </font>
    <font>
      <b/>
      <sz val="14"/>
      <color indexed="18"/>
      <name val="Arial"/>
      <family val="2"/>
    </font>
    <font>
      <sz val="13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i/>
      <sz val="1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8"/>
      <name val="Arial"/>
      <family val="2"/>
    </font>
    <font>
      <b/>
      <sz val="11"/>
      <color indexed="12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12"/>
      <name val="Arial"/>
      <family val="2"/>
    </font>
    <font>
      <b/>
      <sz val="11"/>
      <color indexed="61"/>
      <name val="Arial"/>
      <family val="2"/>
    </font>
    <font>
      <sz val="11"/>
      <color indexed="61"/>
      <name val="Arial"/>
      <family val="2"/>
    </font>
    <font>
      <sz val="12"/>
      <color indexed="61"/>
      <name val="Arial"/>
      <family val="2"/>
    </font>
    <font>
      <b/>
      <u val="single"/>
      <sz val="13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  <font>
      <sz val="10"/>
      <color rgb="FFFF0000"/>
      <name val="Arial"/>
      <family val="2"/>
    </font>
    <font>
      <b/>
      <sz val="11"/>
      <color rgb="FF00008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rgb="FF808080"/>
      </top>
      <bottom style="hair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rgb="FF808080"/>
      </right>
      <top style="hair">
        <color indexed="55"/>
      </top>
      <bottom style="hair">
        <color indexed="55"/>
      </bottom>
    </border>
    <border>
      <left style="thin">
        <color rgb="FF808080"/>
      </left>
      <right>
        <color indexed="63"/>
      </right>
      <top style="hair">
        <color rgb="FF808080"/>
      </top>
      <bottom style="hair">
        <color rgb="FF808080"/>
      </bottom>
    </border>
    <border>
      <left>
        <color indexed="63"/>
      </left>
      <right style="thin">
        <color rgb="FF808080"/>
      </right>
      <top style="hair">
        <color rgb="FF808080"/>
      </top>
      <bottom style="hair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rgb="FF80808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rgb="FF808080"/>
      </left>
      <right>
        <color indexed="63"/>
      </right>
      <top style="thin">
        <color indexed="23"/>
      </top>
      <bottom style="thin">
        <color rgb="FF808080"/>
      </bottom>
    </border>
    <border>
      <left>
        <color indexed="63"/>
      </left>
      <right>
        <color indexed="63"/>
      </right>
      <top style="thin">
        <color indexed="23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indexed="23"/>
      </top>
      <bottom style="thin">
        <color rgb="FF80808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30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4" fillId="33" borderId="0" xfId="50" applyNumberFormat="1" applyFont="1" applyFill="1" applyBorder="1" applyAlignment="1" applyProtection="1">
      <alignment/>
      <protection/>
    </xf>
    <xf numFmtId="0" fontId="32" fillId="33" borderId="0" xfId="0" applyFont="1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33" fillId="33" borderId="0" xfId="0" applyFont="1" applyFill="1" applyAlignment="1" applyProtection="1">
      <alignment vertical="center"/>
      <protection/>
    </xf>
    <xf numFmtId="0" fontId="33" fillId="33" borderId="0" xfId="0" applyFont="1" applyFill="1" applyAlignment="1" applyProtection="1">
      <alignment horizontal="center" vertical="center"/>
      <protection/>
    </xf>
    <xf numFmtId="49" fontId="34" fillId="33" borderId="0" xfId="0" applyNumberFormat="1" applyFont="1" applyFill="1" applyAlignment="1" applyProtection="1">
      <alignment vertical="center"/>
      <protection/>
    </xf>
    <xf numFmtId="49" fontId="34" fillId="33" borderId="0" xfId="0" applyNumberFormat="1" applyFont="1" applyFill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>
      <alignment vertical="center"/>
    </xf>
    <xf numFmtId="0" fontId="9" fillId="33" borderId="0" xfId="5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4" fontId="11" fillId="33" borderId="0" xfId="0" applyNumberFormat="1" applyFont="1" applyFill="1" applyBorder="1" applyAlignment="1">
      <alignment vertical="center"/>
    </xf>
    <xf numFmtId="0" fontId="10" fillId="33" borderId="11" xfId="0" applyFont="1" applyFill="1" applyBorder="1" applyAlignment="1" applyProtection="1">
      <alignment horizontal="center" vertical="center"/>
      <protection/>
    </xf>
    <xf numFmtId="4" fontId="7" fillId="33" borderId="0" xfId="50" applyNumberFormat="1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9" fillId="33" borderId="12" xfId="50" applyNumberFormat="1" applyFont="1" applyFill="1" applyBorder="1" applyAlignment="1" applyProtection="1">
      <alignment/>
      <protection/>
    </xf>
    <xf numFmtId="0" fontId="9" fillId="33" borderId="13" xfId="50" applyNumberFormat="1" applyFont="1" applyFill="1" applyBorder="1" applyAlignment="1" applyProtection="1">
      <alignment/>
      <protection/>
    </xf>
    <xf numFmtId="4" fontId="11" fillId="33" borderId="0" xfId="5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 applyProtection="1">
      <alignment horizontal="left" vertical="center"/>
      <protection/>
    </xf>
    <xf numFmtId="0" fontId="8" fillId="33" borderId="0" xfId="50" applyNumberFormat="1" applyFont="1" applyFill="1" applyBorder="1" applyAlignment="1" applyProtection="1">
      <alignment/>
      <protection/>
    </xf>
    <xf numFmtId="4" fontId="12" fillId="33" borderId="0" xfId="5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4" fontId="12" fillId="33" borderId="0" xfId="0" applyNumberFormat="1" applyFont="1" applyFill="1" applyBorder="1" applyAlignment="1">
      <alignment/>
    </xf>
    <xf numFmtId="0" fontId="5" fillId="33" borderId="0" xfId="0" applyFont="1" applyFill="1" applyBorder="1" applyAlignment="1" applyProtection="1">
      <alignment horizontal="left" vertical="center"/>
      <protection/>
    </xf>
    <xf numFmtId="0" fontId="6" fillId="33" borderId="0" xfId="50" applyNumberFormat="1" applyFont="1" applyFill="1" applyBorder="1" applyAlignment="1" applyProtection="1">
      <alignment/>
      <protection/>
    </xf>
    <xf numFmtId="0" fontId="6" fillId="33" borderId="12" xfId="50" applyNumberFormat="1" applyFont="1" applyFill="1" applyBorder="1" applyAlignment="1" applyProtection="1">
      <alignment/>
      <protection/>
    </xf>
    <xf numFmtId="0" fontId="6" fillId="33" borderId="13" xfId="50" applyNumberFormat="1" applyFont="1" applyFill="1" applyBorder="1" applyAlignment="1" applyProtection="1">
      <alignment/>
      <protection/>
    </xf>
    <xf numFmtId="4" fontId="5" fillId="33" borderId="0" xfId="0" applyNumberFormat="1" applyFont="1" applyFill="1" applyBorder="1" applyAlignment="1">
      <alignment/>
    </xf>
    <xf numFmtId="0" fontId="71" fillId="33" borderId="14" xfId="50" applyNumberFormat="1" applyFont="1" applyFill="1" applyBorder="1" applyAlignment="1" applyProtection="1">
      <alignment/>
      <protection/>
    </xf>
    <xf numFmtId="0" fontId="71" fillId="33" borderId="14" xfId="0" applyNumberFormat="1" applyFont="1" applyFill="1" applyBorder="1" applyAlignment="1" applyProtection="1">
      <alignment/>
      <protection/>
    </xf>
    <xf numFmtId="0" fontId="71" fillId="33" borderId="15" xfId="0" applyNumberFormat="1" applyFont="1" applyFill="1" applyBorder="1" applyAlignment="1" applyProtection="1">
      <alignment/>
      <protection/>
    </xf>
    <xf numFmtId="4" fontId="71" fillId="33" borderId="14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 applyProtection="1">
      <alignment/>
      <protection/>
    </xf>
    <xf numFmtId="0" fontId="71" fillId="33" borderId="0" xfId="50" applyNumberFormat="1" applyFont="1" applyFill="1" applyBorder="1" applyAlignment="1" applyProtection="1">
      <alignment/>
      <protection/>
    </xf>
    <xf numFmtId="0" fontId="71" fillId="33" borderId="0" xfId="51" applyNumberFormat="1" applyFont="1" applyFill="1" applyBorder="1" applyAlignment="1" applyProtection="1">
      <alignment/>
      <protection/>
    </xf>
    <xf numFmtId="0" fontId="71" fillId="33" borderId="0" xfId="0" applyNumberFormat="1" applyFont="1" applyFill="1" applyBorder="1" applyAlignment="1" applyProtection="1">
      <alignment/>
      <protection/>
    </xf>
    <xf numFmtId="4" fontId="71" fillId="33" borderId="0" xfId="0" applyNumberFormat="1" applyFont="1" applyFill="1" applyBorder="1" applyAlignment="1" applyProtection="1">
      <alignment/>
      <protection/>
    </xf>
    <xf numFmtId="4" fontId="71" fillId="33" borderId="0" xfId="52" applyNumberFormat="1" applyFont="1" applyFill="1" applyBorder="1" applyAlignment="1" applyProtection="1">
      <alignment/>
      <protection/>
    </xf>
    <xf numFmtId="4" fontId="71" fillId="33" borderId="13" xfId="0" applyNumberFormat="1" applyFont="1" applyFill="1" applyBorder="1" applyAlignment="1" applyProtection="1">
      <alignment/>
      <protection/>
    </xf>
    <xf numFmtId="4" fontId="9" fillId="33" borderId="0" xfId="50" applyNumberFormat="1" applyFont="1" applyFill="1" applyBorder="1" applyAlignment="1" applyProtection="1">
      <alignment/>
      <protection/>
    </xf>
    <xf numFmtId="0" fontId="5" fillId="33" borderId="0" xfId="5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168" fontId="6" fillId="33" borderId="0" xfId="50" applyNumberFormat="1" applyFont="1" applyFill="1" applyBorder="1" applyAlignment="1" applyProtection="1">
      <alignment/>
      <protection/>
    </xf>
    <xf numFmtId="4" fontId="6" fillId="33" borderId="12" xfId="50" applyNumberFormat="1" applyFont="1" applyFill="1" applyBorder="1" applyAlignment="1" applyProtection="1">
      <alignment/>
      <protection/>
    </xf>
    <xf numFmtId="4" fontId="6" fillId="33" borderId="0" xfId="50" applyNumberFormat="1" applyFont="1" applyFill="1" applyBorder="1" applyAlignment="1" applyProtection="1">
      <alignment/>
      <protection/>
    </xf>
    <xf numFmtId="4" fontId="6" fillId="33" borderId="13" xfId="0" applyNumberFormat="1" applyFont="1" applyFill="1" applyBorder="1" applyAlignment="1" applyProtection="1">
      <alignment/>
      <protection/>
    </xf>
    <xf numFmtId="4" fontId="5" fillId="33" borderId="0" xfId="0" applyNumberFormat="1" applyFont="1" applyFill="1" applyBorder="1" applyAlignment="1" applyProtection="1">
      <alignment vertical="center"/>
      <protection/>
    </xf>
    <xf numFmtId="0" fontId="6" fillId="33" borderId="0" xfId="51" applyNumberFormat="1" applyFont="1" applyFill="1" applyBorder="1" applyAlignment="1" applyProtection="1">
      <alignment/>
      <protection/>
    </xf>
    <xf numFmtId="1" fontId="6" fillId="33" borderId="0" xfId="51" applyNumberFormat="1" applyFont="1" applyFill="1" applyBorder="1" applyAlignment="1" applyProtection="1">
      <alignment horizontal="center"/>
      <protection/>
    </xf>
    <xf numFmtId="168" fontId="6" fillId="33" borderId="0" xfId="51" applyNumberFormat="1" applyFont="1" applyFill="1" applyBorder="1" applyAlignment="1" applyProtection="1">
      <alignment/>
      <protection/>
    </xf>
    <xf numFmtId="4" fontId="6" fillId="33" borderId="12" xfId="51" applyNumberFormat="1" applyFont="1" applyFill="1" applyBorder="1" applyAlignment="1" applyProtection="1">
      <alignment/>
      <protection/>
    </xf>
    <xf numFmtId="4" fontId="6" fillId="33" borderId="0" xfId="51" applyNumberFormat="1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4" fontId="10" fillId="33" borderId="0" xfId="0" applyNumberFormat="1" applyFont="1" applyFill="1" applyBorder="1" applyAlignment="1">
      <alignment vertical="center"/>
    </xf>
    <xf numFmtId="0" fontId="34" fillId="33" borderId="0" xfId="0" applyFont="1" applyFill="1" applyBorder="1" applyAlignment="1" applyProtection="1">
      <alignment vertical="center"/>
      <protection/>
    </xf>
    <xf numFmtId="4" fontId="34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/>
    </xf>
    <xf numFmtId="4" fontId="17" fillId="33" borderId="0" xfId="0" applyNumberFormat="1" applyFont="1" applyFill="1" applyBorder="1" applyAlignment="1">
      <alignment vertical="center"/>
    </xf>
    <xf numFmtId="0" fontId="6" fillId="33" borderId="0" xfId="0" applyFont="1" applyFill="1" applyAlignment="1" applyProtection="1">
      <alignment horizontal="left" vertical="center"/>
      <protection/>
    </xf>
    <xf numFmtId="4" fontId="9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5" fillId="33" borderId="0" xfId="50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168" fontId="9" fillId="33" borderId="0" xfId="50" applyNumberFormat="1" applyFont="1" applyFill="1" applyBorder="1" applyAlignment="1" applyProtection="1">
      <alignment/>
      <protection/>
    </xf>
    <xf numFmtId="4" fontId="4" fillId="33" borderId="0" xfId="50" applyNumberFormat="1" applyFont="1" applyFill="1" applyBorder="1" applyAlignment="1" applyProtection="1">
      <alignment/>
      <protection/>
    </xf>
    <xf numFmtId="0" fontId="72" fillId="33" borderId="0" xfId="50" applyNumberFormat="1" applyFont="1" applyFill="1" applyBorder="1" applyAlignment="1" applyProtection="1">
      <alignment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0" fontId="4" fillId="33" borderId="11" xfId="50" applyNumberFormat="1" applyFont="1" applyFill="1" applyBorder="1" applyAlignment="1" applyProtection="1">
      <alignment/>
      <protection/>
    </xf>
    <xf numFmtId="0" fontId="10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1" fontId="71" fillId="33" borderId="14" xfId="50" applyNumberFormat="1" applyFont="1" applyFill="1" applyBorder="1" applyAlignment="1" applyProtection="1">
      <alignment horizontal="center"/>
      <protection/>
    </xf>
    <xf numFmtId="168" fontId="71" fillId="33" borderId="14" xfId="50" applyNumberFormat="1" applyFont="1" applyFill="1" applyBorder="1" applyAlignment="1" applyProtection="1">
      <alignment/>
      <protection/>
    </xf>
    <xf numFmtId="4" fontId="71" fillId="33" borderId="20" xfId="50" applyNumberFormat="1" applyFont="1" applyFill="1" applyBorder="1" applyAlignment="1" applyProtection="1">
      <alignment/>
      <protection/>
    </xf>
    <xf numFmtId="4" fontId="71" fillId="33" borderId="14" xfId="50" applyNumberFormat="1" applyFont="1" applyFill="1" applyBorder="1" applyAlignment="1" applyProtection="1">
      <alignment/>
      <protection/>
    </xf>
    <xf numFmtId="4" fontId="71" fillId="33" borderId="21" xfId="0" applyNumberFormat="1" applyFont="1" applyFill="1" applyBorder="1" applyAlignment="1" applyProtection="1">
      <alignment/>
      <protection/>
    </xf>
    <xf numFmtId="1" fontId="71" fillId="33" borderId="0" xfId="50" applyNumberFormat="1" applyFont="1" applyFill="1" applyBorder="1" applyAlignment="1" applyProtection="1">
      <alignment horizontal="center"/>
      <protection/>
    </xf>
    <xf numFmtId="168" fontId="71" fillId="33" borderId="0" xfId="50" applyNumberFormat="1" applyFont="1" applyFill="1" applyBorder="1" applyAlignment="1" applyProtection="1">
      <alignment/>
      <protection/>
    </xf>
    <xf numFmtId="4" fontId="71" fillId="33" borderId="12" xfId="50" applyNumberFormat="1" applyFont="1" applyFill="1" applyBorder="1" applyAlignment="1" applyProtection="1">
      <alignment/>
      <protection/>
    </xf>
    <xf numFmtId="4" fontId="71" fillId="33" borderId="0" xfId="50" applyNumberFormat="1" applyFont="1" applyFill="1" applyBorder="1" applyAlignment="1" applyProtection="1">
      <alignment/>
      <protection/>
    </xf>
    <xf numFmtId="0" fontId="71" fillId="33" borderId="15" xfId="51" applyNumberFormat="1" applyFont="1" applyFill="1" applyBorder="1" applyAlignment="1" applyProtection="1">
      <alignment/>
      <protection/>
    </xf>
    <xf numFmtId="1" fontId="71" fillId="33" borderId="15" xfId="51" applyNumberFormat="1" applyFont="1" applyFill="1" applyBorder="1" applyAlignment="1" applyProtection="1">
      <alignment horizontal="center"/>
      <protection/>
    </xf>
    <xf numFmtId="168" fontId="71" fillId="33" borderId="15" xfId="50" applyNumberFormat="1" applyFont="1" applyFill="1" applyBorder="1" applyAlignment="1" applyProtection="1">
      <alignment/>
      <protection/>
    </xf>
    <xf numFmtId="0" fontId="71" fillId="33" borderId="15" xfId="50" applyNumberFormat="1" applyFont="1" applyFill="1" applyBorder="1" applyAlignment="1" applyProtection="1">
      <alignment/>
      <protection/>
    </xf>
    <xf numFmtId="4" fontId="71" fillId="33" borderId="22" xfId="50" applyNumberFormat="1" applyFont="1" applyFill="1" applyBorder="1" applyAlignment="1" applyProtection="1">
      <alignment/>
      <protection/>
    </xf>
    <xf numFmtId="4" fontId="71" fillId="33" borderId="15" xfId="50" applyNumberFormat="1" applyFont="1" applyFill="1" applyBorder="1" applyAlignment="1" applyProtection="1">
      <alignment/>
      <protection/>
    </xf>
    <xf numFmtId="4" fontId="71" fillId="33" borderId="23" xfId="0" applyNumberFormat="1" applyFont="1" applyFill="1" applyBorder="1" applyAlignment="1" applyProtection="1">
      <alignment/>
      <protection/>
    </xf>
    <xf numFmtId="4" fontId="71" fillId="33" borderId="15" xfId="0" applyNumberFormat="1" applyFont="1" applyFill="1" applyBorder="1" applyAlignment="1" applyProtection="1">
      <alignment/>
      <protection/>
    </xf>
    <xf numFmtId="1" fontId="71" fillId="33" borderId="15" xfId="50" applyNumberFormat="1" applyFont="1" applyFill="1" applyBorder="1" applyAlignment="1" applyProtection="1">
      <alignment horizontal="center"/>
      <protection/>
    </xf>
    <xf numFmtId="1" fontId="9" fillId="33" borderId="0" xfId="50" applyNumberFormat="1" applyFont="1" applyFill="1" applyBorder="1" applyAlignment="1" applyProtection="1">
      <alignment horizontal="center"/>
      <protection/>
    </xf>
    <xf numFmtId="4" fontId="9" fillId="33" borderId="12" xfId="50" applyNumberFormat="1" applyFont="1" applyFill="1" applyBorder="1" applyAlignment="1" applyProtection="1">
      <alignment/>
      <protection/>
    </xf>
    <xf numFmtId="4" fontId="9" fillId="33" borderId="13" xfId="50" applyNumberFormat="1" applyFont="1" applyFill="1" applyBorder="1" applyAlignment="1" applyProtection="1">
      <alignment/>
      <protection/>
    </xf>
    <xf numFmtId="0" fontId="17" fillId="33" borderId="10" xfId="0" applyFont="1" applyFill="1" applyBorder="1" applyAlignment="1">
      <alignment vertical="center"/>
    </xf>
    <xf numFmtId="1" fontId="17" fillId="33" borderId="10" xfId="0" applyNumberFormat="1" applyFont="1" applyFill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1" fontId="2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left" vertical="center"/>
      <protection/>
    </xf>
    <xf numFmtId="1" fontId="10" fillId="33" borderId="11" xfId="0" applyNumberFormat="1" applyFont="1" applyFill="1" applyBorder="1" applyAlignment="1" applyProtection="1">
      <alignment horizontal="center" vertical="center"/>
      <protection/>
    </xf>
    <xf numFmtId="4" fontId="17" fillId="33" borderId="11" xfId="0" applyNumberFormat="1" applyFont="1" applyFill="1" applyBorder="1" applyAlignment="1">
      <alignment vertical="center"/>
    </xf>
    <xf numFmtId="4" fontId="10" fillId="33" borderId="11" xfId="0" applyNumberFormat="1" applyFont="1" applyFill="1" applyBorder="1" applyAlignment="1">
      <alignment vertical="center"/>
    </xf>
    <xf numFmtId="0" fontId="71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23" fillId="33" borderId="0" xfId="0" applyFont="1" applyFill="1" applyAlignment="1">
      <alignment vertical="center"/>
    </xf>
    <xf numFmtId="4" fontId="6" fillId="33" borderId="0" xfId="52" applyNumberFormat="1" applyFont="1" applyFill="1" applyBorder="1" applyAlignment="1" applyProtection="1">
      <alignment/>
      <protection/>
    </xf>
    <xf numFmtId="168" fontId="71" fillId="33" borderId="15" xfId="51" applyNumberFormat="1" applyFont="1" applyFill="1" applyBorder="1" applyAlignment="1" applyProtection="1">
      <alignment/>
      <protection/>
    </xf>
    <xf numFmtId="4" fontId="71" fillId="33" borderId="22" xfId="51" applyNumberFormat="1" applyFont="1" applyFill="1" applyBorder="1" applyAlignment="1" applyProtection="1">
      <alignment/>
      <protection/>
    </xf>
    <xf numFmtId="4" fontId="71" fillId="33" borderId="15" xfId="51" applyNumberFormat="1" applyFont="1" applyFill="1" applyBorder="1" applyAlignment="1" applyProtection="1">
      <alignment/>
      <protection/>
    </xf>
    <xf numFmtId="169" fontId="22" fillId="33" borderId="0" xfId="51" applyNumberFormat="1" applyFont="1" applyFill="1" applyBorder="1" applyAlignment="1" applyProtection="1">
      <alignment/>
      <protection/>
    </xf>
    <xf numFmtId="1" fontId="9" fillId="33" borderId="0" xfId="50" applyNumberFormat="1" applyFont="1" applyFill="1" applyBorder="1" applyAlignment="1" applyProtection="1">
      <alignment/>
      <protection/>
    </xf>
    <xf numFmtId="0" fontId="71" fillId="33" borderId="15" xfId="52" applyNumberFormat="1" applyFont="1" applyFill="1" applyBorder="1" applyAlignment="1" applyProtection="1">
      <alignment/>
      <protection/>
    </xf>
    <xf numFmtId="168" fontId="71" fillId="33" borderId="15" xfId="52" applyNumberFormat="1" applyFont="1" applyFill="1" applyBorder="1" applyAlignment="1" applyProtection="1">
      <alignment/>
      <protection/>
    </xf>
    <xf numFmtId="0" fontId="13" fillId="33" borderId="10" xfId="0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vertical="center"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4" fontId="15" fillId="33" borderId="0" xfId="0" applyNumberFormat="1" applyFont="1" applyFill="1" applyBorder="1" applyAlignment="1">
      <alignment vertical="center"/>
    </xf>
    <xf numFmtId="4" fontId="16" fillId="33" borderId="0" xfId="0" applyNumberFormat="1" applyFont="1" applyFill="1" applyBorder="1" applyAlignment="1">
      <alignment vertical="center"/>
    </xf>
    <xf numFmtId="0" fontId="15" fillId="33" borderId="11" xfId="0" applyFont="1" applyFill="1" applyBorder="1" applyAlignment="1" applyProtection="1">
      <alignment horizontal="left" vertical="center"/>
      <protection/>
    </xf>
    <xf numFmtId="4" fontId="13" fillId="33" borderId="11" xfId="0" applyNumberFormat="1" applyFont="1" applyFill="1" applyBorder="1" applyAlignment="1">
      <alignment vertical="center"/>
    </xf>
    <xf numFmtId="4" fontId="26" fillId="33" borderId="0" xfId="50" applyNumberFormat="1" applyFont="1" applyFill="1" applyBorder="1" applyAlignment="1" applyProtection="1">
      <alignment/>
      <protection/>
    </xf>
    <xf numFmtId="4" fontId="22" fillId="33" borderId="0" xfId="0" applyNumberFormat="1" applyFont="1" applyFill="1" applyAlignment="1">
      <alignment/>
    </xf>
    <xf numFmtId="4" fontId="21" fillId="33" borderId="0" xfId="0" applyNumberFormat="1" applyFont="1" applyFill="1" applyAlignment="1">
      <alignment/>
    </xf>
    <xf numFmtId="4" fontId="26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22" fillId="33" borderId="0" xfId="50" applyNumberFormat="1" applyFont="1" applyFill="1" applyBorder="1" applyAlignment="1" applyProtection="1">
      <alignment/>
      <protection/>
    </xf>
    <xf numFmtId="4" fontId="27" fillId="33" borderId="0" xfId="50" applyNumberFormat="1" applyFont="1" applyFill="1" applyBorder="1" applyAlignment="1" applyProtection="1">
      <alignment/>
      <protection/>
    </xf>
    <xf numFmtId="0" fontId="27" fillId="33" borderId="0" xfId="50" applyNumberFormat="1" applyFont="1" applyFill="1" applyBorder="1" applyAlignment="1" applyProtection="1">
      <alignment/>
      <protection/>
    </xf>
    <xf numFmtId="4" fontId="28" fillId="33" borderId="0" xfId="50" applyNumberFormat="1" applyFont="1" applyFill="1" applyBorder="1" applyAlignment="1" applyProtection="1">
      <alignment/>
      <protection/>
    </xf>
    <xf numFmtId="4" fontId="29" fillId="33" borderId="0" xfId="50" applyNumberFormat="1" applyFont="1" applyFill="1" applyBorder="1" applyAlignment="1" applyProtection="1">
      <alignment/>
      <protection/>
    </xf>
    <xf numFmtId="0" fontId="21" fillId="33" borderId="0" xfId="50" applyNumberFormat="1" applyFont="1" applyFill="1" applyBorder="1" applyAlignment="1" applyProtection="1">
      <alignment/>
      <protection/>
    </xf>
    <xf numFmtId="4" fontId="30" fillId="33" borderId="0" xfId="50" applyNumberFormat="1" applyFont="1" applyFill="1" applyBorder="1" applyAlignment="1" applyProtection="1">
      <alignment/>
      <protection/>
    </xf>
    <xf numFmtId="0" fontId="22" fillId="33" borderId="0" xfId="50" applyNumberFormat="1" applyFont="1" applyFill="1" applyBorder="1" applyAlignment="1" applyProtection="1">
      <alignment/>
      <protection/>
    </xf>
    <xf numFmtId="0" fontId="24" fillId="33" borderId="0" xfId="50" applyNumberFormat="1" applyFont="1" applyFill="1" applyBorder="1" applyAlignment="1" applyProtection="1">
      <alignment/>
      <protection/>
    </xf>
    <xf numFmtId="4" fontId="24" fillId="33" borderId="0" xfId="50" applyNumberFormat="1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 vertical="center"/>
      <protection/>
    </xf>
    <xf numFmtId="1" fontId="71" fillId="33" borderId="15" xfId="52" applyNumberFormat="1" applyFont="1" applyFill="1" applyBorder="1" applyAlignment="1" applyProtection="1">
      <alignment horizontal="center"/>
      <protection/>
    </xf>
    <xf numFmtId="4" fontId="71" fillId="33" borderId="22" xfId="52" applyNumberFormat="1" applyFont="1" applyFill="1" applyBorder="1" applyAlignment="1" applyProtection="1">
      <alignment/>
      <protection/>
    </xf>
    <xf numFmtId="4" fontId="71" fillId="33" borderId="15" xfId="52" applyNumberFormat="1" applyFont="1" applyFill="1" applyBorder="1" applyAlignment="1" applyProtection="1">
      <alignment/>
      <protection/>
    </xf>
    <xf numFmtId="0" fontId="4" fillId="33" borderId="12" xfId="50" applyNumberFormat="1" applyFont="1" applyFill="1" applyBorder="1" applyAlignment="1" applyProtection="1">
      <alignment/>
      <protection/>
    </xf>
    <xf numFmtId="0" fontId="4" fillId="33" borderId="13" xfId="50" applyNumberFormat="1" applyFont="1" applyFill="1" applyBorder="1" applyAlignment="1" applyProtection="1">
      <alignment/>
      <protection/>
    </xf>
    <xf numFmtId="49" fontId="10" fillId="33" borderId="0" xfId="0" applyNumberFormat="1" applyFont="1" applyFill="1" applyBorder="1" applyAlignment="1">
      <alignment vertical="center"/>
    </xf>
    <xf numFmtId="4" fontId="9" fillId="33" borderId="18" xfId="50" applyNumberFormat="1" applyFont="1" applyFill="1" applyBorder="1" applyAlignment="1" applyProtection="1">
      <alignment/>
      <protection/>
    </xf>
    <xf numFmtId="4" fontId="9" fillId="33" borderId="11" xfId="50" applyNumberFormat="1" applyFont="1" applyFill="1" applyBorder="1" applyAlignment="1" applyProtection="1">
      <alignment/>
      <protection/>
    </xf>
    <xf numFmtId="4" fontId="9" fillId="33" borderId="19" xfId="50" applyNumberFormat="1" applyFont="1" applyFill="1" applyBorder="1" applyAlignment="1" applyProtection="1">
      <alignment/>
      <protection/>
    </xf>
    <xf numFmtId="0" fontId="73" fillId="33" borderId="0" xfId="0" applyFont="1" applyFill="1" applyAlignment="1" applyProtection="1">
      <alignment vertical="center"/>
      <protection/>
    </xf>
    <xf numFmtId="4" fontId="1" fillId="33" borderId="0" xfId="50" applyNumberFormat="1" applyFont="1" applyFill="1" applyBorder="1" applyAlignment="1" applyProtection="1">
      <alignment/>
      <protection/>
    </xf>
    <xf numFmtId="0" fontId="1" fillId="33" borderId="0" xfId="50" applyNumberFormat="1" applyFont="1" applyFill="1" applyBorder="1" applyAlignment="1" applyProtection="1">
      <alignment/>
      <protection/>
    </xf>
    <xf numFmtId="168" fontId="71" fillId="33" borderId="15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" fontId="4" fillId="33" borderId="0" xfId="50" applyNumberFormat="1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4" fontId="31" fillId="33" borderId="0" xfId="0" applyNumberFormat="1" applyFont="1" applyFill="1" applyBorder="1" applyAlignment="1">
      <alignment/>
    </xf>
    <xf numFmtId="4" fontId="12" fillId="33" borderId="0" xfId="0" applyNumberFormat="1" applyFont="1" applyFill="1" applyBorder="1" applyAlignment="1">
      <alignment vertical="center"/>
    </xf>
    <xf numFmtId="0" fontId="71" fillId="33" borderId="0" xfId="0" applyFont="1" applyFill="1" applyAlignment="1" applyProtection="1">
      <alignment horizontal="left"/>
      <protection/>
    </xf>
    <xf numFmtId="1" fontId="71" fillId="33" borderId="15" xfId="0" applyNumberFormat="1" applyFont="1" applyFill="1" applyBorder="1" applyAlignment="1" applyProtection="1">
      <alignment horizontal="center"/>
      <protection/>
    </xf>
    <xf numFmtId="168" fontId="71" fillId="33" borderId="15" xfId="0" applyNumberFormat="1" applyFont="1" applyFill="1" applyBorder="1" applyAlignment="1" applyProtection="1">
      <alignment/>
      <protection/>
    </xf>
    <xf numFmtId="0" fontId="10" fillId="33" borderId="11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/>
    </xf>
    <xf numFmtId="0" fontId="71" fillId="33" borderId="0" xfId="0" applyFont="1" applyFill="1" applyBorder="1" applyAlignment="1" applyProtection="1">
      <alignment/>
      <protection/>
    </xf>
    <xf numFmtId="0" fontId="74" fillId="33" borderId="0" xfId="50" applyNumberFormat="1" applyFont="1" applyFill="1" applyBorder="1" applyAlignment="1" applyProtection="1">
      <alignment/>
      <protection/>
    </xf>
    <xf numFmtId="0" fontId="71" fillId="33" borderId="0" xfId="0" applyFont="1" applyFill="1" applyAlignment="1" applyProtection="1">
      <alignment vertical="center"/>
      <protection/>
    </xf>
    <xf numFmtId="0" fontId="71" fillId="33" borderId="0" xfId="52" applyNumberFormat="1" applyFont="1" applyFill="1" applyBorder="1" applyAlignment="1" applyProtection="1">
      <alignment/>
      <protection/>
    </xf>
    <xf numFmtId="1" fontId="71" fillId="33" borderId="0" xfId="52" applyNumberFormat="1" applyFont="1" applyFill="1" applyBorder="1" applyAlignment="1" applyProtection="1">
      <alignment horizontal="center"/>
      <protection/>
    </xf>
    <xf numFmtId="168" fontId="71" fillId="33" borderId="0" xfId="52" applyNumberFormat="1" applyFont="1" applyFill="1" applyBorder="1" applyAlignment="1" applyProtection="1">
      <alignment/>
      <protection/>
    </xf>
    <xf numFmtId="4" fontId="71" fillId="33" borderId="12" xfId="52" applyNumberFormat="1" applyFont="1" applyFill="1" applyBorder="1" applyAlignment="1" applyProtection="1">
      <alignment/>
      <protection/>
    </xf>
    <xf numFmtId="0" fontId="10" fillId="33" borderId="18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7" xfId="0" applyFont="1" applyFill="1" applyBorder="1" applyAlignment="1" applyProtection="1">
      <alignment vertical="center"/>
      <protection/>
    </xf>
    <xf numFmtId="0" fontId="53" fillId="33" borderId="10" xfId="0" applyFont="1" applyFill="1" applyBorder="1" applyAlignment="1">
      <alignment vertical="center"/>
    </xf>
    <xf numFmtId="4" fontId="53" fillId="33" borderId="10" xfId="0" applyNumberFormat="1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vertical="center"/>
    </xf>
    <xf numFmtId="0" fontId="20" fillId="33" borderId="11" xfId="0" applyFont="1" applyFill="1" applyBorder="1" applyAlignment="1" applyProtection="1">
      <alignment horizontal="left" vertical="center"/>
      <protection/>
    </xf>
    <xf numFmtId="4" fontId="53" fillId="33" borderId="11" xfId="0" applyNumberFormat="1" applyFont="1" applyFill="1" applyBorder="1" applyAlignment="1">
      <alignment vertical="center"/>
    </xf>
    <xf numFmtId="4" fontId="5" fillId="33" borderId="0" xfId="0" applyNumberFormat="1" applyFont="1" applyFill="1" applyAlignment="1">
      <alignment/>
    </xf>
    <xf numFmtId="0" fontId="6" fillId="33" borderId="0" xfId="52" applyNumberFormat="1" applyFont="1" applyFill="1" applyBorder="1" applyAlignment="1" applyProtection="1">
      <alignment/>
      <protection/>
    </xf>
    <xf numFmtId="168" fontId="6" fillId="33" borderId="0" xfId="52" applyNumberFormat="1" applyFont="1" applyFill="1" applyBorder="1" applyAlignment="1" applyProtection="1">
      <alignment/>
      <protection/>
    </xf>
    <xf numFmtId="4" fontId="5" fillId="33" borderId="0" xfId="0" applyNumberFormat="1" applyFont="1" applyFill="1" applyBorder="1" applyAlignment="1" applyProtection="1">
      <alignment/>
      <protection/>
    </xf>
    <xf numFmtId="49" fontId="4" fillId="33" borderId="0" xfId="50" applyNumberFormat="1" applyFont="1" applyFill="1" applyBorder="1" applyAlignment="1" applyProtection="1">
      <alignment/>
      <protection/>
    </xf>
    <xf numFmtId="49" fontId="34" fillId="33" borderId="0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vertical="center"/>
      <protection/>
    </xf>
    <xf numFmtId="49" fontId="10" fillId="33" borderId="27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center"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49" fontId="9" fillId="33" borderId="0" xfId="50" applyNumberFormat="1" applyFont="1" applyFill="1" applyBorder="1" applyAlignment="1" applyProtection="1">
      <alignment/>
      <protection/>
    </xf>
    <xf numFmtId="4" fontId="71" fillId="33" borderId="22" xfId="0" applyNumberFormat="1" applyFont="1" applyFill="1" applyBorder="1" applyAlignment="1" applyProtection="1">
      <alignment/>
      <protection/>
    </xf>
    <xf numFmtId="1" fontId="71" fillId="33" borderId="0" xfId="51" applyNumberFormat="1" applyFont="1" applyFill="1" applyBorder="1" applyAlignment="1" applyProtection="1">
      <alignment horizontal="center"/>
      <protection/>
    </xf>
    <xf numFmtId="168" fontId="71" fillId="33" borderId="0" xfId="0" applyNumberFormat="1" applyFont="1" applyFill="1" applyBorder="1" applyAlignment="1">
      <alignment/>
    </xf>
    <xf numFmtId="4" fontId="71" fillId="33" borderId="12" xfId="0" applyNumberFormat="1" applyFont="1" applyFill="1" applyBorder="1" applyAlignment="1" applyProtection="1">
      <alignment/>
      <protection/>
    </xf>
    <xf numFmtId="168" fontId="71" fillId="33" borderId="0" xfId="51" applyNumberFormat="1" applyFont="1" applyFill="1" applyBorder="1" applyAlignment="1" applyProtection="1">
      <alignment/>
      <protection/>
    </xf>
    <xf numFmtId="4" fontId="71" fillId="33" borderId="12" xfId="51" applyNumberFormat="1" applyFont="1" applyFill="1" applyBorder="1" applyAlignment="1" applyProtection="1">
      <alignment/>
      <protection/>
    </xf>
    <xf numFmtId="4" fontId="71" fillId="33" borderId="0" xfId="51" applyNumberFormat="1" applyFont="1" applyFill="1" applyBorder="1" applyAlignment="1" applyProtection="1">
      <alignment/>
      <protection/>
    </xf>
    <xf numFmtId="49" fontId="17" fillId="33" borderId="10" xfId="0" applyNumberFormat="1" applyFont="1" applyFill="1" applyBorder="1" applyAlignment="1">
      <alignment vertical="center"/>
    </xf>
    <xf numFmtId="49" fontId="10" fillId="33" borderId="11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Alignment="1" applyProtection="1">
      <alignment horizontal="lef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pagina enero" xfId="50"/>
    <cellStyle name="Millares_pagina -febrero" xfId="51"/>
    <cellStyle name="Millares_pagina-marzo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isconte\Mis%20documentos\Mis%20documentos%20Excel\FLUJOS-ESTADISTICOS\2012\2%20FLUJO%20AL%2030.06.2012\3c%20SERVICIO_EJECUTADO_30.06.12%20(DI)_U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1"/>
      <sheetName val="DATOS"/>
      <sheetName val="RES2"/>
      <sheetName val="ENE12_USD"/>
      <sheetName val="FEB12_USD"/>
      <sheetName val="MAR12_USD"/>
      <sheetName val="ABR12_USD"/>
      <sheetName val="MAY12_USD"/>
      <sheetName val="JUN12_USD"/>
      <sheetName val="JUL11"/>
      <sheetName val="AGO11"/>
      <sheetName val="SET11"/>
      <sheetName val="OCT11"/>
      <sheetName val="NOV11"/>
      <sheetName val="DIC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92"/>
  <sheetViews>
    <sheetView tabSelected="1"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32.6640625" style="1" customWidth="1"/>
    <col min="2" max="2" width="8.21484375" style="1" customWidth="1"/>
    <col min="3" max="3" width="4.6640625" style="1" customWidth="1"/>
    <col min="4" max="4" width="40.77734375" style="1" customWidth="1"/>
    <col min="5" max="5" width="13.10546875" style="1" hidden="1" customWidth="1"/>
    <col min="6" max="6" width="10.4453125" style="1" customWidth="1"/>
    <col min="7" max="7" width="10.21484375" style="1" customWidth="1"/>
    <col min="8" max="8" width="8.5546875" style="1" customWidth="1"/>
    <col min="9" max="9" width="13.4453125" style="1" customWidth="1"/>
    <col min="10" max="10" width="11.88671875" style="1" customWidth="1"/>
    <col min="11" max="11" width="11.21484375" style="1" customWidth="1"/>
    <col min="12" max="12" width="7.21484375" style="1" customWidth="1"/>
    <col min="13" max="13" width="12.21484375" style="1" customWidth="1"/>
    <col min="14" max="14" width="16.3359375" style="1" customWidth="1"/>
    <col min="15" max="15" width="15.10546875" style="1" customWidth="1"/>
    <col min="16" max="16" width="13.77734375" style="1" customWidth="1"/>
    <col min="17" max="17" width="9.4453125" style="1" customWidth="1"/>
    <col min="18" max="18" width="16.3359375" style="1" customWidth="1"/>
    <col min="19" max="19" width="2.3359375" style="1" customWidth="1"/>
    <col min="20" max="20" width="13.88671875" style="75" customWidth="1"/>
    <col min="21" max="21" width="10.21484375" style="1" customWidth="1"/>
    <col min="22" max="22" width="40.3359375" style="1" customWidth="1"/>
    <col min="23" max="16384" width="8.88671875" style="1" customWidth="1"/>
  </cols>
  <sheetData>
    <row r="1" ht="18" customHeight="1"/>
    <row r="2" spans="1:18" ht="20.25" customHeight="1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9.5" customHeight="1">
      <c r="A3" s="4" t="s">
        <v>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9.5" customHeight="1">
      <c r="A4" s="6" t="s">
        <v>128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8.75" customHeight="1">
      <c r="A5" s="8" t="s">
        <v>73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9" ht="9.7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</row>
    <row r="7" spans="1:22" ht="16.5" customHeight="1">
      <c r="A7" s="10" t="s">
        <v>19</v>
      </c>
      <c r="B7" s="11"/>
      <c r="C7" s="11"/>
      <c r="D7" s="11"/>
      <c r="E7" s="11"/>
      <c r="F7" s="10"/>
      <c r="G7" s="10"/>
      <c r="H7" s="11"/>
      <c r="I7" s="78"/>
      <c r="J7" s="12"/>
      <c r="K7" s="12"/>
      <c r="L7" s="12"/>
      <c r="M7" s="79"/>
      <c r="N7" s="12"/>
      <c r="O7" s="12"/>
      <c r="P7" s="12"/>
      <c r="Q7" s="12"/>
      <c r="R7" s="12"/>
      <c r="S7" s="12"/>
      <c r="T7" s="173"/>
      <c r="U7" s="13"/>
      <c r="V7" s="13"/>
    </row>
    <row r="8" spans="1:22" ht="16.5" customHeight="1">
      <c r="A8" s="14" t="s">
        <v>8</v>
      </c>
      <c r="B8" s="15"/>
      <c r="C8" s="14" t="s">
        <v>9</v>
      </c>
      <c r="D8" s="14"/>
      <c r="E8" s="14" t="s">
        <v>74</v>
      </c>
      <c r="F8" s="14" t="s">
        <v>10</v>
      </c>
      <c r="G8" s="14" t="s">
        <v>3</v>
      </c>
      <c r="H8" s="15"/>
      <c r="I8" s="179" t="s">
        <v>4</v>
      </c>
      <c r="J8" s="180"/>
      <c r="K8" s="180"/>
      <c r="L8" s="180"/>
      <c r="M8" s="181"/>
      <c r="N8" s="180" t="s">
        <v>121</v>
      </c>
      <c r="O8" s="180"/>
      <c r="P8" s="180"/>
      <c r="Q8" s="180"/>
      <c r="R8" s="180"/>
      <c r="S8" s="77"/>
      <c r="T8" s="173"/>
      <c r="U8" s="13"/>
      <c r="V8" s="13"/>
    </row>
    <row r="9" spans="1:22" ht="16.5">
      <c r="A9" s="17" t="s">
        <v>36</v>
      </c>
      <c r="B9" s="17" t="s">
        <v>2</v>
      </c>
      <c r="C9" s="17" t="s">
        <v>11</v>
      </c>
      <c r="D9" s="17" t="s">
        <v>75</v>
      </c>
      <c r="E9" s="17" t="s">
        <v>76</v>
      </c>
      <c r="F9" s="17" t="s">
        <v>12</v>
      </c>
      <c r="G9" s="17" t="s">
        <v>5</v>
      </c>
      <c r="H9" s="17" t="s">
        <v>13</v>
      </c>
      <c r="I9" s="80" t="s">
        <v>6</v>
      </c>
      <c r="J9" s="17" t="s">
        <v>14</v>
      </c>
      <c r="K9" s="17" t="s">
        <v>15</v>
      </c>
      <c r="L9" s="17" t="s">
        <v>16</v>
      </c>
      <c r="M9" s="81" t="s">
        <v>7</v>
      </c>
      <c r="N9" s="17" t="s">
        <v>6</v>
      </c>
      <c r="O9" s="17" t="s">
        <v>14</v>
      </c>
      <c r="P9" s="17" t="s">
        <v>15</v>
      </c>
      <c r="Q9" s="17" t="s">
        <v>16</v>
      </c>
      <c r="R9" s="17" t="s">
        <v>7</v>
      </c>
      <c r="S9" s="17"/>
      <c r="T9" s="173"/>
      <c r="U9" s="13"/>
      <c r="V9" s="13"/>
    </row>
    <row r="10" spans="1:22" ht="15" customHeight="1">
      <c r="A10" s="13"/>
      <c r="B10" s="13"/>
      <c r="C10" s="13"/>
      <c r="D10" s="13"/>
      <c r="E10" s="13"/>
      <c r="F10" s="13"/>
      <c r="G10" s="13"/>
      <c r="H10" s="13"/>
      <c r="I10" s="20"/>
      <c r="J10" s="13"/>
      <c r="K10" s="13"/>
      <c r="L10" s="13"/>
      <c r="M10" s="21"/>
      <c r="N10" s="18"/>
      <c r="O10" s="18"/>
      <c r="P10" s="18"/>
      <c r="Q10" s="18"/>
      <c r="R10" s="18"/>
      <c r="T10" s="173"/>
      <c r="U10" s="13"/>
      <c r="V10" s="13"/>
    </row>
    <row r="11" spans="1:22" ht="16.5" customHeight="1">
      <c r="A11" s="19" t="s">
        <v>77</v>
      </c>
      <c r="B11" s="13"/>
      <c r="C11" s="13"/>
      <c r="D11" s="13"/>
      <c r="E11" s="13"/>
      <c r="F11" s="13"/>
      <c r="G11" s="13"/>
      <c r="H11" s="13"/>
      <c r="I11" s="20"/>
      <c r="J11" s="13"/>
      <c r="K11" s="13"/>
      <c r="L11" s="13"/>
      <c r="M11" s="21"/>
      <c r="N11" s="22">
        <f>+N13+N24</f>
        <v>54006083.04</v>
      </c>
      <c r="O11" s="22">
        <f>+O13+O24</f>
        <v>17531989.7</v>
      </c>
      <c r="P11" s="22">
        <f>+P13+P24</f>
        <v>0</v>
      </c>
      <c r="Q11" s="22">
        <f>+Q13+Q24</f>
        <v>0</v>
      </c>
      <c r="R11" s="22">
        <f>+R13+R24</f>
        <v>71538072.74</v>
      </c>
      <c r="T11" s="173"/>
      <c r="U11" s="13"/>
      <c r="V11" s="13"/>
    </row>
    <row r="12" spans="1:22" ht="12" customHeight="1">
      <c r="A12" s="23"/>
      <c r="B12" s="13"/>
      <c r="C12" s="13"/>
      <c r="D12" s="13"/>
      <c r="E12" s="13"/>
      <c r="F12" s="13"/>
      <c r="G12" s="13"/>
      <c r="H12" s="13"/>
      <c r="I12" s="20"/>
      <c r="J12" s="13"/>
      <c r="K12" s="13"/>
      <c r="L12" s="13"/>
      <c r="M12" s="21"/>
      <c r="N12" s="16"/>
      <c r="O12" s="16"/>
      <c r="P12" s="16"/>
      <c r="Q12" s="16"/>
      <c r="R12" s="16"/>
      <c r="T12" s="173"/>
      <c r="U12" s="13"/>
      <c r="V12" s="13"/>
    </row>
    <row r="13" spans="1:22" ht="15.75" customHeight="1">
      <c r="A13" s="24" t="s">
        <v>22</v>
      </c>
      <c r="B13" s="25"/>
      <c r="C13" s="25"/>
      <c r="D13" s="25"/>
      <c r="E13" s="25"/>
      <c r="F13" s="25"/>
      <c r="G13" s="25"/>
      <c r="H13" s="25"/>
      <c r="I13" s="20"/>
      <c r="J13" s="13"/>
      <c r="K13" s="13"/>
      <c r="L13" s="13"/>
      <c r="M13" s="21"/>
      <c r="N13" s="26">
        <f>+N15</f>
        <v>8968.16</v>
      </c>
      <c r="O13" s="26">
        <f>+O15</f>
        <v>729633.82</v>
      </c>
      <c r="P13" s="26">
        <f>+P15</f>
        <v>0</v>
      </c>
      <c r="Q13" s="26">
        <f>+Q15</f>
        <v>0</v>
      </c>
      <c r="R13" s="26">
        <f>+R15</f>
        <v>738601.9799999999</v>
      </c>
      <c r="S13" s="16"/>
      <c r="T13" s="173"/>
      <c r="U13" s="13"/>
      <c r="V13" s="13"/>
    </row>
    <row r="14" spans="1:22" ht="9.75" customHeight="1">
      <c r="A14" s="23"/>
      <c r="B14" s="13"/>
      <c r="C14" s="13"/>
      <c r="D14" s="13"/>
      <c r="E14" s="13"/>
      <c r="F14" s="13"/>
      <c r="G14" s="13"/>
      <c r="H14" s="13"/>
      <c r="I14" s="20"/>
      <c r="J14" s="13"/>
      <c r="K14" s="13"/>
      <c r="L14" s="13"/>
      <c r="M14" s="21"/>
      <c r="N14" s="16"/>
      <c r="O14" s="16"/>
      <c r="P14" s="16"/>
      <c r="Q14" s="16"/>
      <c r="R14" s="16"/>
      <c r="T14" s="173"/>
      <c r="U14" s="13"/>
      <c r="V14" s="13"/>
    </row>
    <row r="15" spans="1:22" ht="15.75" customHeight="1">
      <c r="A15" s="27" t="s">
        <v>78</v>
      </c>
      <c r="B15" s="13"/>
      <c r="C15" s="13"/>
      <c r="D15" s="13"/>
      <c r="E15" s="13"/>
      <c r="F15" s="13"/>
      <c r="G15" s="13"/>
      <c r="H15" s="13"/>
      <c r="I15" s="20"/>
      <c r="J15" s="13"/>
      <c r="K15" s="13"/>
      <c r="L15" s="13"/>
      <c r="M15" s="21"/>
      <c r="N15" s="28">
        <f>+N16</f>
        <v>8968.16</v>
      </c>
      <c r="O15" s="28">
        <f>+O16</f>
        <v>729633.82</v>
      </c>
      <c r="P15" s="28">
        <f>+P16</f>
        <v>0</v>
      </c>
      <c r="Q15" s="28">
        <f>+Q16</f>
        <v>0</v>
      </c>
      <c r="R15" s="28">
        <f>+R16</f>
        <v>738601.9799999999</v>
      </c>
      <c r="T15" s="173"/>
      <c r="U15" s="13"/>
      <c r="V15" s="13"/>
    </row>
    <row r="16" spans="1:22" ht="15" customHeight="1">
      <c r="A16" s="29" t="s">
        <v>79</v>
      </c>
      <c r="B16" s="30"/>
      <c r="C16" s="30"/>
      <c r="D16" s="30"/>
      <c r="E16" s="30"/>
      <c r="F16" s="30"/>
      <c r="G16" s="30"/>
      <c r="H16" s="30"/>
      <c r="I16" s="31"/>
      <c r="J16" s="30"/>
      <c r="K16" s="30"/>
      <c r="L16" s="30"/>
      <c r="M16" s="32"/>
      <c r="N16" s="33">
        <f>SUM(N17:N21)</f>
        <v>8968.16</v>
      </c>
      <c r="O16" s="33">
        <f>SUM(O17:O21)</f>
        <v>729633.82</v>
      </c>
      <c r="P16" s="33">
        <f>SUM(P17:P21)</f>
        <v>0</v>
      </c>
      <c r="Q16" s="33">
        <f>SUM(Q17:Q21)</f>
        <v>0</v>
      </c>
      <c r="R16" s="33">
        <f>SUM(R17:R21)</f>
        <v>738601.9799999999</v>
      </c>
      <c r="T16" s="173"/>
      <c r="U16" s="13"/>
      <c r="V16" s="13"/>
    </row>
    <row r="17" spans="1:22" ht="14.25" customHeight="1">
      <c r="A17" s="34" t="s">
        <v>47</v>
      </c>
      <c r="B17" s="34" t="s">
        <v>56</v>
      </c>
      <c r="C17" s="82">
        <v>1</v>
      </c>
      <c r="D17" s="35" t="s">
        <v>57</v>
      </c>
      <c r="E17" s="35" t="s">
        <v>80</v>
      </c>
      <c r="F17" s="83">
        <v>40938</v>
      </c>
      <c r="G17" s="83">
        <v>40938</v>
      </c>
      <c r="H17" s="83" t="s">
        <v>0</v>
      </c>
      <c r="I17" s="84">
        <v>24133.33</v>
      </c>
      <c r="J17" s="85">
        <v>6275.5</v>
      </c>
      <c r="K17" s="85">
        <v>0</v>
      </c>
      <c r="L17" s="85">
        <v>0</v>
      </c>
      <c r="M17" s="86">
        <f>SUM(I17:L17)</f>
        <v>30408.83</v>
      </c>
      <c r="N17" s="85">
        <v>8968.16</v>
      </c>
      <c r="O17" s="85">
        <v>2332.03</v>
      </c>
      <c r="P17" s="85">
        <v>0</v>
      </c>
      <c r="Q17" s="85">
        <v>0</v>
      </c>
      <c r="R17" s="37">
        <f>SUM(N17:Q17)</f>
        <v>11300.19</v>
      </c>
      <c r="T17" s="173"/>
      <c r="U17" s="13"/>
      <c r="V17" s="13"/>
    </row>
    <row r="18" spans="1:22" ht="14.25" customHeight="1">
      <c r="A18" s="34" t="s">
        <v>127</v>
      </c>
      <c r="B18" s="34" t="s">
        <v>68</v>
      </c>
      <c r="C18" s="82">
        <v>1</v>
      </c>
      <c r="D18" s="35" t="s">
        <v>69</v>
      </c>
      <c r="E18" s="35" t="s">
        <v>81</v>
      </c>
      <c r="F18" s="83">
        <v>40908</v>
      </c>
      <c r="G18" s="83">
        <v>40914</v>
      </c>
      <c r="H18" s="83" t="s">
        <v>0</v>
      </c>
      <c r="I18" s="84">
        <v>0</v>
      </c>
      <c r="J18" s="85">
        <v>1404857.63</v>
      </c>
      <c r="K18" s="85">
        <v>0</v>
      </c>
      <c r="L18" s="85">
        <v>0</v>
      </c>
      <c r="M18" s="86">
        <f>SUM(I18:L18)</f>
        <v>1404857.63</v>
      </c>
      <c r="N18" s="85">
        <v>0</v>
      </c>
      <c r="O18" s="85">
        <v>521476.48</v>
      </c>
      <c r="P18" s="85">
        <v>0</v>
      </c>
      <c r="Q18" s="85">
        <v>0</v>
      </c>
      <c r="R18" s="37">
        <f>SUM(N18:Q18)</f>
        <v>521476.48</v>
      </c>
      <c r="T18" s="173"/>
      <c r="U18" s="13"/>
      <c r="V18" s="13"/>
    </row>
    <row r="19" spans="1:22" ht="14.25" customHeight="1">
      <c r="A19" s="34" t="s">
        <v>129</v>
      </c>
      <c r="B19" s="34" t="s">
        <v>130</v>
      </c>
      <c r="C19" s="82">
        <v>1</v>
      </c>
      <c r="D19" s="35" t="s">
        <v>131</v>
      </c>
      <c r="E19" s="35" t="s">
        <v>132</v>
      </c>
      <c r="F19" s="83">
        <v>40911</v>
      </c>
      <c r="G19" s="83">
        <v>40911</v>
      </c>
      <c r="H19" s="83" t="s">
        <v>0</v>
      </c>
      <c r="I19" s="84">
        <v>0</v>
      </c>
      <c r="J19" s="85">
        <v>330615.44</v>
      </c>
      <c r="K19" s="85">
        <v>0</v>
      </c>
      <c r="L19" s="85">
        <v>0</v>
      </c>
      <c r="M19" s="86">
        <f>SUM(I19:L19)</f>
        <v>330615.44</v>
      </c>
      <c r="N19" s="85">
        <v>0</v>
      </c>
      <c r="O19" s="85">
        <v>122631.84</v>
      </c>
      <c r="P19" s="85">
        <v>0</v>
      </c>
      <c r="Q19" s="85">
        <v>0</v>
      </c>
      <c r="R19" s="37">
        <f>SUM(N19:Q19)</f>
        <v>122631.84</v>
      </c>
      <c r="T19" s="173"/>
      <c r="U19" s="13"/>
      <c r="V19" s="13"/>
    </row>
    <row r="20" spans="1:22" ht="14.25" customHeight="1">
      <c r="A20" s="34" t="s">
        <v>129</v>
      </c>
      <c r="B20" s="34" t="s">
        <v>133</v>
      </c>
      <c r="C20" s="82">
        <v>1</v>
      </c>
      <c r="D20" s="35" t="s">
        <v>134</v>
      </c>
      <c r="E20" s="35" t="s">
        <v>132</v>
      </c>
      <c r="F20" s="83">
        <v>40911</v>
      </c>
      <c r="G20" s="83">
        <v>40911</v>
      </c>
      <c r="H20" s="83" t="s">
        <v>0</v>
      </c>
      <c r="I20" s="84">
        <v>0</v>
      </c>
      <c r="J20" s="85">
        <v>153722.45</v>
      </c>
      <c r="K20" s="85">
        <v>0</v>
      </c>
      <c r="L20" s="85">
        <v>0</v>
      </c>
      <c r="M20" s="86">
        <f>SUM(I20:L20)</f>
        <v>153722.45</v>
      </c>
      <c r="N20" s="85">
        <v>0</v>
      </c>
      <c r="O20" s="85">
        <v>57018.71</v>
      </c>
      <c r="P20" s="85">
        <v>0</v>
      </c>
      <c r="Q20" s="85">
        <v>0</v>
      </c>
      <c r="R20" s="37">
        <f>SUM(N20:Q20)</f>
        <v>57018.71</v>
      </c>
      <c r="T20" s="173"/>
      <c r="U20" s="13"/>
      <c r="V20" s="13"/>
    </row>
    <row r="21" spans="1:22" ht="14.25" customHeight="1">
      <c r="A21" s="34" t="s">
        <v>129</v>
      </c>
      <c r="B21" s="34" t="s">
        <v>135</v>
      </c>
      <c r="C21" s="82">
        <v>1</v>
      </c>
      <c r="D21" s="35" t="s">
        <v>136</v>
      </c>
      <c r="E21" s="35" t="s">
        <v>132</v>
      </c>
      <c r="F21" s="83">
        <v>40911</v>
      </c>
      <c r="G21" s="83">
        <v>40911</v>
      </c>
      <c r="H21" s="83" t="s">
        <v>0</v>
      </c>
      <c r="I21" s="84">
        <v>0</v>
      </c>
      <c r="J21" s="85">
        <v>70567.14</v>
      </c>
      <c r="K21" s="85">
        <v>0</v>
      </c>
      <c r="L21" s="85">
        <v>0</v>
      </c>
      <c r="M21" s="86">
        <f>SUM(I21:L21)</f>
        <v>70567.14</v>
      </c>
      <c r="N21" s="85">
        <v>0</v>
      </c>
      <c r="O21" s="85">
        <v>26174.76</v>
      </c>
      <c r="P21" s="85">
        <v>0</v>
      </c>
      <c r="Q21" s="85">
        <v>0</v>
      </c>
      <c r="R21" s="37">
        <f>SUM(N21:Q21)</f>
        <v>26174.76</v>
      </c>
      <c r="T21" s="173"/>
      <c r="U21" s="13"/>
      <c r="V21" s="13"/>
    </row>
    <row r="22" spans="1:22" ht="12" customHeight="1">
      <c r="A22" s="39"/>
      <c r="B22" s="39"/>
      <c r="C22" s="87"/>
      <c r="D22" s="41"/>
      <c r="E22" s="41"/>
      <c r="F22" s="88"/>
      <c r="G22" s="88"/>
      <c r="H22" s="88"/>
      <c r="I22" s="89"/>
      <c r="J22" s="90"/>
      <c r="K22" s="90"/>
      <c r="L22" s="90"/>
      <c r="M22" s="44"/>
      <c r="N22" s="90"/>
      <c r="O22" s="90"/>
      <c r="P22" s="90"/>
      <c r="Q22" s="90"/>
      <c r="R22" s="42"/>
      <c r="T22" s="173"/>
      <c r="U22" s="13"/>
      <c r="V22" s="13"/>
    </row>
    <row r="23" spans="1:22" ht="12" customHeight="1">
      <c r="A23" s="39"/>
      <c r="B23" s="39"/>
      <c r="C23" s="87"/>
      <c r="D23" s="41"/>
      <c r="E23" s="41"/>
      <c r="F23" s="88"/>
      <c r="G23" s="88"/>
      <c r="H23" s="88"/>
      <c r="I23" s="89"/>
      <c r="J23" s="90"/>
      <c r="K23" s="90"/>
      <c r="L23" s="90"/>
      <c r="M23" s="44"/>
      <c r="N23" s="90"/>
      <c r="O23" s="90"/>
      <c r="P23" s="90"/>
      <c r="Q23" s="90"/>
      <c r="R23" s="42"/>
      <c r="T23" s="173"/>
      <c r="U23" s="13"/>
      <c r="V23" s="13"/>
    </row>
    <row r="24" spans="1:22" ht="15.75" customHeight="1">
      <c r="A24" s="24" t="s">
        <v>1</v>
      </c>
      <c r="B24" s="25"/>
      <c r="C24" s="25"/>
      <c r="D24" s="25"/>
      <c r="E24" s="25"/>
      <c r="F24" s="25"/>
      <c r="G24" s="25"/>
      <c r="H24" s="25"/>
      <c r="I24" s="20"/>
      <c r="J24" s="13"/>
      <c r="K24" s="13"/>
      <c r="L24" s="13"/>
      <c r="M24" s="21"/>
      <c r="N24" s="26">
        <f>+N26</f>
        <v>53997114.88</v>
      </c>
      <c r="O24" s="26">
        <f>+O26</f>
        <v>16802355.88</v>
      </c>
      <c r="P24" s="26">
        <f>+P26</f>
        <v>0</v>
      </c>
      <c r="Q24" s="26">
        <f>+Q26</f>
        <v>0</v>
      </c>
      <c r="R24" s="26">
        <f>+R26</f>
        <v>70799470.75999999</v>
      </c>
      <c r="S24" s="16"/>
      <c r="T24" s="173"/>
      <c r="U24" s="13"/>
      <c r="V24" s="13"/>
    </row>
    <row r="25" spans="1:22" ht="9.75" customHeight="1">
      <c r="A25" s="24"/>
      <c r="B25" s="25"/>
      <c r="C25" s="25"/>
      <c r="D25" s="25"/>
      <c r="E25" s="25"/>
      <c r="F25" s="25"/>
      <c r="G25" s="25"/>
      <c r="H25" s="25"/>
      <c r="I25" s="20"/>
      <c r="J25" s="13"/>
      <c r="K25" s="13"/>
      <c r="L25" s="13"/>
      <c r="M25" s="21"/>
      <c r="N25" s="26"/>
      <c r="O25" s="26"/>
      <c r="P25" s="26"/>
      <c r="Q25" s="26"/>
      <c r="R25" s="26"/>
      <c r="S25" s="16"/>
      <c r="T25" s="173"/>
      <c r="U25" s="13"/>
      <c r="V25" s="13"/>
    </row>
    <row r="26" spans="1:22" ht="15.75" customHeight="1">
      <c r="A26" s="27" t="s">
        <v>78</v>
      </c>
      <c r="B26" s="13"/>
      <c r="C26" s="13"/>
      <c r="D26" s="13"/>
      <c r="E26" s="13"/>
      <c r="F26" s="13"/>
      <c r="G26" s="13"/>
      <c r="H26" s="13"/>
      <c r="I26" s="20"/>
      <c r="J26" s="13"/>
      <c r="K26" s="13"/>
      <c r="L26" s="13"/>
      <c r="M26" s="21"/>
      <c r="N26" s="28">
        <f>+N27</f>
        <v>53997114.88</v>
      </c>
      <c r="O26" s="28">
        <f>+O27</f>
        <v>16802355.88</v>
      </c>
      <c r="P26" s="28">
        <f>+P27</f>
        <v>0</v>
      </c>
      <c r="Q26" s="28">
        <f>+Q27</f>
        <v>0</v>
      </c>
      <c r="R26" s="28">
        <f>+R27</f>
        <v>70799470.75999999</v>
      </c>
      <c r="T26" s="173"/>
      <c r="U26" s="13"/>
      <c r="V26" s="13"/>
    </row>
    <row r="27" spans="1:22" ht="15" customHeight="1">
      <c r="A27" s="29" t="s">
        <v>79</v>
      </c>
      <c r="B27" s="30"/>
      <c r="C27" s="30"/>
      <c r="D27" s="30"/>
      <c r="E27" s="30"/>
      <c r="F27" s="30"/>
      <c r="G27" s="30"/>
      <c r="H27" s="30"/>
      <c r="I27" s="31"/>
      <c r="J27" s="30"/>
      <c r="K27" s="30"/>
      <c r="L27" s="30"/>
      <c r="M27" s="32"/>
      <c r="N27" s="33">
        <f>SUM(N28:N45)</f>
        <v>53997114.88</v>
      </c>
      <c r="O27" s="33">
        <f>SUM(O28:O45)</f>
        <v>16802355.88</v>
      </c>
      <c r="P27" s="33">
        <f>SUM(P28:P45)</f>
        <v>0</v>
      </c>
      <c r="Q27" s="33">
        <f>SUM(Q28:Q45)</f>
        <v>0</v>
      </c>
      <c r="R27" s="33">
        <f>SUM(R28:R45)</f>
        <v>70799470.75999999</v>
      </c>
      <c r="T27" s="173"/>
      <c r="U27" s="13"/>
      <c r="V27" s="13"/>
    </row>
    <row r="28" spans="1:22" ht="14.25" customHeight="1">
      <c r="A28" s="94" t="s">
        <v>38</v>
      </c>
      <c r="B28" s="94" t="s">
        <v>23</v>
      </c>
      <c r="C28" s="99">
        <v>2</v>
      </c>
      <c r="D28" s="36" t="s">
        <v>87</v>
      </c>
      <c r="E28" s="36" t="s">
        <v>83</v>
      </c>
      <c r="F28" s="93">
        <v>40938</v>
      </c>
      <c r="G28" s="93">
        <v>40935</v>
      </c>
      <c r="H28" s="94" t="s">
        <v>0</v>
      </c>
      <c r="I28" s="95">
        <v>0</v>
      </c>
      <c r="J28" s="96">
        <v>225694.87</v>
      </c>
      <c r="K28" s="96">
        <v>0</v>
      </c>
      <c r="L28" s="96">
        <v>0</v>
      </c>
      <c r="M28" s="97">
        <f aca="true" t="shared" si="0" ref="M28:M45">SUM(I28:L28)</f>
        <v>225694.87</v>
      </c>
      <c r="N28" s="96">
        <v>0</v>
      </c>
      <c r="O28" s="96">
        <v>83870.26</v>
      </c>
      <c r="P28" s="96">
        <v>0</v>
      </c>
      <c r="Q28" s="96">
        <v>0</v>
      </c>
      <c r="R28" s="98">
        <f aca="true" t="shared" si="1" ref="R28:R45">SUM(N28:Q28)</f>
        <v>83870.26</v>
      </c>
      <c r="S28" s="38"/>
      <c r="T28" s="173"/>
      <c r="U28" s="13"/>
      <c r="V28" s="13"/>
    </row>
    <row r="29" spans="1:22" ht="14.25" customHeight="1">
      <c r="A29" s="94" t="s">
        <v>38</v>
      </c>
      <c r="B29" s="94" t="s">
        <v>23</v>
      </c>
      <c r="C29" s="99" t="s">
        <v>24</v>
      </c>
      <c r="D29" s="36" t="s">
        <v>88</v>
      </c>
      <c r="E29" s="36" t="s">
        <v>83</v>
      </c>
      <c r="F29" s="93">
        <v>40921</v>
      </c>
      <c r="G29" s="93">
        <v>40920</v>
      </c>
      <c r="H29" s="94" t="s">
        <v>0</v>
      </c>
      <c r="I29" s="95">
        <v>0</v>
      </c>
      <c r="J29" s="96">
        <v>249708.58</v>
      </c>
      <c r="K29" s="96">
        <v>0</v>
      </c>
      <c r="L29" s="96">
        <v>0</v>
      </c>
      <c r="M29" s="97">
        <f t="shared" si="0"/>
        <v>249708.58</v>
      </c>
      <c r="N29" s="96">
        <v>0</v>
      </c>
      <c r="O29" s="96">
        <v>92759.5</v>
      </c>
      <c r="P29" s="96">
        <v>0</v>
      </c>
      <c r="Q29" s="96">
        <v>0</v>
      </c>
      <c r="R29" s="98">
        <f t="shared" si="1"/>
        <v>92759.5</v>
      </c>
      <c r="S29" s="38"/>
      <c r="T29" s="173"/>
      <c r="U29" s="13"/>
      <c r="V29" s="13"/>
    </row>
    <row r="30" spans="1:22" ht="14.25" customHeight="1">
      <c r="A30" s="94" t="s">
        <v>38</v>
      </c>
      <c r="B30" s="94" t="s">
        <v>23</v>
      </c>
      <c r="C30" s="99" t="s">
        <v>27</v>
      </c>
      <c r="D30" s="36" t="s">
        <v>87</v>
      </c>
      <c r="E30" s="36" t="s">
        <v>83</v>
      </c>
      <c r="F30" s="93">
        <v>40938</v>
      </c>
      <c r="G30" s="93">
        <v>40935</v>
      </c>
      <c r="H30" s="94" t="s">
        <v>0</v>
      </c>
      <c r="I30" s="95">
        <v>0</v>
      </c>
      <c r="J30" s="96">
        <v>2193269.6</v>
      </c>
      <c r="K30" s="96">
        <v>0</v>
      </c>
      <c r="L30" s="96">
        <v>0</v>
      </c>
      <c r="M30" s="97">
        <f t="shared" si="0"/>
        <v>2193269.6</v>
      </c>
      <c r="N30" s="96">
        <v>0</v>
      </c>
      <c r="O30" s="96">
        <v>815038.87</v>
      </c>
      <c r="P30" s="96">
        <v>0</v>
      </c>
      <c r="Q30" s="96">
        <v>0</v>
      </c>
      <c r="R30" s="98">
        <f t="shared" si="1"/>
        <v>815038.87</v>
      </c>
      <c r="S30" s="38"/>
      <c r="T30" s="173"/>
      <c r="U30" s="13"/>
      <c r="V30" s="13"/>
    </row>
    <row r="31" spans="1:22" ht="14.25" customHeight="1">
      <c r="A31" s="94" t="s">
        <v>38</v>
      </c>
      <c r="B31" s="94" t="s">
        <v>23</v>
      </c>
      <c r="C31" s="99" t="s">
        <v>28</v>
      </c>
      <c r="D31" s="36" t="s">
        <v>87</v>
      </c>
      <c r="E31" s="36" t="s">
        <v>83</v>
      </c>
      <c r="F31" s="93">
        <v>40938</v>
      </c>
      <c r="G31" s="93">
        <v>40935</v>
      </c>
      <c r="H31" s="94" t="s">
        <v>0</v>
      </c>
      <c r="I31" s="95">
        <v>0</v>
      </c>
      <c r="J31" s="96">
        <v>1024721.32</v>
      </c>
      <c r="K31" s="96">
        <v>0</v>
      </c>
      <c r="L31" s="96">
        <v>0</v>
      </c>
      <c r="M31" s="97">
        <f t="shared" si="0"/>
        <v>1024721.32</v>
      </c>
      <c r="N31" s="96">
        <v>0</v>
      </c>
      <c r="O31" s="96">
        <v>380795.73</v>
      </c>
      <c r="P31" s="96">
        <v>0</v>
      </c>
      <c r="Q31" s="96">
        <v>0</v>
      </c>
      <c r="R31" s="98">
        <f t="shared" si="1"/>
        <v>380795.73</v>
      </c>
      <c r="S31" s="38"/>
      <c r="T31" s="173"/>
      <c r="U31" s="13"/>
      <c r="V31" s="13"/>
    </row>
    <row r="32" spans="1:22" ht="14.25" customHeight="1">
      <c r="A32" s="94" t="s">
        <v>38</v>
      </c>
      <c r="B32" s="94" t="s">
        <v>23</v>
      </c>
      <c r="C32" s="99" t="s">
        <v>26</v>
      </c>
      <c r="D32" s="36" t="s">
        <v>88</v>
      </c>
      <c r="E32" s="36" t="s">
        <v>83</v>
      </c>
      <c r="F32" s="93">
        <v>40921</v>
      </c>
      <c r="G32" s="93">
        <v>40920</v>
      </c>
      <c r="H32" s="94" t="s">
        <v>0</v>
      </c>
      <c r="I32" s="95">
        <v>0</v>
      </c>
      <c r="J32" s="96">
        <v>385913.26</v>
      </c>
      <c r="K32" s="96">
        <v>0</v>
      </c>
      <c r="L32" s="96">
        <v>0</v>
      </c>
      <c r="M32" s="97">
        <f t="shared" si="0"/>
        <v>385913.26</v>
      </c>
      <c r="N32" s="96">
        <v>0</v>
      </c>
      <c r="O32" s="96">
        <v>143355.59</v>
      </c>
      <c r="P32" s="96">
        <v>0</v>
      </c>
      <c r="Q32" s="96">
        <v>0</v>
      </c>
      <c r="R32" s="98">
        <f t="shared" si="1"/>
        <v>143355.59</v>
      </c>
      <c r="S32" s="38"/>
      <c r="T32" s="173"/>
      <c r="U32" s="13"/>
      <c r="V32" s="13"/>
    </row>
    <row r="33" spans="1:22" ht="14.25" customHeight="1">
      <c r="A33" s="94" t="s">
        <v>38</v>
      </c>
      <c r="B33" s="94" t="s">
        <v>30</v>
      </c>
      <c r="C33" s="99" t="s">
        <v>20</v>
      </c>
      <c r="D33" s="36" t="s">
        <v>89</v>
      </c>
      <c r="E33" s="36" t="s">
        <v>84</v>
      </c>
      <c r="F33" s="93">
        <v>40939</v>
      </c>
      <c r="G33" s="93">
        <v>40938</v>
      </c>
      <c r="H33" s="94" t="s">
        <v>0</v>
      </c>
      <c r="I33" s="95">
        <v>2000000</v>
      </c>
      <c r="J33" s="96">
        <v>90000</v>
      </c>
      <c r="K33" s="96">
        <v>0</v>
      </c>
      <c r="L33" s="96">
        <v>0</v>
      </c>
      <c r="M33" s="97">
        <f t="shared" si="0"/>
        <v>2090000</v>
      </c>
      <c r="N33" s="96">
        <v>743218.13</v>
      </c>
      <c r="O33" s="96">
        <v>33444.82</v>
      </c>
      <c r="P33" s="96">
        <v>0</v>
      </c>
      <c r="Q33" s="96">
        <v>0</v>
      </c>
      <c r="R33" s="98">
        <f t="shared" si="1"/>
        <v>776662.95</v>
      </c>
      <c r="S33" s="38"/>
      <c r="T33" s="173"/>
      <c r="U33" s="13"/>
      <c r="V33" s="13"/>
    </row>
    <row r="34" spans="1:22" ht="14.25" customHeight="1">
      <c r="A34" s="94" t="s">
        <v>38</v>
      </c>
      <c r="B34" s="94" t="s">
        <v>30</v>
      </c>
      <c r="C34" s="99" t="s">
        <v>21</v>
      </c>
      <c r="D34" s="36" t="s">
        <v>90</v>
      </c>
      <c r="E34" s="36" t="s">
        <v>84</v>
      </c>
      <c r="F34" s="93">
        <v>40939</v>
      </c>
      <c r="G34" s="93">
        <v>40938</v>
      </c>
      <c r="H34" s="94" t="s">
        <v>0</v>
      </c>
      <c r="I34" s="95">
        <v>0</v>
      </c>
      <c r="J34" s="96">
        <v>2816102.5</v>
      </c>
      <c r="K34" s="96">
        <v>0</v>
      </c>
      <c r="L34" s="96">
        <v>0</v>
      </c>
      <c r="M34" s="97">
        <f t="shared" si="0"/>
        <v>2816102.5</v>
      </c>
      <c r="N34" s="96">
        <v>0</v>
      </c>
      <c r="O34" s="96">
        <v>1046489.22</v>
      </c>
      <c r="P34" s="96">
        <v>0</v>
      </c>
      <c r="Q34" s="96">
        <v>0</v>
      </c>
      <c r="R34" s="98">
        <f t="shared" si="1"/>
        <v>1046489.22</v>
      </c>
      <c r="S34" s="38"/>
      <c r="T34" s="173"/>
      <c r="U34" s="13"/>
      <c r="V34" s="13"/>
    </row>
    <row r="35" spans="1:22" ht="14.25" customHeight="1">
      <c r="A35" s="94" t="s">
        <v>38</v>
      </c>
      <c r="B35" s="94" t="s">
        <v>30</v>
      </c>
      <c r="C35" s="99" t="s">
        <v>29</v>
      </c>
      <c r="D35" s="36" t="s">
        <v>90</v>
      </c>
      <c r="E35" s="36" t="s">
        <v>84</v>
      </c>
      <c r="F35" s="93">
        <v>40939</v>
      </c>
      <c r="G35" s="93">
        <v>40938</v>
      </c>
      <c r="H35" s="94" t="s">
        <v>0</v>
      </c>
      <c r="I35" s="95">
        <v>0</v>
      </c>
      <c r="J35" s="96">
        <v>1351729.2</v>
      </c>
      <c r="K35" s="96">
        <v>0</v>
      </c>
      <c r="L35" s="96">
        <v>0</v>
      </c>
      <c r="M35" s="97">
        <f t="shared" si="0"/>
        <v>1351729.2</v>
      </c>
      <c r="N35" s="96">
        <v>0</v>
      </c>
      <c r="O35" s="96">
        <v>502314.83</v>
      </c>
      <c r="P35" s="96">
        <v>0</v>
      </c>
      <c r="Q35" s="96">
        <v>0</v>
      </c>
      <c r="R35" s="98">
        <f t="shared" si="1"/>
        <v>502314.83</v>
      </c>
      <c r="S35" s="38"/>
      <c r="T35" s="173"/>
      <c r="U35" s="13"/>
      <c r="V35" s="13"/>
    </row>
    <row r="36" spans="1:22" ht="14.25" customHeight="1">
      <c r="A36" s="94" t="s">
        <v>38</v>
      </c>
      <c r="B36" s="94" t="s">
        <v>30</v>
      </c>
      <c r="C36" s="99" t="s">
        <v>25</v>
      </c>
      <c r="D36" s="36" t="s">
        <v>90</v>
      </c>
      <c r="E36" s="36" t="s">
        <v>84</v>
      </c>
      <c r="F36" s="93">
        <v>40939</v>
      </c>
      <c r="G36" s="93">
        <v>40938</v>
      </c>
      <c r="H36" s="94" t="s">
        <v>0</v>
      </c>
      <c r="I36" s="95">
        <v>0</v>
      </c>
      <c r="J36" s="96">
        <v>1689661.5</v>
      </c>
      <c r="K36" s="96">
        <v>0</v>
      </c>
      <c r="L36" s="96">
        <v>0</v>
      </c>
      <c r="M36" s="97">
        <f t="shared" si="0"/>
        <v>1689661.5</v>
      </c>
      <c r="N36" s="96">
        <v>0</v>
      </c>
      <c r="O36" s="96">
        <v>627893.53</v>
      </c>
      <c r="P36" s="96">
        <v>0</v>
      </c>
      <c r="Q36" s="96">
        <v>0</v>
      </c>
      <c r="R36" s="98">
        <f t="shared" si="1"/>
        <v>627893.53</v>
      </c>
      <c r="S36" s="38"/>
      <c r="T36" s="173"/>
      <c r="U36" s="13"/>
      <c r="V36" s="13"/>
    </row>
    <row r="37" spans="1:22" ht="14.25" customHeight="1">
      <c r="A37" s="94" t="s">
        <v>38</v>
      </c>
      <c r="B37" s="94" t="s">
        <v>30</v>
      </c>
      <c r="C37" s="99" t="s">
        <v>33</v>
      </c>
      <c r="D37" s="36" t="s">
        <v>90</v>
      </c>
      <c r="E37" s="36" t="s">
        <v>84</v>
      </c>
      <c r="F37" s="93">
        <v>40939</v>
      </c>
      <c r="G37" s="93">
        <v>40938</v>
      </c>
      <c r="H37" s="94" t="s">
        <v>0</v>
      </c>
      <c r="I37" s="95">
        <v>0</v>
      </c>
      <c r="J37" s="96">
        <v>2027593.8</v>
      </c>
      <c r="K37" s="96">
        <v>0</v>
      </c>
      <c r="L37" s="96">
        <v>0</v>
      </c>
      <c r="M37" s="97">
        <f t="shared" si="0"/>
        <v>2027593.8</v>
      </c>
      <c r="N37" s="96">
        <v>0</v>
      </c>
      <c r="O37" s="96">
        <v>753472.24</v>
      </c>
      <c r="P37" s="96">
        <v>0</v>
      </c>
      <c r="Q37" s="96">
        <v>0</v>
      </c>
      <c r="R37" s="98">
        <f t="shared" si="1"/>
        <v>753472.24</v>
      </c>
      <c r="S37" s="38"/>
      <c r="T37" s="173"/>
      <c r="U37" s="13"/>
      <c r="V37" s="13"/>
    </row>
    <row r="38" spans="1:22" ht="14.25" customHeight="1">
      <c r="A38" s="94" t="s">
        <v>38</v>
      </c>
      <c r="B38" s="94" t="s">
        <v>30</v>
      </c>
      <c r="C38" s="99" t="s">
        <v>32</v>
      </c>
      <c r="D38" s="36" t="s">
        <v>90</v>
      </c>
      <c r="E38" s="36" t="s">
        <v>84</v>
      </c>
      <c r="F38" s="93">
        <v>40939</v>
      </c>
      <c r="G38" s="93">
        <v>40938</v>
      </c>
      <c r="H38" s="94" t="s">
        <v>0</v>
      </c>
      <c r="I38" s="95">
        <v>0</v>
      </c>
      <c r="J38" s="96">
        <v>6758646</v>
      </c>
      <c r="K38" s="96">
        <v>0</v>
      </c>
      <c r="L38" s="96">
        <v>0</v>
      </c>
      <c r="M38" s="97">
        <f t="shared" si="0"/>
        <v>6758646</v>
      </c>
      <c r="N38" s="96">
        <v>0</v>
      </c>
      <c r="O38" s="96">
        <v>2511574.14</v>
      </c>
      <c r="P38" s="96">
        <v>0</v>
      </c>
      <c r="Q38" s="96">
        <v>0</v>
      </c>
      <c r="R38" s="98">
        <f t="shared" si="1"/>
        <v>2511574.14</v>
      </c>
      <c r="S38" s="38"/>
      <c r="T38" s="173"/>
      <c r="U38" s="13"/>
      <c r="V38" s="13"/>
    </row>
    <row r="39" spans="1:22" ht="14.25" customHeight="1">
      <c r="A39" s="94" t="s">
        <v>38</v>
      </c>
      <c r="B39" s="94" t="s">
        <v>30</v>
      </c>
      <c r="C39" s="99" t="s">
        <v>31</v>
      </c>
      <c r="D39" s="36" t="s">
        <v>90</v>
      </c>
      <c r="E39" s="36" t="s">
        <v>84</v>
      </c>
      <c r="F39" s="93">
        <v>40939</v>
      </c>
      <c r="G39" s="93">
        <v>40938</v>
      </c>
      <c r="H39" s="94" t="s">
        <v>0</v>
      </c>
      <c r="I39" s="95">
        <v>0</v>
      </c>
      <c r="J39" s="96">
        <v>1419315.66</v>
      </c>
      <c r="K39" s="96">
        <v>0</v>
      </c>
      <c r="L39" s="96">
        <v>0</v>
      </c>
      <c r="M39" s="97">
        <f t="shared" si="0"/>
        <v>1419315.66</v>
      </c>
      <c r="N39" s="96">
        <v>0</v>
      </c>
      <c r="O39" s="96">
        <v>527430.57</v>
      </c>
      <c r="P39" s="96">
        <v>0</v>
      </c>
      <c r="Q39" s="96">
        <v>0</v>
      </c>
      <c r="R39" s="98">
        <f t="shared" si="1"/>
        <v>527430.57</v>
      </c>
      <c r="S39" s="38"/>
      <c r="T39" s="173"/>
      <c r="U39" s="13"/>
      <c r="V39" s="13"/>
    </row>
    <row r="40" spans="1:22" ht="14.25" customHeight="1">
      <c r="A40" s="94" t="s">
        <v>38</v>
      </c>
      <c r="B40" s="94" t="s">
        <v>37</v>
      </c>
      <c r="C40" s="99">
        <v>10</v>
      </c>
      <c r="D40" s="36" t="s">
        <v>90</v>
      </c>
      <c r="E40" s="36" t="s">
        <v>91</v>
      </c>
      <c r="F40" s="93">
        <v>40939</v>
      </c>
      <c r="G40" s="93">
        <v>40938</v>
      </c>
      <c r="H40" s="94" t="s">
        <v>0</v>
      </c>
      <c r="I40" s="95">
        <v>0</v>
      </c>
      <c r="J40" s="96">
        <v>675864.6</v>
      </c>
      <c r="K40" s="96">
        <v>0</v>
      </c>
      <c r="L40" s="96">
        <v>0</v>
      </c>
      <c r="M40" s="97">
        <f t="shared" si="0"/>
        <v>675864.6</v>
      </c>
      <c r="N40" s="96">
        <v>0</v>
      </c>
      <c r="O40" s="96">
        <v>251157.41</v>
      </c>
      <c r="P40" s="96">
        <v>0</v>
      </c>
      <c r="Q40" s="96">
        <v>0</v>
      </c>
      <c r="R40" s="98">
        <f t="shared" si="1"/>
        <v>251157.41</v>
      </c>
      <c r="S40" s="38"/>
      <c r="T40" s="173"/>
      <c r="U40" s="13"/>
      <c r="V40" s="13"/>
    </row>
    <row r="41" spans="1:22" ht="14.25" customHeight="1">
      <c r="A41" s="94" t="s">
        <v>38</v>
      </c>
      <c r="B41" s="94" t="s">
        <v>37</v>
      </c>
      <c r="C41" s="99">
        <v>12</v>
      </c>
      <c r="D41" s="36" t="s">
        <v>90</v>
      </c>
      <c r="E41" s="36" t="s">
        <v>91</v>
      </c>
      <c r="F41" s="93">
        <v>40939</v>
      </c>
      <c r="G41" s="93">
        <v>40938</v>
      </c>
      <c r="H41" s="94" t="s">
        <v>0</v>
      </c>
      <c r="I41" s="95">
        <v>0</v>
      </c>
      <c r="J41" s="96">
        <v>1689661.5</v>
      </c>
      <c r="K41" s="96">
        <v>0</v>
      </c>
      <c r="L41" s="96">
        <v>0</v>
      </c>
      <c r="M41" s="97">
        <f t="shared" si="0"/>
        <v>1689661.5</v>
      </c>
      <c r="N41" s="96">
        <v>0</v>
      </c>
      <c r="O41" s="96">
        <v>627893.53</v>
      </c>
      <c r="P41" s="96">
        <v>0</v>
      </c>
      <c r="Q41" s="96">
        <v>0</v>
      </c>
      <c r="R41" s="98">
        <f t="shared" si="1"/>
        <v>627893.53</v>
      </c>
      <c r="S41" s="38"/>
      <c r="T41" s="173"/>
      <c r="U41" s="13"/>
      <c r="V41" s="13"/>
    </row>
    <row r="42" spans="1:22" ht="14.25" customHeight="1">
      <c r="A42" s="94" t="s">
        <v>38</v>
      </c>
      <c r="B42" s="94" t="s">
        <v>39</v>
      </c>
      <c r="C42" s="99">
        <v>3</v>
      </c>
      <c r="D42" s="36" t="s">
        <v>90</v>
      </c>
      <c r="E42" s="36" t="s">
        <v>92</v>
      </c>
      <c r="F42" s="93">
        <v>40939</v>
      </c>
      <c r="G42" s="93">
        <v>40938</v>
      </c>
      <c r="H42" s="94" t="s">
        <v>0</v>
      </c>
      <c r="I42" s="95">
        <v>0</v>
      </c>
      <c r="J42" s="96">
        <v>1013796.9</v>
      </c>
      <c r="K42" s="96">
        <v>0</v>
      </c>
      <c r="L42" s="96">
        <v>0</v>
      </c>
      <c r="M42" s="97">
        <f t="shared" si="0"/>
        <v>1013796.9</v>
      </c>
      <c r="N42" s="96">
        <v>0</v>
      </c>
      <c r="O42" s="96">
        <v>376736.12</v>
      </c>
      <c r="P42" s="96">
        <v>0</v>
      </c>
      <c r="Q42" s="96">
        <v>0</v>
      </c>
      <c r="R42" s="98">
        <f t="shared" si="1"/>
        <v>376736.12</v>
      </c>
      <c r="S42" s="38"/>
      <c r="T42" s="173"/>
      <c r="U42" s="13"/>
      <c r="V42" s="13"/>
    </row>
    <row r="43" spans="1:22" ht="14.25" customHeight="1">
      <c r="A43" s="94" t="s">
        <v>38</v>
      </c>
      <c r="B43" s="94" t="s">
        <v>40</v>
      </c>
      <c r="C43" s="99">
        <v>6</v>
      </c>
      <c r="D43" s="36" t="s">
        <v>90</v>
      </c>
      <c r="E43" s="36" t="s">
        <v>85</v>
      </c>
      <c r="F43" s="93">
        <v>40939</v>
      </c>
      <c r="G43" s="93">
        <v>40938</v>
      </c>
      <c r="H43" s="94" t="s">
        <v>0</v>
      </c>
      <c r="I43" s="95">
        <v>0</v>
      </c>
      <c r="J43" s="96">
        <v>18108665.52</v>
      </c>
      <c r="K43" s="96">
        <v>0</v>
      </c>
      <c r="L43" s="96">
        <v>0</v>
      </c>
      <c r="M43" s="97">
        <f t="shared" si="0"/>
        <v>18108665.52</v>
      </c>
      <c r="N43" s="96">
        <v>0</v>
      </c>
      <c r="O43" s="96">
        <v>6729344.3</v>
      </c>
      <c r="P43" s="96">
        <v>0</v>
      </c>
      <c r="Q43" s="96">
        <v>0</v>
      </c>
      <c r="R43" s="98">
        <f t="shared" si="1"/>
        <v>6729344.3</v>
      </c>
      <c r="S43" s="38"/>
      <c r="T43" s="173"/>
      <c r="U43" s="13"/>
      <c r="V43" s="13"/>
    </row>
    <row r="44" spans="1:22" ht="14.25" customHeight="1">
      <c r="A44" s="94" t="s">
        <v>38</v>
      </c>
      <c r="B44" s="94" t="s">
        <v>40</v>
      </c>
      <c r="C44" s="99">
        <v>11</v>
      </c>
      <c r="D44" s="36" t="s">
        <v>90</v>
      </c>
      <c r="E44" s="36" t="s">
        <v>85</v>
      </c>
      <c r="F44" s="93">
        <v>40939</v>
      </c>
      <c r="G44" s="93">
        <v>40938</v>
      </c>
      <c r="H44" s="94" t="s">
        <v>0</v>
      </c>
      <c r="I44" s="95">
        <v>0</v>
      </c>
      <c r="J44" s="96">
        <v>3495031.02</v>
      </c>
      <c r="K44" s="96">
        <v>0</v>
      </c>
      <c r="L44" s="96">
        <v>0</v>
      </c>
      <c r="M44" s="97">
        <f t="shared" si="0"/>
        <v>3495031.02</v>
      </c>
      <c r="N44" s="96">
        <v>0</v>
      </c>
      <c r="O44" s="96">
        <v>1298785.22</v>
      </c>
      <c r="P44" s="96">
        <v>0</v>
      </c>
      <c r="Q44" s="96">
        <v>0</v>
      </c>
      <c r="R44" s="98">
        <f t="shared" si="1"/>
        <v>1298785.22</v>
      </c>
      <c r="S44" s="38"/>
      <c r="T44" s="173"/>
      <c r="U44" s="13"/>
      <c r="V44" s="13"/>
    </row>
    <row r="45" spans="1:22" ht="14.25" customHeight="1">
      <c r="A45" s="94" t="s">
        <v>48</v>
      </c>
      <c r="B45" s="36" t="s">
        <v>41</v>
      </c>
      <c r="C45" s="168">
        <v>1</v>
      </c>
      <c r="D45" s="36" t="s">
        <v>42</v>
      </c>
      <c r="E45" s="36" t="s">
        <v>82</v>
      </c>
      <c r="F45" s="169">
        <v>40910</v>
      </c>
      <c r="G45" s="169">
        <v>40910</v>
      </c>
      <c r="H45" s="94" t="s">
        <v>0</v>
      </c>
      <c r="I45" s="95">
        <v>143785521.2</v>
      </c>
      <c r="J45" s="96">
        <v>0</v>
      </c>
      <c r="K45" s="98">
        <v>0</v>
      </c>
      <c r="L45" s="96">
        <v>0</v>
      </c>
      <c r="M45" s="97">
        <f t="shared" si="0"/>
        <v>143785521.2</v>
      </c>
      <c r="N45" s="96">
        <v>53253896.75</v>
      </c>
      <c r="O45" s="96">
        <v>0</v>
      </c>
      <c r="P45" s="96">
        <v>0</v>
      </c>
      <c r="Q45" s="96">
        <v>0</v>
      </c>
      <c r="R45" s="98">
        <f t="shared" si="1"/>
        <v>53253896.75</v>
      </c>
      <c r="S45" s="38"/>
      <c r="T45" s="173"/>
      <c r="U45" s="13"/>
      <c r="V45" s="13"/>
    </row>
    <row r="46" spans="1:22" ht="15" customHeight="1">
      <c r="A46" s="13"/>
      <c r="B46" s="13"/>
      <c r="C46" s="100"/>
      <c r="D46" s="13"/>
      <c r="E46" s="13"/>
      <c r="F46" s="13"/>
      <c r="G46" s="13"/>
      <c r="H46" s="13"/>
      <c r="I46" s="101"/>
      <c r="J46" s="45"/>
      <c r="K46" s="45"/>
      <c r="L46" s="45"/>
      <c r="M46" s="102"/>
      <c r="N46" s="45"/>
      <c r="O46" s="45"/>
      <c r="P46" s="45"/>
      <c r="Q46" s="45"/>
      <c r="R46" s="45"/>
      <c r="S46" s="18"/>
      <c r="T46" s="173"/>
      <c r="U46" s="13"/>
      <c r="V46" s="13"/>
    </row>
    <row r="47" spans="1:22" ht="15" customHeight="1">
      <c r="A47" s="13"/>
      <c r="B47" s="13"/>
      <c r="C47" s="100"/>
      <c r="D47" s="13"/>
      <c r="E47" s="13"/>
      <c r="F47" s="13"/>
      <c r="G47" s="13"/>
      <c r="H47" s="13"/>
      <c r="I47" s="101"/>
      <c r="J47" s="45"/>
      <c r="K47" s="45"/>
      <c r="L47" s="45"/>
      <c r="M47" s="102"/>
      <c r="N47" s="45"/>
      <c r="O47" s="45"/>
      <c r="P47" s="45"/>
      <c r="Q47" s="45"/>
      <c r="R47" s="45"/>
      <c r="S47" s="18"/>
      <c r="T47" s="173"/>
      <c r="U47" s="13"/>
      <c r="V47" s="13"/>
    </row>
    <row r="48" spans="1:22" ht="16.5" customHeight="1">
      <c r="A48" s="19" t="s">
        <v>86</v>
      </c>
      <c r="B48" s="53"/>
      <c r="C48" s="54"/>
      <c r="D48" s="47"/>
      <c r="E48" s="47"/>
      <c r="F48" s="55"/>
      <c r="G48" s="55"/>
      <c r="H48" s="55"/>
      <c r="I48" s="56"/>
      <c r="J48" s="57"/>
      <c r="K48" s="57"/>
      <c r="L48" s="57"/>
      <c r="M48" s="51"/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18"/>
      <c r="T48" s="173"/>
      <c r="U48" s="13"/>
      <c r="V48" s="13"/>
    </row>
    <row r="49" spans="1:22" ht="15" customHeight="1">
      <c r="A49" s="13"/>
      <c r="B49" s="13"/>
      <c r="C49" s="100"/>
      <c r="D49" s="13"/>
      <c r="E49" s="13"/>
      <c r="F49" s="13"/>
      <c r="G49" s="13"/>
      <c r="H49" s="13"/>
      <c r="I49" s="101"/>
      <c r="J49" s="45"/>
      <c r="K49" s="45"/>
      <c r="L49" s="45"/>
      <c r="M49" s="102"/>
      <c r="N49" s="45"/>
      <c r="O49" s="45"/>
      <c r="P49" s="45"/>
      <c r="Q49" s="45"/>
      <c r="R49" s="45"/>
      <c r="S49" s="18"/>
      <c r="T49" s="173"/>
      <c r="U49" s="13"/>
      <c r="V49" s="13"/>
    </row>
    <row r="50" spans="1:22" ht="12" customHeight="1">
      <c r="A50" s="103"/>
      <c r="B50" s="103"/>
      <c r="C50" s="104"/>
      <c r="D50" s="103"/>
      <c r="E50" s="103"/>
      <c r="F50" s="103"/>
      <c r="G50" s="103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6"/>
      <c r="T50" s="173"/>
      <c r="U50" s="13"/>
      <c r="V50" s="13"/>
    </row>
    <row r="51" spans="1:22" ht="18">
      <c r="A51" s="58"/>
      <c r="B51" s="59"/>
      <c r="C51" s="107"/>
      <c r="D51" s="59"/>
      <c r="E51" s="59"/>
      <c r="F51" s="59"/>
      <c r="G51" s="59"/>
      <c r="H51" s="60"/>
      <c r="I51" s="60"/>
      <c r="J51" s="60"/>
      <c r="K51" s="61" t="s">
        <v>17</v>
      </c>
      <c r="L51" s="62"/>
      <c r="M51" s="60"/>
      <c r="N51" s="62">
        <f>+N11+N48</f>
        <v>54006083.04</v>
      </c>
      <c r="O51" s="62">
        <f>+O11+O48</f>
        <v>17531989.7</v>
      </c>
      <c r="P51" s="62">
        <f>+P11+P48</f>
        <v>0</v>
      </c>
      <c r="Q51" s="62">
        <f>+Q11+Q48</f>
        <v>0</v>
      </c>
      <c r="R51" s="62">
        <f>+R11+R48</f>
        <v>71538072.74</v>
      </c>
      <c r="S51" s="62"/>
      <c r="T51" s="173"/>
      <c r="U51" s="13"/>
      <c r="V51" s="13"/>
    </row>
    <row r="52" spans="1:22" ht="12" customHeight="1">
      <c r="A52" s="108"/>
      <c r="B52" s="108"/>
      <c r="C52" s="109"/>
      <c r="D52" s="108"/>
      <c r="E52" s="108"/>
      <c r="F52" s="108"/>
      <c r="G52" s="108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1"/>
      <c r="T52" s="173"/>
      <c r="U52" s="13"/>
      <c r="V52" s="13"/>
    </row>
    <row r="53" spans="1:22" ht="12" customHeight="1">
      <c r="A53" s="63"/>
      <c r="T53" s="173"/>
      <c r="U53" s="13"/>
      <c r="V53" s="13"/>
    </row>
    <row r="54" spans="1:22" ht="15" customHeight="1">
      <c r="A54" s="171" t="s">
        <v>52</v>
      </c>
      <c r="N54" s="74"/>
      <c r="O54" s="74"/>
      <c r="P54" s="74"/>
      <c r="Q54" s="74"/>
      <c r="R54" s="74"/>
      <c r="T54" s="173"/>
      <c r="U54" s="13"/>
      <c r="V54" s="13"/>
    </row>
    <row r="55" spans="1:22" ht="15" customHeight="1">
      <c r="A55" s="172" t="s">
        <v>122</v>
      </c>
      <c r="N55" s="74"/>
      <c r="O55" s="74"/>
      <c r="P55" s="74"/>
      <c r="Q55" s="74"/>
      <c r="R55" s="74"/>
      <c r="T55" s="173"/>
      <c r="U55" s="13"/>
      <c r="V55" s="13"/>
    </row>
    <row r="56" spans="1:22" ht="15" customHeight="1">
      <c r="A56" s="112" t="s">
        <v>124</v>
      </c>
      <c r="N56" s="74"/>
      <c r="O56" s="74"/>
      <c r="P56" s="74"/>
      <c r="Q56" s="74"/>
      <c r="R56" s="74"/>
      <c r="T56" s="173"/>
      <c r="U56" s="13"/>
      <c r="V56" s="13"/>
    </row>
    <row r="57" spans="1:22" ht="15" customHeight="1">
      <c r="A57" s="174" t="s">
        <v>137</v>
      </c>
      <c r="N57" s="74"/>
      <c r="O57" s="74"/>
      <c r="P57" s="74"/>
      <c r="Q57" s="74"/>
      <c r="R57" s="74"/>
      <c r="T57" s="173"/>
      <c r="U57" s="13"/>
      <c r="V57" s="13"/>
    </row>
    <row r="58" spans="1:22" ht="15" customHeight="1">
      <c r="A58" s="112" t="s">
        <v>93</v>
      </c>
      <c r="N58" s="74"/>
      <c r="O58" s="74"/>
      <c r="P58" s="74"/>
      <c r="Q58" s="74"/>
      <c r="R58" s="74"/>
      <c r="T58" s="173"/>
      <c r="U58" s="13"/>
      <c r="V58" s="13"/>
    </row>
    <row r="59" spans="1:22" ht="12" customHeight="1">
      <c r="A59" s="113"/>
      <c r="N59" s="74"/>
      <c r="O59" s="74"/>
      <c r="P59" s="74"/>
      <c r="Q59" s="74"/>
      <c r="R59" s="74"/>
      <c r="T59" s="173"/>
      <c r="U59" s="13"/>
      <c r="V59" s="13"/>
    </row>
    <row r="60" spans="1:22" ht="15" customHeight="1">
      <c r="A60" s="114" t="s">
        <v>94</v>
      </c>
      <c r="I60" s="74"/>
      <c r="J60" s="74"/>
      <c r="T60" s="173"/>
      <c r="U60" s="13"/>
      <c r="V60" s="13"/>
    </row>
    <row r="61" spans="1:22" ht="15" customHeight="1">
      <c r="A61" s="114" t="s">
        <v>95</v>
      </c>
      <c r="I61" s="74"/>
      <c r="T61" s="173"/>
      <c r="U61" s="13"/>
      <c r="V61" s="13"/>
    </row>
    <row r="62" spans="1:22" ht="15.75" customHeight="1">
      <c r="A62" s="70"/>
      <c r="T62" s="173"/>
      <c r="U62" s="13"/>
      <c r="V62" s="13"/>
    </row>
    <row r="63" spans="1:22" ht="15.75" customHeight="1">
      <c r="A63" s="70"/>
      <c r="T63" s="173"/>
      <c r="U63" s="13"/>
      <c r="V63" s="13"/>
    </row>
    <row r="64" spans="9:22" ht="15.75" customHeight="1">
      <c r="I64" s="74"/>
      <c r="J64" s="74"/>
      <c r="K64" s="74"/>
      <c r="L64" s="74"/>
      <c r="M64" s="74"/>
      <c r="N64" s="74"/>
      <c r="O64" s="74"/>
      <c r="P64" s="74"/>
      <c r="Q64" s="74"/>
      <c r="R64" s="74"/>
      <c r="T64" s="173"/>
      <c r="U64" s="13"/>
      <c r="V64" s="13"/>
    </row>
    <row r="65" spans="1:22" ht="15.75" customHeight="1">
      <c r="A65" s="70"/>
      <c r="I65" s="74"/>
      <c r="J65" s="74"/>
      <c r="K65" s="74"/>
      <c r="L65" s="74"/>
      <c r="M65" s="74"/>
      <c r="N65" s="74"/>
      <c r="O65" s="74"/>
      <c r="P65" s="74"/>
      <c r="Q65" s="74"/>
      <c r="R65" s="74"/>
      <c r="T65" s="173"/>
      <c r="U65" s="13"/>
      <c r="V65" s="13"/>
    </row>
    <row r="66" spans="1:22" ht="15.75" customHeight="1">
      <c r="A66" s="70"/>
      <c r="R66" s="74"/>
      <c r="T66" s="173"/>
      <c r="U66" s="13"/>
      <c r="V66" s="13"/>
    </row>
    <row r="67" spans="1:22" ht="15.75" customHeight="1">
      <c r="A67" s="70"/>
      <c r="B67" s="30"/>
      <c r="C67" s="30"/>
      <c r="D67" s="30"/>
      <c r="E67" s="30"/>
      <c r="F67" s="48"/>
      <c r="G67" s="48"/>
      <c r="H67" s="53"/>
      <c r="I67" s="50"/>
      <c r="J67" s="50"/>
      <c r="K67" s="115"/>
      <c r="L67" s="115"/>
      <c r="M67" s="38"/>
      <c r="N67" s="50"/>
      <c r="O67" s="50"/>
      <c r="P67" s="115"/>
      <c r="Q67" s="115"/>
      <c r="R67" s="38"/>
      <c r="T67" s="173"/>
      <c r="U67" s="13"/>
      <c r="V67" s="13"/>
    </row>
    <row r="68" spans="1:22" ht="15.75" customHeight="1">
      <c r="A68" s="30"/>
      <c r="B68" s="30"/>
      <c r="C68" s="30"/>
      <c r="D68" s="30"/>
      <c r="E68" s="30"/>
      <c r="F68" s="48"/>
      <c r="G68" s="48"/>
      <c r="H68" s="53"/>
      <c r="I68" s="50"/>
      <c r="J68" s="50"/>
      <c r="K68" s="115"/>
      <c r="L68" s="115"/>
      <c r="M68" s="38"/>
      <c r="N68" s="50"/>
      <c r="O68" s="50"/>
      <c r="P68" s="115"/>
      <c r="Q68" s="115"/>
      <c r="R68" s="38"/>
      <c r="T68" s="173"/>
      <c r="U68" s="13"/>
      <c r="V68" s="13"/>
    </row>
    <row r="69" spans="1:22" ht="15">
      <c r="A69" s="30"/>
      <c r="B69" s="30"/>
      <c r="C69" s="30"/>
      <c r="D69" s="30"/>
      <c r="E69" s="30"/>
      <c r="F69" s="48"/>
      <c r="G69" s="48"/>
      <c r="H69" s="53"/>
      <c r="I69" s="50"/>
      <c r="J69" s="50"/>
      <c r="K69" s="115"/>
      <c r="L69" s="115"/>
      <c r="M69" s="38"/>
      <c r="N69" s="50"/>
      <c r="O69" s="50"/>
      <c r="P69" s="115"/>
      <c r="Q69" s="115"/>
      <c r="R69" s="38"/>
      <c r="T69" s="173"/>
      <c r="U69" s="13"/>
      <c r="V69" s="13"/>
    </row>
    <row r="70" spans="1:22" ht="15">
      <c r="A70" s="30"/>
      <c r="B70" s="30"/>
      <c r="C70" s="30"/>
      <c r="D70" s="30"/>
      <c r="E70" s="30"/>
      <c r="F70" s="48"/>
      <c r="G70" s="48"/>
      <c r="H70" s="53"/>
      <c r="I70" s="50"/>
      <c r="J70" s="50"/>
      <c r="K70" s="115"/>
      <c r="L70" s="115"/>
      <c r="M70" s="38"/>
      <c r="N70" s="50"/>
      <c r="O70" s="50"/>
      <c r="P70" s="115"/>
      <c r="Q70" s="115"/>
      <c r="R70" s="38"/>
      <c r="T70" s="173"/>
      <c r="U70" s="13"/>
      <c r="V70" s="13"/>
    </row>
    <row r="71" spans="1:22" ht="15">
      <c r="A71" s="30"/>
      <c r="B71" s="30"/>
      <c r="C71" s="30"/>
      <c r="D71" s="30"/>
      <c r="E71" s="30"/>
      <c r="F71" s="48"/>
      <c r="G71" s="48"/>
      <c r="H71" s="53"/>
      <c r="I71" s="50"/>
      <c r="J71" s="50"/>
      <c r="K71" s="115"/>
      <c r="L71" s="115"/>
      <c r="M71" s="38"/>
      <c r="N71" s="50"/>
      <c r="O71" s="50"/>
      <c r="P71" s="115"/>
      <c r="Q71" s="115"/>
      <c r="R71" s="38"/>
      <c r="T71" s="173"/>
      <c r="U71" s="13"/>
      <c r="V71" s="13"/>
    </row>
    <row r="72" spans="1:22" ht="15">
      <c r="A72" s="30"/>
      <c r="B72" s="30"/>
      <c r="C72" s="30"/>
      <c r="D72" s="30"/>
      <c r="E72" s="30"/>
      <c r="F72" s="48"/>
      <c r="G72" s="48"/>
      <c r="H72" s="53"/>
      <c r="I72" s="50"/>
      <c r="J72" s="50"/>
      <c r="K72" s="115"/>
      <c r="L72" s="115"/>
      <c r="M72" s="38"/>
      <c r="N72" s="50"/>
      <c r="O72" s="50"/>
      <c r="P72" s="115"/>
      <c r="Q72" s="115"/>
      <c r="R72" s="38"/>
      <c r="T72" s="173"/>
      <c r="U72" s="13"/>
      <c r="V72" s="13"/>
    </row>
    <row r="73" spans="1:22" ht="15">
      <c r="A73" s="30"/>
      <c r="B73" s="30"/>
      <c r="C73" s="30"/>
      <c r="D73" s="30"/>
      <c r="E73" s="30"/>
      <c r="F73" s="48"/>
      <c r="G73" s="48"/>
      <c r="H73" s="53"/>
      <c r="I73" s="50"/>
      <c r="J73" s="50"/>
      <c r="K73" s="115"/>
      <c r="L73" s="115"/>
      <c r="M73" s="38"/>
      <c r="N73" s="50"/>
      <c r="O73" s="50"/>
      <c r="P73" s="115"/>
      <c r="Q73" s="115"/>
      <c r="R73" s="38"/>
      <c r="T73" s="173"/>
      <c r="U73" s="13"/>
      <c r="V73" s="13"/>
    </row>
    <row r="74" spans="1:22" ht="15">
      <c r="A74" s="30"/>
      <c r="B74" s="30"/>
      <c r="C74" s="30"/>
      <c r="D74" s="30"/>
      <c r="E74" s="30"/>
      <c r="F74" s="48"/>
      <c r="G74" s="48"/>
      <c r="H74" s="53"/>
      <c r="I74" s="50"/>
      <c r="J74" s="50"/>
      <c r="K74" s="115"/>
      <c r="L74" s="115"/>
      <c r="M74" s="38"/>
      <c r="N74" s="50"/>
      <c r="O74" s="50"/>
      <c r="P74" s="115"/>
      <c r="Q74" s="115"/>
      <c r="R74" s="38"/>
      <c r="T74" s="173"/>
      <c r="U74" s="13"/>
      <c r="V74" s="13"/>
    </row>
    <row r="75" spans="1:22" ht="15">
      <c r="A75" s="30"/>
      <c r="B75" s="30"/>
      <c r="C75" s="30"/>
      <c r="D75" s="30"/>
      <c r="E75" s="30"/>
      <c r="F75" s="48"/>
      <c r="G75" s="48"/>
      <c r="H75" s="53"/>
      <c r="I75" s="50"/>
      <c r="J75" s="50"/>
      <c r="K75" s="115"/>
      <c r="L75" s="115"/>
      <c r="M75" s="38"/>
      <c r="N75" s="50"/>
      <c r="O75" s="50"/>
      <c r="P75" s="115"/>
      <c r="Q75" s="115"/>
      <c r="R75" s="38"/>
      <c r="T75" s="173"/>
      <c r="U75" s="13"/>
      <c r="V75" s="13"/>
    </row>
    <row r="76" spans="1:22" ht="15.75">
      <c r="A76" s="30"/>
      <c r="B76" s="30"/>
      <c r="C76" s="30"/>
      <c r="D76" s="30"/>
      <c r="E76" s="30"/>
      <c r="F76" s="48"/>
      <c r="G76" s="48"/>
      <c r="H76" s="53"/>
      <c r="I76" s="69"/>
      <c r="J76" s="50"/>
      <c r="K76" s="115"/>
      <c r="L76" s="115"/>
      <c r="M76" s="38"/>
      <c r="N76" s="50"/>
      <c r="O76" s="50"/>
      <c r="P76" s="115"/>
      <c r="Q76" s="115"/>
      <c r="R76" s="38"/>
      <c r="T76" s="173"/>
      <c r="U76" s="13"/>
      <c r="V76" s="13"/>
    </row>
    <row r="77" spans="1:22" ht="15.75">
      <c r="A77" s="30"/>
      <c r="B77" s="30"/>
      <c r="C77" s="30"/>
      <c r="D77" s="30"/>
      <c r="E77" s="30"/>
      <c r="F77" s="48"/>
      <c r="G77" s="48"/>
      <c r="H77" s="53"/>
      <c r="I77" s="69"/>
      <c r="J77" s="50"/>
      <c r="K77" s="115"/>
      <c r="L77" s="115"/>
      <c r="M77" s="38"/>
      <c r="N77" s="50"/>
      <c r="O77" s="50"/>
      <c r="P77" s="115"/>
      <c r="Q77" s="115"/>
      <c r="R77" s="38"/>
      <c r="T77" s="173"/>
      <c r="U77" s="13"/>
      <c r="V77" s="13"/>
    </row>
    <row r="78" spans="1:22" ht="15.75">
      <c r="A78" s="30"/>
      <c r="B78" s="30"/>
      <c r="C78" s="30"/>
      <c r="D78" s="30"/>
      <c r="E78" s="30"/>
      <c r="F78" s="48"/>
      <c r="G78" s="48"/>
      <c r="H78" s="53"/>
      <c r="I78" s="69"/>
      <c r="J78" s="50"/>
      <c r="K78" s="115"/>
      <c r="L78" s="115"/>
      <c r="M78" s="38"/>
      <c r="N78" s="50"/>
      <c r="O78" s="50"/>
      <c r="P78" s="115"/>
      <c r="Q78" s="115"/>
      <c r="R78" s="38"/>
      <c r="T78" s="173"/>
      <c r="U78" s="13"/>
      <c r="V78" s="13"/>
    </row>
    <row r="79" spans="1:22" ht="15.75">
      <c r="A79" s="30"/>
      <c r="B79" s="30"/>
      <c r="C79" s="30"/>
      <c r="D79" s="30"/>
      <c r="E79" s="30"/>
      <c r="F79" s="48"/>
      <c r="G79" s="48"/>
      <c r="H79" s="53"/>
      <c r="I79" s="69"/>
      <c r="J79" s="50"/>
      <c r="K79" s="115"/>
      <c r="L79" s="115"/>
      <c r="M79" s="38"/>
      <c r="N79" s="50"/>
      <c r="O79" s="50"/>
      <c r="P79" s="115"/>
      <c r="Q79" s="115"/>
      <c r="R79" s="38"/>
      <c r="T79" s="173"/>
      <c r="U79" s="13"/>
      <c r="V79" s="13"/>
    </row>
    <row r="80" spans="1:22" ht="15.75">
      <c r="A80" s="30"/>
      <c r="B80" s="30"/>
      <c r="C80" s="30"/>
      <c r="D80" s="30"/>
      <c r="E80" s="30"/>
      <c r="F80" s="48"/>
      <c r="G80" s="48"/>
      <c r="H80" s="53"/>
      <c r="I80" s="69"/>
      <c r="J80" s="50"/>
      <c r="K80" s="115"/>
      <c r="L80" s="115"/>
      <c r="M80" s="38"/>
      <c r="N80" s="50"/>
      <c r="O80" s="50"/>
      <c r="P80" s="115"/>
      <c r="Q80" s="115"/>
      <c r="R80" s="38"/>
      <c r="T80" s="173"/>
      <c r="U80" s="13"/>
      <c r="V80" s="13"/>
    </row>
    <row r="81" spans="9:22" ht="15">
      <c r="I81" s="74"/>
      <c r="T81" s="173"/>
      <c r="U81" s="13"/>
      <c r="V81" s="13"/>
    </row>
    <row r="82" spans="9:22" ht="15">
      <c r="I82" s="74"/>
      <c r="T82" s="173"/>
      <c r="U82" s="13"/>
      <c r="V82" s="13"/>
    </row>
    <row r="83" spans="20:22" ht="15">
      <c r="T83" s="173"/>
      <c r="U83" s="13"/>
      <c r="V83" s="13"/>
    </row>
    <row r="84" spans="20:22" ht="15">
      <c r="T84" s="173"/>
      <c r="U84" s="13"/>
      <c r="V84" s="13"/>
    </row>
    <row r="85" spans="20:22" ht="15">
      <c r="T85" s="173"/>
      <c r="U85" s="13"/>
      <c r="V85" s="13"/>
    </row>
    <row r="86" spans="20:22" ht="15">
      <c r="T86" s="173"/>
      <c r="U86" s="13"/>
      <c r="V86" s="13"/>
    </row>
    <row r="87" spans="20:22" ht="15">
      <c r="T87" s="173"/>
      <c r="U87" s="13"/>
      <c r="V87" s="13"/>
    </row>
    <row r="88" spans="20:22" ht="15">
      <c r="T88" s="173"/>
      <c r="U88" s="13"/>
      <c r="V88" s="13"/>
    </row>
    <row r="89" spans="20:22" ht="15">
      <c r="T89" s="173"/>
      <c r="U89" s="13"/>
      <c r="V89" s="13"/>
    </row>
    <row r="90" spans="20:22" ht="15">
      <c r="T90" s="173"/>
      <c r="U90" s="13"/>
      <c r="V90" s="13"/>
    </row>
    <row r="91" spans="20:22" ht="15">
      <c r="T91" s="173"/>
      <c r="U91" s="13"/>
      <c r="V91" s="13"/>
    </row>
    <row r="92" spans="20:22" ht="15">
      <c r="T92" s="173"/>
      <c r="U92" s="13"/>
      <c r="V92" s="13"/>
    </row>
  </sheetData>
  <sheetProtection/>
  <mergeCells count="2">
    <mergeCell ref="I8:M8"/>
    <mergeCell ref="N8:R8"/>
  </mergeCells>
  <printOptions horizontalCentered="1"/>
  <pageMargins left="0.31496062992125984" right="0.31496062992125984" top="0.5905511811023623" bottom="0.5905511811023623" header="0" footer="0.2755905511811024"/>
  <pageSetup fitToHeight="28" fitToWidth="1" horizontalDpi="600" verticalDpi="600" orientation="landscape" paperSize="9" scale="45" r:id="rId1"/>
  <headerFooter alignWithMargins="0">
    <oddFooter>&amp;L&amp;"Arial,Cursiva"&amp;11&amp;F / &amp;A&amp;C&amp;"Arial,Cursiva"&amp;11FECHA - &amp;D -&amp;R&amp;"Arial,Cursiva"&amp;11Página &amp;P de &amp;N</oddFooter>
  </headerFooter>
  <ignoredErrors>
    <ignoredError sqref="C29:C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59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32.6640625" style="1" customWidth="1"/>
    <col min="2" max="2" width="8.21484375" style="1" customWidth="1"/>
    <col min="3" max="3" width="4.6640625" style="1" customWidth="1"/>
    <col min="4" max="4" width="40.77734375" style="1" customWidth="1"/>
    <col min="5" max="5" width="15.5546875" style="1" hidden="1" customWidth="1"/>
    <col min="6" max="7" width="10.77734375" style="1" customWidth="1"/>
    <col min="8" max="8" width="8.5546875" style="1" customWidth="1"/>
    <col min="9" max="9" width="13.4453125" style="1" customWidth="1"/>
    <col min="10" max="10" width="12.88671875" style="1" customWidth="1"/>
    <col min="11" max="11" width="18.77734375" style="1" customWidth="1"/>
    <col min="12" max="12" width="5.77734375" style="1" customWidth="1"/>
    <col min="13" max="13" width="12.99609375" style="1" customWidth="1"/>
    <col min="14" max="14" width="15.10546875" style="1" customWidth="1"/>
    <col min="15" max="15" width="16.3359375" style="1" customWidth="1"/>
    <col min="16" max="16" width="13.77734375" style="1" customWidth="1"/>
    <col min="17" max="17" width="5.77734375" style="1" customWidth="1"/>
    <col min="18" max="18" width="16.3359375" style="1" customWidth="1"/>
    <col min="19" max="19" width="3.21484375" style="1" customWidth="1"/>
    <col min="20" max="20" width="13.88671875" style="1" customWidth="1"/>
    <col min="21" max="21" width="10.21484375" style="30" customWidth="1"/>
    <col min="22" max="22" width="33.4453125" style="1" customWidth="1"/>
    <col min="23" max="23" width="15.10546875" style="1" customWidth="1"/>
    <col min="24" max="24" width="16.3359375" style="1" customWidth="1"/>
    <col min="25" max="25" width="10.6640625" style="1" customWidth="1"/>
    <col min="26" max="26" width="5.21484375" style="1" customWidth="1"/>
    <col min="27" max="27" width="16.3359375" style="1" customWidth="1"/>
    <col min="28" max="16384" width="8.88671875" style="1" customWidth="1"/>
  </cols>
  <sheetData>
    <row r="1" ht="18" customHeight="1"/>
    <row r="2" spans="1:19" ht="20.25" customHeight="1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9.5" customHeight="1">
      <c r="A3" s="4" t="s">
        <v>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9.5" customHeight="1">
      <c r="A4" s="6" t="s">
        <v>138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1:19" ht="18.75" customHeight="1">
      <c r="A5" s="8" t="s">
        <v>73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22" ht="16.5" customHeight="1">
      <c r="A7" s="10" t="s">
        <v>19</v>
      </c>
      <c r="B7" s="11"/>
      <c r="C7" s="11"/>
      <c r="D7" s="11"/>
      <c r="E7" s="11"/>
      <c r="F7" s="10"/>
      <c r="G7" s="10"/>
      <c r="H7" s="11"/>
      <c r="I7" s="78"/>
      <c r="J7" s="12"/>
      <c r="K7" s="12"/>
      <c r="L7" s="12"/>
      <c r="M7" s="79"/>
      <c r="N7" s="12"/>
      <c r="O7" s="12"/>
      <c r="P7" s="12"/>
      <c r="Q7" s="12"/>
      <c r="R7" s="12"/>
      <c r="S7" s="12"/>
      <c r="T7" s="13"/>
      <c r="V7" s="13"/>
    </row>
    <row r="8" spans="1:22" ht="16.5" customHeight="1">
      <c r="A8" s="14" t="s">
        <v>8</v>
      </c>
      <c r="B8" s="15"/>
      <c r="C8" s="14" t="s">
        <v>9</v>
      </c>
      <c r="D8" s="15"/>
      <c r="E8" s="14" t="s">
        <v>74</v>
      </c>
      <c r="F8" s="14" t="s">
        <v>10</v>
      </c>
      <c r="G8" s="14" t="s">
        <v>3</v>
      </c>
      <c r="H8" s="15"/>
      <c r="I8" s="179" t="s">
        <v>4</v>
      </c>
      <c r="J8" s="180"/>
      <c r="K8" s="180"/>
      <c r="L8" s="180"/>
      <c r="M8" s="181"/>
      <c r="N8" s="180" t="s">
        <v>121</v>
      </c>
      <c r="O8" s="180"/>
      <c r="P8" s="180"/>
      <c r="Q8" s="180"/>
      <c r="R8" s="180"/>
      <c r="S8" s="170"/>
      <c r="T8" s="13"/>
      <c r="V8" s="13"/>
    </row>
    <row r="9" spans="1:22" ht="16.5">
      <c r="A9" s="17" t="s">
        <v>36</v>
      </c>
      <c r="B9" s="17" t="s">
        <v>2</v>
      </c>
      <c r="C9" s="17" t="s">
        <v>11</v>
      </c>
      <c r="D9" s="17" t="s">
        <v>75</v>
      </c>
      <c r="E9" s="17" t="s">
        <v>76</v>
      </c>
      <c r="F9" s="17" t="s">
        <v>12</v>
      </c>
      <c r="G9" s="17" t="s">
        <v>5</v>
      </c>
      <c r="H9" s="17" t="s">
        <v>13</v>
      </c>
      <c r="I9" s="80" t="s">
        <v>6</v>
      </c>
      <c r="J9" s="17" t="s">
        <v>14</v>
      </c>
      <c r="K9" s="17" t="s">
        <v>15</v>
      </c>
      <c r="L9" s="17" t="s">
        <v>16</v>
      </c>
      <c r="M9" s="81" t="s">
        <v>7</v>
      </c>
      <c r="N9" s="17" t="s">
        <v>6</v>
      </c>
      <c r="O9" s="17" t="s">
        <v>14</v>
      </c>
      <c r="P9" s="17" t="s">
        <v>15</v>
      </c>
      <c r="Q9" s="17" t="s">
        <v>16</v>
      </c>
      <c r="R9" s="17" t="s">
        <v>7</v>
      </c>
      <c r="S9" s="17"/>
      <c r="T9" s="13"/>
      <c r="V9" s="13"/>
    </row>
    <row r="10" spans="1:22" ht="15" customHeight="1">
      <c r="A10" s="13"/>
      <c r="B10" s="13"/>
      <c r="C10" s="13"/>
      <c r="D10" s="13"/>
      <c r="E10" s="13"/>
      <c r="F10" s="13"/>
      <c r="G10" s="13"/>
      <c r="H10" s="13"/>
      <c r="I10" s="20"/>
      <c r="J10" s="13"/>
      <c r="K10" s="13"/>
      <c r="L10" s="13"/>
      <c r="M10" s="21"/>
      <c r="N10" s="18"/>
      <c r="O10" s="18"/>
      <c r="P10" s="18"/>
      <c r="Q10" s="18"/>
      <c r="R10" s="18"/>
      <c r="S10" s="18"/>
      <c r="T10" s="13"/>
      <c r="V10" s="13"/>
    </row>
    <row r="11" spans="1:21" ht="16.5">
      <c r="A11" s="19" t="s">
        <v>77</v>
      </c>
      <c r="B11" s="13"/>
      <c r="C11" s="13"/>
      <c r="D11" s="13"/>
      <c r="E11" s="13"/>
      <c r="F11" s="13"/>
      <c r="G11" s="13"/>
      <c r="H11" s="13"/>
      <c r="I11" s="20"/>
      <c r="J11" s="13"/>
      <c r="K11" s="13"/>
      <c r="L11" s="13"/>
      <c r="M11" s="21"/>
      <c r="N11" s="22">
        <f>+N13+N22+N100</f>
        <v>9403.08</v>
      </c>
      <c r="O11" s="22">
        <f>+O13+O22+O100</f>
        <v>367344246.17999995</v>
      </c>
      <c r="P11" s="22">
        <f>+P13+P22+P100</f>
        <v>1062411.84</v>
      </c>
      <c r="Q11" s="22">
        <f>+Q13+Q22+Q100</f>
        <v>0</v>
      </c>
      <c r="R11" s="22">
        <f>+R13+R22+R100</f>
        <v>368416061.0999999</v>
      </c>
      <c r="U11" s="1"/>
    </row>
    <row r="12" spans="1:22" ht="12" customHeight="1">
      <c r="A12" s="23"/>
      <c r="B12" s="13"/>
      <c r="C12" s="13"/>
      <c r="D12" s="13"/>
      <c r="E12" s="13"/>
      <c r="F12" s="13"/>
      <c r="G12" s="13"/>
      <c r="H12" s="13"/>
      <c r="I12" s="20"/>
      <c r="J12" s="13"/>
      <c r="K12" s="13"/>
      <c r="L12" s="13"/>
      <c r="M12" s="21"/>
      <c r="N12" s="16"/>
      <c r="O12" s="16"/>
      <c r="P12" s="16"/>
      <c r="Q12" s="16"/>
      <c r="R12" s="16"/>
      <c r="S12" s="16"/>
      <c r="T12" s="13"/>
      <c r="V12" s="13"/>
    </row>
    <row r="13" spans="1:22" ht="15.75" customHeight="1">
      <c r="A13" s="24" t="s">
        <v>22</v>
      </c>
      <c r="B13" s="25"/>
      <c r="C13" s="25"/>
      <c r="D13" s="25"/>
      <c r="E13" s="25"/>
      <c r="F13" s="25"/>
      <c r="G13" s="25"/>
      <c r="H13" s="25"/>
      <c r="I13" s="20"/>
      <c r="J13" s="13"/>
      <c r="K13" s="13"/>
      <c r="L13" s="13"/>
      <c r="M13" s="21"/>
      <c r="N13" s="26">
        <f>+N15</f>
        <v>9403.08</v>
      </c>
      <c r="O13" s="26">
        <f>+O15</f>
        <v>913296.4299999999</v>
      </c>
      <c r="P13" s="26">
        <f>+P15</f>
        <v>0</v>
      </c>
      <c r="Q13" s="26">
        <f>+Q15</f>
        <v>0</v>
      </c>
      <c r="R13" s="26">
        <f>+R15</f>
        <v>922699.5099999999</v>
      </c>
      <c r="S13" s="16"/>
      <c r="T13" s="13"/>
      <c r="V13" s="13"/>
    </row>
    <row r="14" spans="1:22" ht="9.75" customHeight="1">
      <c r="A14" s="23"/>
      <c r="B14" s="13"/>
      <c r="C14" s="13"/>
      <c r="D14" s="13"/>
      <c r="E14" s="13"/>
      <c r="F14" s="13"/>
      <c r="G14" s="13"/>
      <c r="H14" s="13"/>
      <c r="I14" s="20"/>
      <c r="J14" s="13"/>
      <c r="K14" s="13"/>
      <c r="L14" s="13"/>
      <c r="M14" s="21"/>
      <c r="N14" s="16"/>
      <c r="O14" s="16"/>
      <c r="P14" s="16"/>
      <c r="Q14" s="16"/>
      <c r="R14" s="16"/>
      <c r="S14" s="16"/>
      <c r="T14" s="13"/>
      <c r="V14" s="13"/>
    </row>
    <row r="15" spans="1:22" ht="15.75" customHeight="1">
      <c r="A15" s="27" t="s">
        <v>78</v>
      </c>
      <c r="B15" s="13"/>
      <c r="C15" s="13"/>
      <c r="D15" s="13"/>
      <c r="E15" s="13"/>
      <c r="F15" s="13"/>
      <c r="G15" s="13"/>
      <c r="H15" s="13"/>
      <c r="I15" s="20"/>
      <c r="J15" s="13"/>
      <c r="K15" s="13"/>
      <c r="L15" s="13"/>
      <c r="M15" s="21"/>
      <c r="N15" s="28">
        <f>+N16</f>
        <v>9403.08</v>
      </c>
      <c r="O15" s="28">
        <f>+O16</f>
        <v>913296.4299999999</v>
      </c>
      <c r="P15" s="28">
        <f>+P16</f>
        <v>0</v>
      </c>
      <c r="Q15" s="28">
        <f>+Q16</f>
        <v>0</v>
      </c>
      <c r="R15" s="28">
        <f>+R16</f>
        <v>922699.5099999999</v>
      </c>
      <c r="S15" s="16"/>
      <c r="T15" s="13"/>
      <c r="V15" s="13"/>
    </row>
    <row r="16" spans="1:22" ht="15" customHeight="1">
      <c r="A16" s="29" t="s">
        <v>79</v>
      </c>
      <c r="B16" s="30"/>
      <c r="C16" s="30"/>
      <c r="D16" s="30"/>
      <c r="E16" s="30"/>
      <c r="F16" s="30"/>
      <c r="G16" s="30"/>
      <c r="H16" s="30"/>
      <c r="I16" s="31"/>
      <c r="J16" s="30"/>
      <c r="K16" s="30"/>
      <c r="L16" s="30"/>
      <c r="M16" s="32"/>
      <c r="N16" s="33">
        <f>SUM(N17:N19)</f>
        <v>9403.08</v>
      </c>
      <c r="O16" s="33">
        <f>SUM(O17:O19)</f>
        <v>913296.4299999999</v>
      </c>
      <c r="P16" s="33">
        <f>SUM(P17:P19)</f>
        <v>0</v>
      </c>
      <c r="Q16" s="33">
        <f>SUM(Q17:Q19)</f>
        <v>0</v>
      </c>
      <c r="R16" s="33">
        <f>SUM(R17:R19)</f>
        <v>922699.5099999999</v>
      </c>
      <c r="S16" s="16"/>
      <c r="T16" s="13"/>
      <c r="V16" s="13"/>
    </row>
    <row r="17" spans="1:22" ht="14.25" customHeight="1">
      <c r="A17" s="94" t="s">
        <v>47</v>
      </c>
      <c r="B17" s="91" t="s">
        <v>56</v>
      </c>
      <c r="C17" s="92">
        <v>1</v>
      </c>
      <c r="D17" s="36" t="s">
        <v>57</v>
      </c>
      <c r="E17" s="36" t="s">
        <v>80</v>
      </c>
      <c r="F17" s="116">
        <v>40968</v>
      </c>
      <c r="G17" s="116">
        <v>40968</v>
      </c>
      <c r="H17" s="91" t="s">
        <v>0</v>
      </c>
      <c r="I17" s="117">
        <v>24133.33</v>
      </c>
      <c r="J17" s="118">
        <v>5985.96</v>
      </c>
      <c r="K17" s="118">
        <v>0</v>
      </c>
      <c r="L17" s="118">
        <v>0</v>
      </c>
      <c r="M17" s="97">
        <f>SUM(I17:L17)</f>
        <v>30119.29</v>
      </c>
      <c r="N17" s="118">
        <v>9011.7</v>
      </c>
      <c r="O17" s="118">
        <v>2235.24</v>
      </c>
      <c r="P17" s="118">
        <v>0</v>
      </c>
      <c r="Q17" s="118">
        <v>0</v>
      </c>
      <c r="R17" s="98">
        <f>SUM(N17:Q17)</f>
        <v>11246.94</v>
      </c>
      <c r="S17" s="52"/>
      <c r="T17" s="13"/>
      <c r="V17" s="13"/>
    </row>
    <row r="18" spans="1:22" ht="14.25" customHeight="1">
      <c r="A18" s="94" t="s">
        <v>123</v>
      </c>
      <c r="B18" s="91" t="s">
        <v>66</v>
      </c>
      <c r="C18" s="92">
        <v>1</v>
      </c>
      <c r="D18" s="36" t="s">
        <v>67</v>
      </c>
      <c r="E18" s="36" t="s">
        <v>96</v>
      </c>
      <c r="F18" s="116">
        <v>40951</v>
      </c>
      <c r="G18" s="116">
        <v>40949</v>
      </c>
      <c r="H18" s="91" t="s">
        <v>0</v>
      </c>
      <c r="I18" s="117">
        <v>0</v>
      </c>
      <c r="J18" s="118">
        <v>2446199.29</v>
      </c>
      <c r="K18" s="118">
        <v>0</v>
      </c>
      <c r="L18" s="118">
        <v>0</v>
      </c>
      <c r="M18" s="97">
        <f>SUM(I18:L18)</f>
        <v>2446199.29</v>
      </c>
      <c r="N18" s="118">
        <v>0</v>
      </c>
      <c r="O18" s="118">
        <v>911061.19</v>
      </c>
      <c r="P18" s="118">
        <v>0</v>
      </c>
      <c r="Q18" s="118">
        <v>0</v>
      </c>
      <c r="R18" s="98">
        <f>SUM(N18:Q18)</f>
        <v>911061.19</v>
      </c>
      <c r="S18" s="52"/>
      <c r="T18" s="13"/>
      <c r="V18" s="13"/>
    </row>
    <row r="19" spans="1:22" ht="14.25" customHeight="1">
      <c r="A19" s="94" t="s">
        <v>123</v>
      </c>
      <c r="B19" s="91" t="s">
        <v>66</v>
      </c>
      <c r="C19" s="92">
        <v>1</v>
      </c>
      <c r="D19" s="36" t="s">
        <v>67</v>
      </c>
      <c r="E19" s="36" t="s">
        <v>96</v>
      </c>
      <c r="F19" s="116">
        <v>40951</v>
      </c>
      <c r="G19" s="116">
        <v>40954</v>
      </c>
      <c r="H19" s="91" t="s">
        <v>0</v>
      </c>
      <c r="I19" s="117">
        <v>1051.24</v>
      </c>
      <c r="J19" s="118">
        <v>0</v>
      </c>
      <c r="K19" s="118">
        <v>0</v>
      </c>
      <c r="L19" s="118">
        <v>0</v>
      </c>
      <c r="M19" s="97">
        <f>SUM(I19:L19)</f>
        <v>1051.24</v>
      </c>
      <c r="N19" s="118">
        <v>391.38</v>
      </c>
      <c r="O19" s="118">
        <v>0</v>
      </c>
      <c r="P19" s="118">
        <v>0</v>
      </c>
      <c r="Q19" s="118">
        <v>0</v>
      </c>
      <c r="R19" s="98">
        <f>SUM(N19:Q19)</f>
        <v>391.38</v>
      </c>
      <c r="S19" s="52"/>
      <c r="T19" s="13"/>
      <c r="V19" s="13"/>
    </row>
    <row r="20" spans="1:22" ht="12" customHeight="1">
      <c r="A20" s="30"/>
      <c r="B20" s="30"/>
      <c r="C20" s="30"/>
      <c r="D20" s="47"/>
      <c r="E20" s="47"/>
      <c r="F20" s="48"/>
      <c r="G20" s="48"/>
      <c r="H20" s="30"/>
      <c r="I20" s="49"/>
      <c r="J20" s="50"/>
      <c r="K20" s="50"/>
      <c r="L20" s="50"/>
      <c r="M20" s="51"/>
      <c r="N20" s="50"/>
      <c r="O20" s="50"/>
      <c r="P20" s="50"/>
      <c r="Q20" s="50"/>
      <c r="R20" s="38"/>
      <c r="S20" s="38"/>
      <c r="T20" s="13"/>
      <c r="V20" s="13"/>
    </row>
    <row r="21" spans="1:22" ht="12" customHeight="1">
      <c r="A21" s="30"/>
      <c r="B21" s="30"/>
      <c r="C21" s="30"/>
      <c r="D21" s="47"/>
      <c r="E21" s="47"/>
      <c r="F21" s="48"/>
      <c r="G21" s="48"/>
      <c r="H21" s="30"/>
      <c r="I21" s="49"/>
      <c r="J21" s="50"/>
      <c r="K21" s="50"/>
      <c r="L21" s="50"/>
      <c r="M21" s="51"/>
      <c r="N21" s="50"/>
      <c r="O21" s="50"/>
      <c r="P21" s="50"/>
      <c r="Q21" s="50"/>
      <c r="R21" s="38"/>
      <c r="S21" s="38"/>
      <c r="T21" s="13"/>
      <c r="V21" s="13"/>
    </row>
    <row r="22" spans="1:22" ht="15.75" customHeight="1">
      <c r="A22" s="24" t="s">
        <v>1</v>
      </c>
      <c r="B22" s="25"/>
      <c r="C22" s="25"/>
      <c r="D22" s="25"/>
      <c r="E22" s="25"/>
      <c r="F22" s="25"/>
      <c r="G22" s="25"/>
      <c r="H22" s="25"/>
      <c r="I22" s="20"/>
      <c r="J22" s="13"/>
      <c r="K22" s="13"/>
      <c r="L22" s="13"/>
      <c r="M22" s="21"/>
      <c r="N22" s="26">
        <f>+N24</f>
        <v>0</v>
      </c>
      <c r="O22" s="26">
        <f>+O24</f>
        <v>366430949.74999994</v>
      </c>
      <c r="P22" s="26">
        <f>+P24</f>
        <v>0</v>
      </c>
      <c r="Q22" s="26">
        <f>+Q24</f>
        <v>0</v>
      </c>
      <c r="R22" s="26">
        <f>+R24</f>
        <v>366430949.74999994</v>
      </c>
      <c r="S22" s="16"/>
      <c r="T22" s="13"/>
      <c r="V22" s="13"/>
    </row>
    <row r="23" spans="1:22" ht="9.75" customHeight="1">
      <c r="A23" s="24"/>
      <c r="B23" s="25"/>
      <c r="C23" s="25"/>
      <c r="D23" s="25"/>
      <c r="E23" s="25"/>
      <c r="F23" s="25"/>
      <c r="G23" s="25"/>
      <c r="H23" s="25"/>
      <c r="I23" s="20"/>
      <c r="J23" s="13"/>
      <c r="K23" s="13"/>
      <c r="L23" s="13"/>
      <c r="M23" s="21"/>
      <c r="N23" s="26"/>
      <c r="O23" s="26"/>
      <c r="P23" s="26"/>
      <c r="Q23" s="26"/>
      <c r="R23" s="26"/>
      <c r="S23" s="16"/>
      <c r="T23" s="13"/>
      <c r="V23" s="13"/>
    </row>
    <row r="24" spans="1:22" ht="15.75" customHeight="1">
      <c r="A24" s="27" t="s">
        <v>78</v>
      </c>
      <c r="B24" s="13"/>
      <c r="C24" s="13"/>
      <c r="D24" s="13"/>
      <c r="E24" s="13"/>
      <c r="F24" s="13"/>
      <c r="G24" s="13"/>
      <c r="H24" s="13"/>
      <c r="I24" s="20"/>
      <c r="J24" s="13"/>
      <c r="K24" s="13"/>
      <c r="L24" s="13"/>
      <c r="M24" s="21"/>
      <c r="N24" s="28">
        <f>+N25</f>
        <v>0</v>
      </c>
      <c r="O24" s="28">
        <f>+O25</f>
        <v>366430949.74999994</v>
      </c>
      <c r="P24" s="28">
        <f>+P25</f>
        <v>0</v>
      </c>
      <c r="Q24" s="28">
        <f>+Q25</f>
        <v>0</v>
      </c>
      <c r="R24" s="28">
        <f>+R25</f>
        <v>366430949.74999994</v>
      </c>
      <c r="T24" s="13"/>
      <c r="V24" s="13"/>
    </row>
    <row r="25" spans="1:22" ht="15" customHeight="1">
      <c r="A25" s="29" t="s">
        <v>79</v>
      </c>
      <c r="B25" s="30"/>
      <c r="C25" s="30"/>
      <c r="D25" s="30"/>
      <c r="E25" s="30"/>
      <c r="F25" s="30"/>
      <c r="G25" s="30"/>
      <c r="H25" s="30"/>
      <c r="I25" s="31"/>
      <c r="J25" s="30"/>
      <c r="K25" s="30"/>
      <c r="L25" s="30"/>
      <c r="M25" s="32"/>
      <c r="N25" s="33">
        <f>SUM(N26:N97)</f>
        <v>0</v>
      </c>
      <c r="O25" s="33">
        <f>SUM(O26:O97)</f>
        <v>366430949.74999994</v>
      </c>
      <c r="P25" s="33">
        <f>SUM(P26:P97)</f>
        <v>0</v>
      </c>
      <c r="Q25" s="33">
        <f>SUM(Q26:Q97)</f>
        <v>0</v>
      </c>
      <c r="R25" s="33">
        <f>SUM(R26:R97)</f>
        <v>366430949.74999994</v>
      </c>
      <c r="T25" s="13"/>
      <c r="V25" s="13"/>
    </row>
    <row r="26" spans="1:22" ht="14.25" customHeight="1">
      <c r="A26" s="91" t="s">
        <v>38</v>
      </c>
      <c r="B26" s="91" t="s">
        <v>34</v>
      </c>
      <c r="C26" s="92">
        <v>1</v>
      </c>
      <c r="D26" s="36" t="s">
        <v>97</v>
      </c>
      <c r="E26" s="36" t="s">
        <v>98</v>
      </c>
      <c r="F26" s="116">
        <v>40951</v>
      </c>
      <c r="G26" s="116">
        <v>40949</v>
      </c>
      <c r="H26" s="91" t="s">
        <v>0</v>
      </c>
      <c r="I26" s="117">
        <v>0</v>
      </c>
      <c r="J26" s="118">
        <v>6374965</v>
      </c>
      <c r="K26" s="118">
        <v>0</v>
      </c>
      <c r="L26" s="118">
        <v>0</v>
      </c>
      <c r="M26" s="97">
        <f>SUM(I26:L26)</f>
        <v>6374965</v>
      </c>
      <c r="N26" s="118">
        <v>0</v>
      </c>
      <c r="O26" s="118">
        <v>2374288.64</v>
      </c>
      <c r="P26" s="118">
        <v>0</v>
      </c>
      <c r="Q26" s="118">
        <v>0</v>
      </c>
      <c r="R26" s="98">
        <f>SUM(N26:Q26)</f>
        <v>2374288.64</v>
      </c>
      <c r="S26" s="38"/>
      <c r="T26" s="13"/>
      <c r="V26" s="13"/>
    </row>
    <row r="27" spans="1:22" ht="14.25" customHeight="1">
      <c r="A27" s="91" t="s">
        <v>38</v>
      </c>
      <c r="B27" s="91" t="s">
        <v>34</v>
      </c>
      <c r="C27" s="92">
        <v>2</v>
      </c>
      <c r="D27" s="36" t="s">
        <v>64</v>
      </c>
      <c r="E27" s="36" t="s">
        <v>98</v>
      </c>
      <c r="F27" s="116">
        <v>40951</v>
      </c>
      <c r="G27" s="116">
        <v>40949</v>
      </c>
      <c r="H27" s="91" t="s">
        <v>0</v>
      </c>
      <c r="I27" s="117">
        <v>0</v>
      </c>
      <c r="J27" s="118">
        <v>41160000</v>
      </c>
      <c r="K27" s="118">
        <v>0</v>
      </c>
      <c r="L27" s="118">
        <v>0</v>
      </c>
      <c r="M27" s="97">
        <f>SUM(I27:L27)</f>
        <v>41160000</v>
      </c>
      <c r="N27" s="118">
        <v>0</v>
      </c>
      <c r="O27" s="118">
        <v>15329608.94</v>
      </c>
      <c r="P27" s="118">
        <v>0</v>
      </c>
      <c r="Q27" s="118">
        <v>0</v>
      </c>
      <c r="R27" s="98">
        <f>SUM(N27:Q27)</f>
        <v>15329608.94</v>
      </c>
      <c r="S27" s="38"/>
      <c r="T27" s="13"/>
      <c r="V27" s="13"/>
    </row>
    <row r="28" spans="1:22" ht="14.25" customHeight="1">
      <c r="A28" s="91" t="s">
        <v>38</v>
      </c>
      <c r="B28" s="91" t="s">
        <v>35</v>
      </c>
      <c r="C28" s="92">
        <v>1</v>
      </c>
      <c r="D28" s="36" t="s">
        <v>64</v>
      </c>
      <c r="E28" s="36" t="s">
        <v>99</v>
      </c>
      <c r="F28" s="116">
        <v>40951</v>
      </c>
      <c r="G28" s="116">
        <v>40949</v>
      </c>
      <c r="H28" s="91" t="s">
        <v>0</v>
      </c>
      <c r="I28" s="117">
        <v>0</v>
      </c>
      <c r="J28" s="118">
        <v>31791200</v>
      </c>
      <c r="K28" s="118">
        <v>0</v>
      </c>
      <c r="L28" s="118">
        <v>0</v>
      </c>
      <c r="M28" s="97">
        <f>SUM(I28:L28)</f>
        <v>31791200</v>
      </c>
      <c r="N28" s="118">
        <v>0</v>
      </c>
      <c r="O28" s="118">
        <v>11840297.95</v>
      </c>
      <c r="P28" s="118">
        <v>0</v>
      </c>
      <c r="Q28" s="118">
        <v>0</v>
      </c>
      <c r="R28" s="98">
        <f>SUM(N28:Q28)</f>
        <v>11840297.95</v>
      </c>
      <c r="S28" s="38"/>
      <c r="T28" s="13"/>
      <c r="V28" s="13"/>
    </row>
    <row r="29" spans="1:22" ht="14.25" customHeight="1">
      <c r="A29" s="91" t="s">
        <v>38</v>
      </c>
      <c r="B29" s="91" t="s">
        <v>37</v>
      </c>
      <c r="C29" s="92">
        <v>4</v>
      </c>
      <c r="D29" s="36" t="s">
        <v>97</v>
      </c>
      <c r="E29" s="36" t="s">
        <v>91</v>
      </c>
      <c r="F29" s="116">
        <v>40951</v>
      </c>
      <c r="G29" s="116">
        <v>40949</v>
      </c>
      <c r="H29" s="91" t="s">
        <v>0</v>
      </c>
      <c r="I29" s="117">
        <v>0</v>
      </c>
      <c r="J29" s="118">
        <v>1935000</v>
      </c>
      <c r="K29" s="118">
        <v>0</v>
      </c>
      <c r="L29" s="118">
        <v>0</v>
      </c>
      <c r="M29" s="97">
        <f aca="true" t="shared" si="0" ref="M29:M58">SUM(I29:L29)</f>
        <v>1935000</v>
      </c>
      <c r="N29" s="118">
        <v>0</v>
      </c>
      <c r="O29" s="118">
        <v>720670.39</v>
      </c>
      <c r="P29" s="118">
        <v>0</v>
      </c>
      <c r="Q29" s="118">
        <v>0</v>
      </c>
      <c r="R29" s="98">
        <f aca="true" t="shared" si="1" ref="R29:R58">SUM(N29:Q29)</f>
        <v>720670.39</v>
      </c>
      <c r="S29" s="38"/>
      <c r="T29" s="13"/>
      <c r="V29" s="13"/>
    </row>
    <row r="30" spans="1:22" ht="14.25" customHeight="1">
      <c r="A30" s="91" t="s">
        <v>38</v>
      </c>
      <c r="B30" s="91" t="s">
        <v>37</v>
      </c>
      <c r="C30" s="92">
        <v>6</v>
      </c>
      <c r="D30" s="36" t="s">
        <v>64</v>
      </c>
      <c r="E30" s="36" t="s">
        <v>91</v>
      </c>
      <c r="F30" s="116">
        <v>40951</v>
      </c>
      <c r="G30" s="116">
        <v>40949</v>
      </c>
      <c r="H30" s="91" t="s">
        <v>0</v>
      </c>
      <c r="I30" s="117">
        <v>0</v>
      </c>
      <c r="J30" s="118">
        <v>1764000</v>
      </c>
      <c r="K30" s="118">
        <v>0</v>
      </c>
      <c r="L30" s="118">
        <v>0</v>
      </c>
      <c r="M30" s="97">
        <f t="shared" si="0"/>
        <v>1764000</v>
      </c>
      <c r="N30" s="118">
        <v>0</v>
      </c>
      <c r="O30" s="118">
        <v>656983.24</v>
      </c>
      <c r="P30" s="118">
        <v>0</v>
      </c>
      <c r="Q30" s="118">
        <v>0</v>
      </c>
      <c r="R30" s="98">
        <f t="shared" si="1"/>
        <v>656983.24</v>
      </c>
      <c r="S30" s="38"/>
      <c r="T30" s="13"/>
      <c r="V30" s="13"/>
    </row>
    <row r="31" spans="1:22" ht="14.25" customHeight="1">
      <c r="A31" s="91" t="s">
        <v>38</v>
      </c>
      <c r="B31" s="91" t="s">
        <v>37</v>
      </c>
      <c r="C31" s="92">
        <v>8</v>
      </c>
      <c r="D31" s="36" t="s">
        <v>64</v>
      </c>
      <c r="E31" s="36" t="s">
        <v>91</v>
      </c>
      <c r="F31" s="116">
        <v>40951</v>
      </c>
      <c r="G31" s="116">
        <v>40949</v>
      </c>
      <c r="H31" s="91" t="s">
        <v>0</v>
      </c>
      <c r="I31" s="117">
        <v>0</v>
      </c>
      <c r="J31" s="118">
        <v>784000</v>
      </c>
      <c r="K31" s="118">
        <v>0</v>
      </c>
      <c r="L31" s="118">
        <v>0</v>
      </c>
      <c r="M31" s="97">
        <f t="shared" si="0"/>
        <v>784000</v>
      </c>
      <c r="N31" s="118">
        <v>0</v>
      </c>
      <c r="O31" s="118">
        <v>291992.55</v>
      </c>
      <c r="P31" s="118">
        <v>0</v>
      </c>
      <c r="Q31" s="118">
        <v>0</v>
      </c>
      <c r="R31" s="98">
        <f t="shared" si="1"/>
        <v>291992.55</v>
      </c>
      <c r="S31" s="38"/>
      <c r="T31" s="13"/>
      <c r="V31" s="13"/>
    </row>
    <row r="32" spans="1:22" ht="14.25" customHeight="1">
      <c r="A32" s="91" t="s">
        <v>38</v>
      </c>
      <c r="B32" s="91" t="s">
        <v>37</v>
      </c>
      <c r="C32" s="92">
        <v>9</v>
      </c>
      <c r="D32" s="36" t="s">
        <v>64</v>
      </c>
      <c r="E32" s="36" t="s">
        <v>91</v>
      </c>
      <c r="F32" s="116">
        <v>40951</v>
      </c>
      <c r="G32" s="116">
        <v>40949</v>
      </c>
      <c r="H32" s="91" t="s">
        <v>0</v>
      </c>
      <c r="I32" s="117">
        <v>0</v>
      </c>
      <c r="J32" s="118">
        <v>1764000</v>
      </c>
      <c r="K32" s="118">
        <v>0</v>
      </c>
      <c r="L32" s="118">
        <v>0</v>
      </c>
      <c r="M32" s="97">
        <f t="shared" si="0"/>
        <v>1764000</v>
      </c>
      <c r="N32" s="118">
        <v>0</v>
      </c>
      <c r="O32" s="118">
        <v>656983.24</v>
      </c>
      <c r="P32" s="118">
        <v>0</v>
      </c>
      <c r="Q32" s="118">
        <v>0</v>
      </c>
      <c r="R32" s="98">
        <f t="shared" si="1"/>
        <v>656983.24</v>
      </c>
      <c r="S32" s="38"/>
      <c r="T32" s="13"/>
      <c r="V32" s="13"/>
    </row>
    <row r="33" spans="1:22" ht="14.25" customHeight="1">
      <c r="A33" s="91" t="s">
        <v>38</v>
      </c>
      <c r="B33" s="91" t="s">
        <v>37</v>
      </c>
      <c r="C33" s="92">
        <v>11</v>
      </c>
      <c r="D33" s="36" t="s">
        <v>46</v>
      </c>
      <c r="E33" s="36" t="s">
        <v>91</v>
      </c>
      <c r="F33" s="116">
        <v>40951</v>
      </c>
      <c r="G33" s="116">
        <v>40949</v>
      </c>
      <c r="H33" s="91" t="s">
        <v>0</v>
      </c>
      <c r="I33" s="117">
        <v>0</v>
      </c>
      <c r="J33" s="118">
        <v>3227766</v>
      </c>
      <c r="K33" s="118">
        <v>0</v>
      </c>
      <c r="L33" s="118">
        <v>0</v>
      </c>
      <c r="M33" s="97">
        <f t="shared" si="0"/>
        <v>3227766</v>
      </c>
      <c r="N33" s="118">
        <v>0</v>
      </c>
      <c r="O33" s="118">
        <v>1202147.49</v>
      </c>
      <c r="P33" s="118">
        <v>0</v>
      </c>
      <c r="Q33" s="118">
        <v>0</v>
      </c>
      <c r="R33" s="98">
        <f t="shared" si="1"/>
        <v>1202147.49</v>
      </c>
      <c r="S33" s="38"/>
      <c r="T33" s="13"/>
      <c r="V33" s="13"/>
    </row>
    <row r="34" spans="1:22" ht="14.25" customHeight="1">
      <c r="A34" s="91" t="s">
        <v>38</v>
      </c>
      <c r="B34" s="91" t="s">
        <v>37</v>
      </c>
      <c r="C34" s="92">
        <v>13</v>
      </c>
      <c r="D34" s="36" t="s">
        <v>46</v>
      </c>
      <c r="E34" s="36" t="s">
        <v>91</v>
      </c>
      <c r="F34" s="116">
        <v>40951</v>
      </c>
      <c r="G34" s="116">
        <v>40949</v>
      </c>
      <c r="H34" s="91" t="s">
        <v>0</v>
      </c>
      <c r="I34" s="117">
        <v>0</v>
      </c>
      <c r="J34" s="118">
        <v>1845000</v>
      </c>
      <c r="K34" s="118">
        <v>0</v>
      </c>
      <c r="L34" s="118">
        <v>0</v>
      </c>
      <c r="M34" s="97">
        <f t="shared" si="0"/>
        <v>1845000</v>
      </c>
      <c r="N34" s="118">
        <v>0</v>
      </c>
      <c r="O34" s="118">
        <v>687150.84</v>
      </c>
      <c r="P34" s="118">
        <v>0</v>
      </c>
      <c r="Q34" s="118">
        <v>0</v>
      </c>
      <c r="R34" s="98">
        <f t="shared" si="1"/>
        <v>687150.84</v>
      </c>
      <c r="S34" s="38"/>
      <c r="T34" s="13"/>
      <c r="V34" s="13"/>
    </row>
    <row r="35" spans="1:22" ht="14.25" customHeight="1">
      <c r="A35" s="91" t="s">
        <v>38</v>
      </c>
      <c r="B35" s="91" t="s">
        <v>37</v>
      </c>
      <c r="C35" s="92">
        <v>15</v>
      </c>
      <c r="D35" s="36" t="s">
        <v>46</v>
      </c>
      <c r="E35" s="36" t="s">
        <v>91</v>
      </c>
      <c r="F35" s="116">
        <v>40951</v>
      </c>
      <c r="G35" s="116">
        <v>40949</v>
      </c>
      <c r="H35" s="91" t="s">
        <v>0</v>
      </c>
      <c r="I35" s="117">
        <v>0</v>
      </c>
      <c r="J35" s="118">
        <v>9840000</v>
      </c>
      <c r="K35" s="118">
        <v>0</v>
      </c>
      <c r="L35" s="118">
        <v>0</v>
      </c>
      <c r="M35" s="97">
        <f t="shared" si="0"/>
        <v>9840000</v>
      </c>
      <c r="N35" s="118">
        <v>0</v>
      </c>
      <c r="O35" s="118">
        <v>3664804.47</v>
      </c>
      <c r="P35" s="118">
        <v>0</v>
      </c>
      <c r="Q35" s="118">
        <v>0</v>
      </c>
      <c r="R35" s="98">
        <f t="shared" si="1"/>
        <v>3664804.47</v>
      </c>
      <c r="S35" s="38"/>
      <c r="T35" s="13"/>
      <c r="V35" s="13"/>
    </row>
    <row r="36" spans="1:22" ht="14.25" customHeight="1">
      <c r="A36" s="91" t="s">
        <v>38</v>
      </c>
      <c r="B36" s="91" t="s">
        <v>37</v>
      </c>
      <c r="C36" s="92">
        <v>18</v>
      </c>
      <c r="D36" s="36" t="s">
        <v>46</v>
      </c>
      <c r="E36" s="36" t="s">
        <v>91</v>
      </c>
      <c r="F36" s="116">
        <v>40951</v>
      </c>
      <c r="G36" s="116">
        <v>40949</v>
      </c>
      <c r="H36" s="91" t="s">
        <v>0</v>
      </c>
      <c r="I36" s="117">
        <v>0</v>
      </c>
      <c r="J36" s="118">
        <v>7012435</v>
      </c>
      <c r="K36" s="118">
        <v>0</v>
      </c>
      <c r="L36" s="118">
        <v>0</v>
      </c>
      <c r="M36" s="97">
        <f t="shared" si="0"/>
        <v>7012435</v>
      </c>
      <c r="N36" s="118">
        <v>0</v>
      </c>
      <c r="O36" s="118">
        <v>2611707.6300000004</v>
      </c>
      <c r="P36" s="118">
        <v>0</v>
      </c>
      <c r="Q36" s="118">
        <v>0</v>
      </c>
      <c r="R36" s="98">
        <f t="shared" si="1"/>
        <v>2611707.6300000004</v>
      </c>
      <c r="S36" s="38"/>
      <c r="T36" s="13"/>
      <c r="V36" s="13"/>
    </row>
    <row r="37" spans="1:22" ht="14.25" customHeight="1">
      <c r="A37" s="91" t="s">
        <v>38</v>
      </c>
      <c r="B37" s="91" t="s">
        <v>37</v>
      </c>
      <c r="C37" s="92">
        <v>20</v>
      </c>
      <c r="D37" s="36" t="s">
        <v>97</v>
      </c>
      <c r="E37" s="36" t="s">
        <v>91</v>
      </c>
      <c r="F37" s="116">
        <v>40951</v>
      </c>
      <c r="G37" s="116">
        <v>40949</v>
      </c>
      <c r="H37" s="91" t="s">
        <v>0</v>
      </c>
      <c r="I37" s="117">
        <v>0</v>
      </c>
      <c r="J37" s="118">
        <v>4515000</v>
      </c>
      <c r="K37" s="118">
        <v>0</v>
      </c>
      <c r="L37" s="118">
        <v>0</v>
      </c>
      <c r="M37" s="97">
        <f t="shared" si="0"/>
        <v>4515000</v>
      </c>
      <c r="N37" s="118">
        <v>0</v>
      </c>
      <c r="O37" s="118">
        <v>1681564.25</v>
      </c>
      <c r="P37" s="118">
        <v>0</v>
      </c>
      <c r="Q37" s="118">
        <v>0</v>
      </c>
      <c r="R37" s="98">
        <f t="shared" si="1"/>
        <v>1681564.25</v>
      </c>
      <c r="S37" s="38"/>
      <c r="T37" s="13"/>
      <c r="V37" s="13"/>
    </row>
    <row r="38" spans="1:22" ht="14.25" customHeight="1">
      <c r="A38" s="91" t="s">
        <v>38</v>
      </c>
      <c r="B38" s="91" t="s">
        <v>37</v>
      </c>
      <c r="C38" s="92">
        <v>21</v>
      </c>
      <c r="D38" s="36" t="s">
        <v>46</v>
      </c>
      <c r="E38" s="36" t="s">
        <v>91</v>
      </c>
      <c r="F38" s="116">
        <v>40951</v>
      </c>
      <c r="G38" s="116">
        <v>40949</v>
      </c>
      <c r="H38" s="91" t="s">
        <v>0</v>
      </c>
      <c r="I38" s="117">
        <v>0</v>
      </c>
      <c r="J38" s="118">
        <v>9840000</v>
      </c>
      <c r="K38" s="118">
        <v>0</v>
      </c>
      <c r="L38" s="118">
        <v>0</v>
      </c>
      <c r="M38" s="97">
        <f t="shared" si="0"/>
        <v>9840000</v>
      </c>
      <c r="N38" s="118">
        <v>0</v>
      </c>
      <c r="O38" s="118">
        <v>3664804.47</v>
      </c>
      <c r="P38" s="118">
        <v>0</v>
      </c>
      <c r="Q38" s="118">
        <v>0</v>
      </c>
      <c r="R38" s="98">
        <f t="shared" si="1"/>
        <v>3664804.47</v>
      </c>
      <c r="S38" s="38"/>
      <c r="T38" s="13"/>
      <c r="V38" s="13"/>
    </row>
    <row r="39" spans="1:22" ht="14.25" customHeight="1">
      <c r="A39" s="91" t="s">
        <v>38</v>
      </c>
      <c r="B39" s="91" t="s">
        <v>37</v>
      </c>
      <c r="C39" s="92">
        <v>22</v>
      </c>
      <c r="D39" s="36" t="s">
        <v>46</v>
      </c>
      <c r="E39" s="36" t="s">
        <v>91</v>
      </c>
      <c r="F39" s="116">
        <v>40951</v>
      </c>
      <c r="G39" s="116">
        <v>40949</v>
      </c>
      <c r="H39" s="91" t="s">
        <v>0</v>
      </c>
      <c r="I39" s="117">
        <v>0</v>
      </c>
      <c r="J39" s="118">
        <v>15897258</v>
      </c>
      <c r="K39" s="118">
        <v>0</v>
      </c>
      <c r="L39" s="118">
        <v>0</v>
      </c>
      <c r="M39" s="97">
        <f t="shared" si="0"/>
        <v>15897258</v>
      </c>
      <c r="N39" s="118">
        <v>0</v>
      </c>
      <c r="O39" s="118">
        <v>5920766.48</v>
      </c>
      <c r="P39" s="118">
        <v>0</v>
      </c>
      <c r="Q39" s="118">
        <v>0</v>
      </c>
      <c r="R39" s="98">
        <f t="shared" si="1"/>
        <v>5920766.48</v>
      </c>
      <c r="S39" s="38"/>
      <c r="T39" s="13"/>
      <c r="V39" s="13"/>
    </row>
    <row r="40" spans="1:22" ht="14.25" customHeight="1">
      <c r="A40" s="91" t="s">
        <v>38</v>
      </c>
      <c r="B40" s="91" t="s">
        <v>37</v>
      </c>
      <c r="C40" s="92">
        <v>23</v>
      </c>
      <c r="D40" s="36" t="s">
        <v>100</v>
      </c>
      <c r="E40" s="36" t="s">
        <v>91</v>
      </c>
      <c r="F40" s="116">
        <v>40951</v>
      </c>
      <c r="G40" s="116">
        <v>40949</v>
      </c>
      <c r="H40" s="91" t="s">
        <v>0</v>
      </c>
      <c r="I40" s="117">
        <v>0</v>
      </c>
      <c r="J40" s="118">
        <v>1020663.45</v>
      </c>
      <c r="K40" s="118">
        <v>0</v>
      </c>
      <c r="L40" s="118">
        <v>0</v>
      </c>
      <c r="M40" s="97">
        <f t="shared" si="0"/>
        <v>1020663.45</v>
      </c>
      <c r="N40" s="118">
        <v>0</v>
      </c>
      <c r="O40" s="118">
        <v>380135.36</v>
      </c>
      <c r="P40" s="118">
        <v>0</v>
      </c>
      <c r="Q40" s="118">
        <v>0</v>
      </c>
      <c r="R40" s="98">
        <f t="shared" si="1"/>
        <v>380135.36</v>
      </c>
      <c r="S40" s="38"/>
      <c r="T40" s="13"/>
      <c r="V40" s="13"/>
    </row>
    <row r="41" spans="1:22" ht="14.25" customHeight="1">
      <c r="A41" s="91" t="s">
        <v>38</v>
      </c>
      <c r="B41" s="91" t="s">
        <v>39</v>
      </c>
      <c r="C41" s="92">
        <v>1</v>
      </c>
      <c r="D41" s="36" t="s">
        <v>46</v>
      </c>
      <c r="E41" s="36" t="s">
        <v>92</v>
      </c>
      <c r="F41" s="116">
        <v>40951</v>
      </c>
      <c r="G41" s="116">
        <v>40949</v>
      </c>
      <c r="H41" s="91" t="s">
        <v>0</v>
      </c>
      <c r="I41" s="117">
        <v>0</v>
      </c>
      <c r="J41" s="118">
        <v>5535000</v>
      </c>
      <c r="K41" s="118">
        <v>0</v>
      </c>
      <c r="L41" s="118">
        <v>0</v>
      </c>
      <c r="M41" s="97">
        <f t="shared" si="0"/>
        <v>5535000</v>
      </c>
      <c r="N41" s="118">
        <v>0</v>
      </c>
      <c r="O41" s="118">
        <v>2061452.51</v>
      </c>
      <c r="P41" s="118">
        <v>0</v>
      </c>
      <c r="Q41" s="118">
        <v>0</v>
      </c>
      <c r="R41" s="98">
        <f t="shared" si="1"/>
        <v>2061452.51</v>
      </c>
      <c r="S41" s="38"/>
      <c r="T41" s="13"/>
      <c r="V41" s="13"/>
    </row>
    <row r="42" spans="1:22" ht="14.25" customHeight="1">
      <c r="A42" s="91" t="s">
        <v>38</v>
      </c>
      <c r="B42" s="91" t="s">
        <v>39</v>
      </c>
      <c r="C42" s="92">
        <v>2</v>
      </c>
      <c r="D42" s="36" t="s">
        <v>46</v>
      </c>
      <c r="E42" s="36" t="s">
        <v>92</v>
      </c>
      <c r="F42" s="116">
        <v>40951</v>
      </c>
      <c r="G42" s="116">
        <v>40949</v>
      </c>
      <c r="H42" s="91" t="s">
        <v>0</v>
      </c>
      <c r="I42" s="117">
        <v>0</v>
      </c>
      <c r="J42" s="118">
        <v>4920000</v>
      </c>
      <c r="K42" s="118">
        <v>0</v>
      </c>
      <c r="L42" s="118">
        <v>0</v>
      </c>
      <c r="M42" s="97">
        <f t="shared" si="0"/>
        <v>4920000</v>
      </c>
      <c r="N42" s="118">
        <v>0</v>
      </c>
      <c r="O42" s="118">
        <v>1832402.23</v>
      </c>
      <c r="P42" s="118">
        <v>0</v>
      </c>
      <c r="Q42" s="118">
        <v>0</v>
      </c>
      <c r="R42" s="98">
        <f t="shared" si="1"/>
        <v>1832402.23</v>
      </c>
      <c r="S42" s="38"/>
      <c r="T42" s="13"/>
      <c r="V42" s="13"/>
    </row>
    <row r="43" spans="1:22" ht="14.25" customHeight="1">
      <c r="A43" s="91" t="s">
        <v>38</v>
      </c>
      <c r="B43" s="91" t="s">
        <v>40</v>
      </c>
      <c r="C43" s="92">
        <v>4</v>
      </c>
      <c r="D43" s="36" t="s">
        <v>97</v>
      </c>
      <c r="E43" s="36" t="s">
        <v>85</v>
      </c>
      <c r="F43" s="116">
        <v>40951</v>
      </c>
      <c r="G43" s="116">
        <v>40949</v>
      </c>
      <c r="H43" s="91" t="s">
        <v>0</v>
      </c>
      <c r="I43" s="117">
        <v>0</v>
      </c>
      <c r="J43" s="118">
        <v>9358907</v>
      </c>
      <c r="K43" s="118">
        <v>0</v>
      </c>
      <c r="L43" s="118">
        <v>0</v>
      </c>
      <c r="M43" s="97">
        <f>SUM(I43:L43)</f>
        <v>9358907</v>
      </c>
      <c r="N43" s="118">
        <v>0</v>
      </c>
      <c r="O43" s="118">
        <v>3485626.44</v>
      </c>
      <c r="P43" s="118">
        <v>0</v>
      </c>
      <c r="Q43" s="118">
        <v>0</v>
      </c>
      <c r="R43" s="98">
        <f>SUM(N43:Q43)</f>
        <v>3485626.44</v>
      </c>
      <c r="S43" s="38"/>
      <c r="T43" s="13"/>
      <c r="V43" s="13"/>
    </row>
    <row r="44" spans="1:22" ht="14.25" customHeight="1">
      <c r="A44" s="91" t="s">
        <v>38</v>
      </c>
      <c r="B44" s="91" t="s">
        <v>40</v>
      </c>
      <c r="C44" s="92">
        <v>10</v>
      </c>
      <c r="D44" s="36" t="s">
        <v>97</v>
      </c>
      <c r="E44" s="36" t="s">
        <v>85</v>
      </c>
      <c r="F44" s="116">
        <v>40951</v>
      </c>
      <c r="G44" s="116">
        <v>40949</v>
      </c>
      <c r="H44" s="91" t="s">
        <v>0</v>
      </c>
      <c r="I44" s="117">
        <v>0</v>
      </c>
      <c r="J44" s="118">
        <v>3090109</v>
      </c>
      <c r="K44" s="118">
        <v>0</v>
      </c>
      <c r="L44" s="118">
        <v>0</v>
      </c>
      <c r="M44" s="97">
        <f aca="true" t="shared" si="2" ref="M44:M57">SUM(I44:L44)</f>
        <v>3090109</v>
      </c>
      <c r="N44" s="118">
        <v>0</v>
      </c>
      <c r="O44" s="118">
        <v>1150878.58</v>
      </c>
      <c r="P44" s="118">
        <v>0</v>
      </c>
      <c r="Q44" s="118">
        <v>0</v>
      </c>
      <c r="R44" s="98">
        <f aca="true" t="shared" si="3" ref="R44:R57">SUM(N44:Q44)</f>
        <v>1150878.58</v>
      </c>
      <c r="S44" s="38"/>
      <c r="T44" s="13"/>
      <c r="V44" s="13"/>
    </row>
    <row r="45" spans="1:22" ht="14.25" customHeight="1">
      <c r="A45" s="91" t="s">
        <v>38</v>
      </c>
      <c r="B45" s="91" t="s">
        <v>44</v>
      </c>
      <c r="C45" s="92">
        <v>1</v>
      </c>
      <c r="D45" s="36" t="s">
        <v>46</v>
      </c>
      <c r="E45" s="36" t="s">
        <v>101</v>
      </c>
      <c r="F45" s="116">
        <v>40951</v>
      </c>
      <c r="G45" s="116">
        <v>40949</v>
      </c>
      <c r="H45" s="91" t="s">
        <v>0</v>
      </c>
      <c r="I45" s="117">
        <v>0</v>
      </c>
      <c r="J45" s="118">
        <v>12300000</v>
      </c>
      <c r="K45" s="118">
        <v>0</v>
      </c>
      <c r="L45" s="118">
        <v>0</v>
      </c>
      <c r="M45" s="97">
        <f t="shared" si="2"/>
        <v>12300000</v>
      </c>
      <c r="N45" s="118">
        <v>0</v>
      </c>
      <c r="O45" s="118">
        <v>4581005.59</v>
      </c>
      <c r="P45" s="118">
        <v>0</v>
      </c>
      <c r="Q45" s="118">
        <v>0</v>
      </c>
      <c r="R45" s="98">
        <f t="shared" si="3"/>
        <v>4581005.59</v>
      </c>
      <c r="S45" s="38"/>
      <c r="T45" s="13"/>
      <c r="V45" s="13"/>
    </row>
    <row r="46" spans="1:22" ht="14.25" customHeight="1">
      <c r="A46" s="91" t="s">
        <v>38</v>
      </c>
      <c r="B46" s="91" t="s">
        <v>44</v>
      </c>
      <c r="C46" s="92">
        <v>2</v>
      </c>
      <c r="D46" s="36" t="s">
        <v>46</v>
      </c>
      <c r="E46" s="36" t="s">
        <v>101</v>
      </c>
      <c r="F46" s="116">
        <v>40951</v>
      </c>
      <c r="G46" s="116">
        <v>40949</v>
      </c>
      <c r="H46" s="91" t="s">
        <v>0</v>
      </c>
      <c r="I46" s="117">
        <v>0</v>
      </c>
      <c r="J46" s="118">
        <v>11070000</v>
      </c>
      <c r="K46" s="118">
        <v>0</v>
      </c>
      <c r="L46" s="118">
        <v>0</v>
      </c>
      <c r="M46" s="97">
        <f t="shared" si="2"/>
        <v>11070000</v>
      </c>
      <c r="N46" s="118">
        <v>0</v>
      </c>
      <c r="O46" s="118">
        <v>4122905.03</v>
      </c>
      <c r="P46" s="118">
        <v>0</v>
      </c>
      <c r="Q46" s="118">
        <v>0</v>
      </c>
      <c r="R46" s="98">
        <f t="shared" si="3"/>
        <v>4122905.03</v>
      </c>
      <c r="S46" s="38"/>
      <c r="T46" s="13"/>
      <c r="V46" s="13"/>
    </row>
    <row r="47" spans="1:22" ht="14.25" customHeight="1">
      <c r="A47" s="91" t="s">
        <v>38</v>
      </c>
      <c r="B47" s="91" t="s">
        <v>44</v>
      </c>
      <c r="C47" s="92">
        <v>3</v>
      </c>
      <c r="D47" s="36" t="s">
        <v>100</v>
      </c>
      <c r="E47" s="36" t="s">
        <v>101</v>
      </c>
      <c r="F47" s="116">
        <v>40951</v>
      </c>
      <c r="G47" s="116">
        <v>40949</v>
      </c>
      <c r="H47" s="91" t="s">
        <v>0</v>
      </c>
      <c r="I47" s="117">
        <v>0</v>
      </c>
      <c r="J47" s="118">
        <v>2041326.9</v>
      </c>
      <c r="K47" s="118">
        <v>0</v>
      </c>
      <c r="L47" s="118">
        <v>0</v>
      </c>
      <c r="M47" s="97">
        <f t="shared" si="2"/>
        <v>2041326.9</v>
      </c>
      <c r="N47" s="118">
        <v>0</v>
      </c>
      <c r="O47" s="118">
        <v>760270.73</v>
      </c>
      <c r="P47" s="118">
        <v>0</v>
      </c>
      <c r="Q47" s="118">
        <v>0</v>
      </c>
      <c r="R47" s="98">
        <f t="shared" si="3"/>
        <v>760270.73</v>
      </c>
      <c r="S47" s="38"/>
      <c r="T47" s="13"/>
      <c r="V47" s="13"/>
    </row>
    <row r="48" spans="1:22" ht="14.25" customHeight="1">
      <c r="A48" s="91" t="s">
        <v>38</v>
      </c>
      <c r="B48" s="91" t="s">
        <v>44</v>
      </c>
      <c r="C48" s="92">
        <v>4</v>
      </c>
      <c r="D48" s="36" t="s">
        <v>64</v>
      </c>
      <c r="E48" s="36" t="s">
        <v>101</v>
      </c>
      <c r="F48" s="116">
        <v>40951</v>
      </c>
      <c r="G48" s="116">
        <v>40949</v>
      </c>
      <c r="H48" s="91" t="s">
        <v>0</v>
      </c>
      <c r="I48" s="117">
        <v>0</v>
      </c>
      <c r="J48" s="118">
        <v>13720000</v>
      </c>
      <c r="K48" s="118">
        <v>0</v>
      </c>
      <c r="L48" s="118">
        <v>0</v>
      </c>
      <c r="M48" s="97">
        <f t="shared" si="2"/>
        <v>13720000</v>
      </c>
      <c r="N48" s="118">
        <v>0</v>
      </c>
      <c r="O48" s="118">
        <v>5109869.65</v>
      </c>
      <c r="P48" s="118">
        <v>0</v>
      </c>
      <c r="Q48" s="118">
        <v>0</v>
      </c>
      <c r="R48" s="98">
        <f t="shared" si="3"/>
        <v>5109869.65</v>
      </c>
      <c r="S48" s="38"/>
      <c r="T48" s="13"/>
      <c r="V48" s="13"/>
    </row>
    <row r="49" spans="1:22" ht="14.25" customHeight="1">
      <c r="A49" s="91" t="s">
        <v>38</v>
      </c>
      <c r="B49" s="91" t="s">
        <v>44</v>
      </c>
      <c r="C49" s="92">
        <v>5</v>
      </c>
      <c r="D49" s="36" t="s">
        <v>64</v>
      </c>
      <c r="E49" s="36" t="s">
        <v>101</v>
      </c>
      <c r="F49" s="116">
        <v>40951</v>
      </c>
      <c r="G49" s="116">
        <v>40949</v>
      </c>
      <c r="H49" s="91" t="s">
        <v>0</v>
      </c>
      <c r="I49" s="117">
        <v>0</v>
      </c>
      <c r="J49" s="118">
        <v>2077600</v>
      </c>
      <c r="K49" s="118">
        <v>0</v>
      </c>
      <c r="L49" s="118">
        <v>0</v>
      </c>
      <c r="M49" s="97">
        <f t="shared" si="2"/>
        <v>2077600</v>
      </c>
      <c r="N49" s="118">
        <v>0</v>
      </c>
      <c r="O49" s="118">
        <v>773780.26</v>
      </c>
      <c r="P49" s="118">
        <v>0</v>
      </c>
      <c r="Q49" s="118">
        <v>0</v>
      </c>
      <c r="R49" s="98">
        <f t="shared" si="3"/>
        <v>773780.26</v>
      </c>
      <c r="S49" s="38"/>
      <c r="T49" s="13"/>
      <c r="V49" s="13"/>
    </row>
    <row r="50" spans="1:22" ht="14.25" customHeight="1">
      <c r="A50" s="91" t="s">
        <v>38</v>
      </c>
      <c r="B50" s="91" t="s">
        <v>44</v>
      </c>
      <c r="C50" s="92">
        <v>6</v>
      </c>
      <c r="D50" s="36" t="s">
        <v>46</v>
      </c>
      <c r="E50" s="36" t="s">
        <v>101</v>
      </c>
      <c r="F50" s="116">
        <v>40951</v>
      </c>
      <c r="G50" s="116">
        <v>40949</v>
      </c>
      <c r="H50" s="91" t="s">
        <v>0</v>
      </c>
      <c r="I50" s="117">
        <v>0</v>
      </c>
      <c r="J50" s="118">
        <v>2111500</v>
      </c>
      <c r="K50" s="118">
        <v>0</v>
      </c>
      <c r="L50" s="118">
        <v>0</v>
      </c>
      <c r="M50" s="97">
        <f t="shared" si="2"/>
        <v>2111500</v>
      </c>
      <c r="N50" s="118">
        <v>0</v>
      </c>
      <c r="O50" s="118">
        <v>786405.96</v>
      </c>
      <c r="P50" s="118">
        <v>0</v>
      </c>
      <c r="Q50" s="118">
        <v>0</v>
      </c>
      <c r="R50" s="98">
        <f t="shared" si="3"/>
        <v>786405.96</v>
      </c>
      <c r="S50" s="38"/>
      <c r="T50" s="13"/>
      <c r="V50" s="13"/>
    </row>
    <row r="51" spans="1:22" ht="14.25" customHeight="1">
      <c r="A51" s="91" t="s">
        <v>38</v>
      </c>
      <c r="B51" s="91" t="s">
        <v>44</v>
      </c>
      <c r="C51" s="92">
        <v>7</v>
      </c>
      <c r="D51" s="36" t="s">
        <v>46</v>
      </c>
      <c r="E51" s="36" t="s">
        <v>101</v>
      </c>
      <c r="F51" s="116">
        <v>40951</v>
      </c>
      <c r="G51" s="116">
        <v>40949</v>
      </c>
      <c r="H51" s="91" t="s">
        <v>0</v>
      </c>
      <c r="I51" s="117">
        <v>0</v>
      </c>
      <c r="J51" s="118">
        <v>6150000</v>
      </c>
      <c r="K51" s="118">
        <v>0</v>
      </c>
      <c r="L51" s="118">
        <v>0</v>
      </c>
      <c r="M51" s="97">
        <f t="shared" si="2"/>
        <v>6150000</v>
      </c>
      <c r="N51" s="118">
        <v>0</v>
      </c>
      <c r="O51" s="118">
        <v>2290502.79</v>
      </c>
      <c r="P51" s="118">
        <v>0</v>
      </c>
      <c r="Q51" s="118">
        <v>0</v>
      </c>
      <c r="R51" s="98">
        <f t="shared" si="3"/>
        <v>2290502.79</v>
      </c>
      <c r="S51" s="38"/>
      <c r="T51" s="13"/>
      <c r="V51" s="13"/>
    </row>
    <row r="52" spans="1:22" ht="14.25" customHeight="1">
      <c r="A52" s="91" t="s">
        <v>38</v>
      </c>
      <c r="B52" s="91" t="s">
        <v>44</v>
      </c>
      <c r="C52" s="92">
        <v>8</v>
      </c>
      <c r="D52" s="36" t="s">
        <v>64</v>
      </c>
      <c r="E52" s="36" t="s">
        <v>101</v>
      </c>
      <c r="F52" s="116">
        <v>40951</v>
      </c>
      <c r="G52" s="116">
        <v>40949</v>
      </c>
      <c r="H52" s="91" t="s">
        <v>0</v>
      </c>
      <c r="I52" s="117">
        <v>0</v>
      </c>
      <c r="J52" s="118">
        <v>5880000</v>
      </c>
      <c r="K52" s="118">
        <v>0</v>
      </c>
      <c r="L52" s="118">
        <v>0</v>
      </c>
      <c r="M52" s="97">
        <f t="shared" si="2"/>
        <v>5880000</v>
      </c>
      <c r="N52" s="118">
        <v>0</v>
      </c>
      <c r="O52" s="118">
        <v>2189944.13</v>
      </c>
      <c r="P52" s="118">
        <v>0</v>
      </c>
      <c r="Q52" s="118">
        <v>0</v>
      </c>
      <c r="R52" s="98">
        <f t="shared" si="3"/>
        <v>2189944.13</v>
      </c>
      <c r="S52" s="38"/>
      <c r="T52" s="13"/>
      <c r="V52" s="13"/>
    </row>
    <row r="53" spans="1:22" ht="14.25" customHeight="1">
      <c r="A53" s="91" t="s">
        <v>38</v>
      </c>
      <c r="B53" s="91" t="s">
        <v>44</v>
      </c>
      <c r="C53" s="92">
        <v>9</v>
      </c>
      <c r="D53" s="36" t="s">
        <v>97</v>
      </c>
      <c r="E53" s="36" t="s">
        <v>101</v>
      </c>
      <c r="F53" s="116">
        <v>40951</v>
      </c>
      <c r="G53" s="116">
        <v>40949</v>
      </c>
      <c r="H53" s="91" t="s">
        <v>0</v>
      </c>
      <c r="I53" s="117">
        <v>0</v>
      </c>
      <c r="J53" s="118">
        <v>8944000</v>
      </c>
      <c r="K53" s="118">
        <v>0</v>
      </c>
      <c r="L53" s="118">
        <v>0</v>
      </c>
      <c r="M53" s="97">
        <f t="shared" si="2"/>
        <v>8944000</v>
      </c>
      <c r="N53" s="118">
        <v>0</v>
      </c>
      <c r="O53" s="118">
        <v>3331098.7</v>
      </c>
      <c r="P53" s="118">
        <v>0</v>
      </c>
      <c r="Q53" s="118">
        <v>0</v>
      </c>
      <c r="R53" s="98">
        <f t="shared" si="3"/>
        <v>3331098.7</v>
      </c>
      <c r="S53" s="38"/>
      <c r="T53" s="13"/>
      <c r="V53" s="13"/>
    </row>
    <row r="54" spans="1:22" ht="14.25" customHeight="1">
      <c r="A54" s="91" t="s">
        <v>38</v>
      </c>
      <c r="B54" s="91" t="s">
        <v>44</v>
      </c>
      <c r="C54" s="92">
        <v>10</v>
      </c>
      <c r="D54" s="36" t="s">
        <v>46</v>
      </c>
      <c r="E54" s="36" t="s">
        <v>101</v>
      </c>
      <c r="F54" s="116">
        <v>40951</v>
      </c>
      <c r="G54" s="116">
        <v>40949</v>
      </c>
      <c r="H54" s="91" t="s">
        <v>0</v>
      </c>
      <c r="I54" s="117">
        <v>0</v>
      </c>
      <c r="J54" s="118">
        <v>9225000</v>
      </c>
      <c r="K54" s="118">
        <v>0</v>
      </c>
      <c r="L54" s="118">
        <v>0</v>
      </c>
      <c r="M54" s="97">
        <f t="shared" si="2"/>
        <v>9225000</v>
      </c>
      <c r="N54" s="118">
        <v>0</v>
      </c>
      <c r="O54" s="118">
        <v>3435754.19</v>
      </c>
      <c r="P54" s="118">
        <v>0</v>
      </c>
      <c r="Q54" s="118">
        <v>0</v>
      </c>
      <c r="R54" s="98">
        <f t="shared" si="3"/>
        <v>3435754.19</v>
      </c>
      <c r="S54" s="38"/>
      <c r="T54" s="13"/>
      <c r="V54" s="13"/>
    </row>
    <row r="55" spans="1:22" ht="14.25" customHeight="1">
      <c r="A55" s="91" t="s">
        <v>38</v>
      </c>
      <c r="B55" s="91" t="s">
        <v>44</v>
      </c>
      <c r="C55" s="92">
        <v>11</v>
      </c>
      <c r="D55" s="36" t="s">
        <v>97</v>
      </c>
      <c r="E55" s="36" t="s">
        <v>101</v>
      </c>
      <c r="F55" s="116">
        <v>40951</v>
      </c>
      <c r="G55" s="116">
        <v>40949</v>
      </c>
      <c r="H55" s="91" t="s">
        <v>0</v>
      </c>
      <c r="I55" s="117">
        <v>0</v>
      </c>
      <c r="J55" s="118">
        <v>9804000</v>
      </c>
      <c r="K55" s="118">
        <v>0</v>
      </c>
      <c r="L55" s="118">
        <v>0</v>
      </c>
      <c r="M55" s="97">
        <f t="shared" si="2"/>
        <v>9804000</v>
      </c>
      <c r="N55" s="118">
        <v>0</v>
      </c>
      <c r="O55" s="118">
        <v>3651396.65</v>
      </c>
      <c r="P55" s="118">
        <v>0</v>
      </c>
      <c r="Q55" s="118">
        <v>0</v>
      </c>
      <c r="R55" s="98">
        <f t="shared" si="3"/>
        <v>3651396.65</v>
      </c>
      <c r="S55" s="38"/>
      <c r="T55" s="13"/>
      <c r="V55" s="13"/>
    </row>
    <row r="56" spans="1:22" ht="14.25" customHeight="1">
      <c r="A56" s="91" t="s">
        <v>38</v>
      </c>
      <c r="B56" s="91" t="s">
        <v>44</v>
      </c>
      <c r="C56" s="92">
        <v>12</v>
      </c>
      <c r="D56" s="36" t="s">
        <v>64</v>
      </c>
      <c r="E56" s="36" t="s">
        <v>101</v>
      </c>
      <c r="F56" s="116">
        <v>40951</v>
      </c>
      <c r="G56" s="116">
        <v>40949</v>
      </c>
      <c r="H56" s="91" t="s">
        <v>0</v>
      </c>
      <c r="I56" s="117">
        <v>0</v>
      </c>
      <c r="J56" s="118">
        <v>5535040</v>
      </c>
      <c r="K56" s="118">
        <v>0</v>
      </c>
      <c r="L56" s="118">
        <v>0</v>
      </c>
      <c r="M56" s="97">
        <f t="shared" si="2"/>
        <v>5535040</v>
      </c>
      <c r="N56" s="118">
        <v>0</v>
      </c>
      <c r="O56" s="118">
        <v>2061467.41</v>
      </c>
      <c r="P56" s="118">
        <v>0</v>
      </c>
      <c r="Q56" s="118">
        <v>0</v>
      </c>
      <c r="R56" s="98">
        <f t="shared" si="3"/>
        <v>2061467.41</v>
      </c>
      <c r="S56" s="38"/>
      <c r="T56" s="13"/>
      <c r="V56" s="13"/>
    </row>
    <row r="57" spans="1:22" ht="14.25" customHeight="1">
      <c r="A57" s="91" t="s">
        <v>38</v>
      </c>
      <c r="B57" s="91" t="s">
        <v>45</v>
      </c>
      <c r="C57" s="92">
        <v>1</v>
      </c>
      <c r="D57" s="36" t="s">
        <v>46</v>
      </c>
      <c r="E57" s="36" t="s">
        <v>102</v>
      </c>
      <c r="F57" s="116">
        <v>40951</v>
      </c>
      <c r="G57" s="116">
        <v>40949</v>
      </c>
      <c r="H57" s="91" t="s">
        <v>0</v>
      </c>
      <c r="I57" s="117">
        <v>0</v>
      </c>
      <c r="J57" s="118">
        <v>11499762</v>
      </c>
      <c r="K57" s="118">
        <v>0</v>
      </c>
      <c r="L57" s="118">
        <v>0</v>
      </c>
      <c r="M57" s="97">
        <f t="shared" si="2"/>
        <v>11499762</v>
      </c>
      <c r="N57" s="118">
        <v>0</v>
      </c>
      <c r="O57" s="118">
        <v>4282965.36</v>
      </c>
      <c r="P57" s="118">
        <v>0</v>
      </c>
      <c r="Q57" s="118">
        <v>0</v>
      </c>
      <c r="R57" s="98">
        <f t="shared" si="3"/>
        <v>4282965.36</v>
      </c>
      <c r="S57" s="38"/>
      <c r="T57" s="13"/>
      <c r="V57" s="13"/>
    </row>
    <row r="58" spans="1:22" ht="14.25" customHeight="1">
      <c r="A58" s="91" t="s">
        <v>38</v>
      </c>
      <c r="B58" s="91" t="s">
        <v>43</v>
      </c>
      <c r="C58" s="92">
        <v>1</v>
      </c>
      <c r="D58" s="36" t="s">
        <v>103</v>
      </c>
      <c r="E58" s="36" t="s">
        <v>104</v>
      </c>
      <c r="F58" s="116">
        <v>40951</v>
      </c>
      <c r="G58" s="116">
        <v>40949</v>
      </c>
      <c r="H58" s="91" t="s">
        <v>0</v>
      </c>
      <c r="I58" s="117">
        <v>0</v>
      </c>
      <c r="J58" s="118">
        <v>163875000</v>
      </c>
      <c r="K58" s="118">
        <v>0</v>
      </c>
      <c r="L58" s="118">
        <v>0</v>
      </c>
      <c r="M58" s="97">
        <f t="shared" si="0"/>
        <v>163875000</v>
      </c>
      <c r="N58" s="118">
        <v>0</v>
      </c>
      <c r="O58" s="118">
        <v>61033519.55</v>
      </c>
      <c r="P58" s="118">
        <v>0</v>
      </c>
      <c r="Q58" s="118">
        <v>0</v>
      </c>
      <c r="R58" s="98">
        <f t="shared" si="1"/>
        <v>61033519.55</v>
      </c>
      <c r="S58" s="38"/>
      <c r="T58" s="13"/>
      <c r="V58" s="13"/>
    </row>
    <row r="59" spans="1:22" ht="14.25" customHeight="1">
      <c r="A59" s="91" t="s">
        <v>38</v>
      </c>
      <c r="B59" s="91" t="s">
        <v>49</v>
      </c>
      <c r="C59" s="92">
        <v>1</v>
      </c>
      <c r="D59" s="36" t="s">
        <v>46</v>
      </c>
      <c r="E59" s="36" t="s">
        <v>105</v>
      </c>
      <c r="F59" s="116">
        <v>40951</v>
      </c>
      <c r="G59" s="116">
        <v>40949</v>
      </c>
      <c r="H59" s="91" t="s">
        <v>0</v>
      </c>
      <c r="I59" s="117">
        <v>0</v>
      </c>
      <c r="J59" s="118">
        <v>11193000</v>
      </c>
      <c r="K59" s="118">
        <v>0</v>
      </c>
      <c r="L59" s="118">
        <v>0</v>
      </c>
      <c r="M59" s="97">
        <f>SUM(I59:L59)</f>
        <v>11193000</v>
      </c>
      <c r="N59" s="118">
        <v>0</v>
      </c>
      <c r="O59" s="118">
        <v>4168715.08</v>
      </c>
      <c r="P59" s="118">
        <v>0</v>
      </c>
      <c r="Q59" s="118">
        <v>0</v>
      </c>
      <c r="R59" s="98">
        <f>SUM(N59:Q59)</f>
        <v>4168715.08</v>
      </c>
      <c r="S59" s="38"/>
      <c r="T59" s="13"/>
      <c r="V59" s="13"/>
    </row>
    <row r="60" spans="1:22" ht="14.25" customHeight="1">
      <c r="A60" s="91" t="s">
        <v>38</v>
      </c>
      <c r="B60" s="91" t="s">
        <v>49</v>
      </c>
      <c r="C60" s="92">
        <v>2</v>
      </c>
      <c r="D60" s="36" t="s">
        <v>106</v>
      </c>
      <c r="E60" s="36" t="s">
        <v>105</v>
      </c>
      <c r="F60" s="116">
        <v>40951</v>
      </c>
      <c r="G60" s="116">
        <v>40949</v>
      </c>
      <c r="H60" s="91" t="s">
        <v>0</v>
      </c>
      <c r="I60" s="117">
        <v>0</v>
      </c>
      <c r="J60" s="118">
        <v>20850000</v>
      </c>
      <c r="K60" s="118">
        <v>0</v>
      </c>
      <c r="L60" s="118">
        <v>0</v>
      </c>
      <c r="M60" s="97">
        <f>SUM(I60:L60)</f>
        <v>20850000</v>
      </c>
      <c r="N60" s="118">
        <v>0</v>
      </c>
      <c r="O60" s="118">
        <v>7765363.13</v>
      </c>
      <c r="P60" s="118">
        <v>0</v>
      </c>
      <c r="Q60" s="118">
        <v>0</v>
      </c>
      <c r="R60" s="98">
        <f>SUM(N60:Q60)</f>
        <v>7765363.13</v>
      </c>
      <c r="S60" s="38"/>
      <c r="T60" s="13"/>
      <c r="V60" s="13"/>
    </row>
    <row r="61" spans="1:22" ht="14.25" customHeight="1">
      <c r="A61" s="91" t="s">
        <v>38</v>
      </c>
      <c r="B61" s="91" t="s">
        <v>49</v>
      </c>
      <c r="C61" s="92">
        <v>3</v>
      </c>
      <c r="D61" s="36" t="s">
        <v>46</v>
      </c>
      <c r="E61" s="36" t="s">
        <v>105</v>
      </c>
      <c r="F61" s="116">
        <v>40951</v>
      </c>
      <c r="G61" s="116">
        <v>40949</v>
      </c>
      <c r="H61" s="91" t="s">
        <v>0</v>
      </c>
      <c r="I61" s="117">
        <v>0</v>
      </c>
      <c r="J61" s="118">
        <v>12300000</v>
      </c>
      <c r="K61" s="118">
        <v>0</v>
      </c>
      <c r="L61" s="118">
        <v>0</v>
      </c>
      <c r="M61" s="97">
        <f>SUM(I61:L61)</f>
        <v>12300000</v>
      </c>
      <c r="N61" s="118">
        <v>0</v>
      </c>
      <c r="O61" s="118">
        <v>4581005.59</v>
      </c>
      <c r="P61" s="118">
        <v>0</v>
      </c>
      <c r="Q61" s="118">
        <v>0</v>
      </c>
      <c r="R61" s="98">
        <f>SUM(N61:Q61)</f>
        <v>4581005.59</v>
      </c>
      <c r="S61" s="38"/>
      <c r="T61" s="13"/>
      <c r="V61" s="13"/>
    </row>
    <row r="62" spans="1:22" ht="14.25" customHeight="1">
      <c r="A62" s="91" t="s">
        <v>38</v>
      </c>
      <c r="B62" s="91" t="s">
        <v>49</v>
      </c>
      <c r="C62" s="92">
        <v>4</v>
      </c>
      <c r="D62" s="36" t="s">
        <v>106</v>
      </c>
      <c r="E62" s="36" t="s">
        <v>105</v>
      </c>
      <c r="F62" s="116">
        <v>40951</v>
      </c>
      <c r="G62" s="116">
        <v>40949</v>
      </c>
      <c r="H62" s="91" t="s">
        <v>0</v>
      </c>
      <c r="I62" s="117">
        <v>0</v>
      </c>
      <c r="J62" s="118">
        <v>1876500</v>
      </c>
      <c r="K62" s="118">
        <v>0</v>
      </c>
      <c r="L62" s="118">
        <v>0</v>
      </c>
      <c r="M62" s="97">
        <f>SUM(I62:L62)</f>
        <v>1876500</v>
      </c>
      <c r="N62" s="118">
        <v>0</v>
      </c>
      <c r="O62" s="118">
        <v>698882.68</v>
      </c>
      <c r="P62" s="118">
        <v>0</v>
      </c>
      <c r="Q62" s="118">
        <v>0</v>
      </c>
      <c r="R62" s="98">
        <f>SUM(N62:Q62)</f>
        <v>698882.68</v>
      </c>
      <c r="S62" s="38"/>
      <c r="T62" s="13"/>
      <c r="V62" s="13"/>
    </row>
    <row r="63" spans="1:22" ht="14.25" customHeight="1">
      <c r="A63" s="91" t="s">
        <v>38</v>
      </c>
      <c r="B63" s="91" t="s">
        <v>53</v>
      </c>
      <c r="C63" s="92">
        <v>1</v>
      </c>
      <c r="D63" s="36" t="s">
        <v>106</v>
      </c>
      <c r="E63" s="36" t="s">
        <v>107</v>
      </c>
      <c r="F63" s="116">
        <v>40951</v>
      </c>
      <c r="G63" s="116">
        <v>40949</v>
      </c>
      <c r="H63" s="91" t="s">
        <v>0</v>
      </c>
      <c r="I63" s="117">
        <v>0</v>
      </c>
      <c r="J63" s="118">
        <v>4343750</v>
      </c>
      <c r="K63" s="118">
        <v>0</v>
      </c>
      <c r="L63" s="118">
        <v>0</v>
      </c>
      <c r="M63" s="97">
        <f aca="true" t="shared" si="4" ref="M63:M82">SUM(I63:L63)</f>
        <v>4343750</v>
      </c>
      <c r="N63" s="118">
        <v>0</v>
      </c>
      <c r="O63" s="118">
        <v>1617783.99</v>
      </c>
      <c r="P63" s="118">
        <v>0</v>
      </c>
      <c r="Q63" s="118">
        <v>0</v>
      </c>
      <c r="R63" s="98">
        <f aca="true" t="shared" si="5" ref="R63:R82">SUM(N63:Q63)</f>
        <v>1617783.99</v>
      </c>
      <c r="S63" s="38"/>
      <c r="T63" s="13"/>
      <c r="V63" s="13"/>
    </row>
    <row r="64" spans="1:22" ht="14.25" customHeight="1">
      <c r="A64" s="91" t="s">
        <v>38</v>
      </c>
      <c r="B64" s="91" t="s">
        <v>53</v>
      </c>
      <c r="C64" s="92">
        <v>2</v>
      </c>
      <c r="D64" s="36" t="s">
        <v>106</v>
      </c>
      <c r="E64" s="36" t="s">
        <v>107</v>
      </c>
      <c r="F64" s="116">
        <v>40951</v>
      </c>
      <c r="G64" s="116">
        <v>40949</v>
      </c>
      <c r="H64" s="91" t="s">
        <v>0</v>
      </c>
      <c r="I64" s="117">
        <v>0</v>
      </c>
      <c r="J64" s="118">
        <v>4170000</v>
      </c>
      <c r="K64" s="118">
        <v>0</v>
      </c>
      <c r="L64" s="118">
        <v>0</v>
      </c>
      <c r="M64" s="97">
        <f t="shared" si="4"/>
        <v>4170000</v>
      </c>
      <c r="N64" s="118">
        <v>0</v>
      </c>
      <c r="O64" s="118">
        <v>1553072.63</v>
      </c>
      <c r="P64" s="118">
        <v>0</v>
      </c>
      <c r="Q64" s="118">
        <v>0</v>
      </c>
      <c r="R64" s="98">
        <f t="shared" si="5"/>
        <v>1553072.63</v>
      </c>
      <c r="S64" s="38"/>
      <c r="T64" s="13"/>
      <c r="V64" s="13"/>
    </row>
    <row r="65" spans="1:22" ht="14.25" customHeight="1">
      <c r="A65" s="91" t="s">
        <v>38</v>
      </c>
      <c r="B65" s="91" t="s">
        <v>53</v>
      </c>
      <c r="C65" s="92">
        <v>3</v>
      </c>
      <c r="D65" s="36" t="s">
        <v>106</v>
      </c>
      <c r="E65" s="36" t="s">
        <v>107</v>
      </c>
      <c r="F65" s="116">
        <v>40951</v>
      </c>
      <c r="G65" s="116">
        <v>40949</v>
      </c>
      <c r="H65" s="91" t="s">
        <v>0</v>
      </c>
      <c r="I65" s="117">
        <v>0</v>
      </c>
      <c r="J65" s="118">
        <v>10425000</v>
      </c>
      <c r="K65" s="118">
        <v>0</v>
      </c>
      <c r="L65" s="118">
        <v>0</v>
      </c>
      <c r="M65" s="97">
        <f t="shared" si="4"/>
        <v>10425000</v>
      </c>
      <c r="N65" s="118">
        <v>0</v>
      </c>
      <c r="O65" s="118">
        <v>3882681.56</v>
      </c>
      <c r="P65" s="118">
        <v>0</v>
      </c>
      <c r="Q65" s="118">
        <v>0</v>
      </c>
      <c r="R65" s="98">
        <f t="shared" si="5"/>
        <v>3882681.56</v>
      </c>
      <c r="S65" s="38"/>
      <c r="T65" s="13"/>
      <c r="V65" s="13"/>
    </row>
    <row r="66" spans="1:22" ht="14.25" customHeight="1">
      <c r="A66" s="91" t="s">
        <v>38</v>
      </c>
      <c r="B66" s="91" t="s">
        <v>53</v>
      </c>
      <c r="C66" s="92">
        <v>4</v>
      </c>
      <c r="D66" s="36" t="s">
        <v>106</v>
      </c>
      <c r="E66" s="36" t="s">
        <v>107</v>
      </c>
      <c r="F66" s="116">
        <v>40951</v>
      </c>
      <c r="G66" s="116">
        <v>40949</v>
      </c>
      <c r="H66" s="91" t="s">
        <v>0</v>
      </c>
      <c r="I66" s="117">
        <v>0</v>
      </c>
      <c r="J66" s="118">
        <v>5212500</v>
      </c>
      <c r="K66" s="118">
        <v>0</v>
      </c>
      <c r="L66" s="118">
        <v>0</v>
      </c>
      <c r="M66" s="97">
        <f t="shared" si="4"/>
        <v>5212500</v>
      </c>
      <c r="N66" s="118">
        <v>0</v>
      </c>
      <c r="O66" s="118">
        <v>1941340.78</v>
      </c>
      <c r="P66" s="118">
        <v>0</v>
      </c>
      <c r="Q66" s="118">
        <v>0</v>
      </c>
      <c r="R66" s="98">
        <f t="shared" si="5"/>
        <v>1941340.78</v>
      </c>
      <c r="S66" s="38"/>
      <c r="T66" s="13"/>
      <c r="V66" s="13"/>
    </row>
    <row r="67" spans="1:22" ht="14.25" customHeight="1">
      <c r="A67" s="91" t="s">
        <v>38</v>
      </c>
      <c r="B67" s="91" t="s">
        <v>53</v>
      </c>
      <c r="C67" s="92">
        <v>5</v>
      </c>
      <c r="D67" s="36" t="s">
        <v>97</v>
      </c>
      <c r="E67" s="36" t="s">
        <v>107</v>
      </c>
      <c r="F67" s="116">
        <v>40951</v>
      </c>
      <c r="G67" s="116">
        <v>40949</v>
      </c>
      <c r="H67" s="91" t="s">
        <v>0</v>
      </c>
      <c r="I67" s="117">
        <v>0</v>
      </c>
      <c r="J67" s="118">
        <v>3870000</v>
      </c>
      <c r="K67" s="118">
        <v>0</v>
      </c>
      <c r="L67" s="118">
        <v>0</v>
      </c>
      <c r="M67" s="97">
        <f t="shared" si="4"/>
        <v>3870000</v>
      </c>
      <c r="N67" s="118">
        <v>0</v>
      </c>
      <c r="O67" s="118">
        <v>1441340.78</v>
      </c>
      <c r="P67" s="118">
        <v>0</v>
      </c>
      <c r="Q67" s="118">
        <v>0</v>
      </c>
      <c r="R67" s="98">
        <f t="shared" si="5"/>
        <v>1441340.78</v>
      </c>
      <c r="S67" s="38"/>
      <c r="T67" s="13"/>
      <c r="V67" s="13"/>
    </row>
    <row r="68" spans="1:22" ht="14.25" customHeight="1">
      <c r="A68" s="91" t="s">
        <v>38</v>
      </c>
      <c r="B68" s="91" t="s">
        <v>53</v>
      </c>
      <c r="C68" s="92">
        <v>6</v>
      </c>
      <c r="D68" s="36" t="s">
        <v>106</v>
      </c>
      <c r="E68" s="36" t="s">
        <v>107</v>
      </c>
      <c r="F68" s="116">
        <v>40951</v>
      </c>
      <c r="G68" s="116">
        <v>40949</v>
      </c>
      <c r="H68" s="91" t="s">
        <v>0</v>
      </c>
      <c r="I68" s="117">
        <v>0</v>
      </c>
      <c r="J68" s="118">
        <v>3127500</v>
      </c>
      <c r="K68" s="118">
        <v>0</v>
      </c>
      <c r="L68" s="118">
        <v>0</v>
      </c>
      <c r="M68" s="97">
        <f t="shared" si="4"/>
        <v>3127500</v>
      </c>
      <c r="N68" s="118">
        <v>0</v>
      </c>
      <c r="O68" s="118">
        <v>1164804.47</v>
      </c>
      <c r="P68" s="118">
        <v>0</v>
      </c>
      <c r="Q68" s="118">
        <v>0</v>
      </c>
      <c r="R68" s="98">
        <f t="shared" si="5"/>
        <v>1164804.47</v>
      </c>
      <c r="S68" s="38"/>
      <c r="T68" s="13"/>
      <c r="V68" s="13"/>
    </row>
    <row r="69" spans="1:22" ht="14.25" customHeight="1">
      <c r="A69" s="91" t="s">
        <v>38</v>
      </c>
      <c r="B69" s="91" t="s">
        <v>53</v>
      </c>
      <c r="C69" s="92">
        <v>7</v>
      </c>
      <c r="D69" s="36" t="s">
        <v>106</v>
      </c>
      <c r="E69" s="36" t="s">
        <v>107</v>
      </c>
      <c r="F69" s="116">
        <v>40951</v>
      </c>
      <c r="G69" s="116">
        <v>40949</v>
      </c>
      <c r="H69" s="91" t="s">
        <v>0</v>
      </c>
      <c r="I69" s="117">
        <v>0</v>
      </c>
      <c r="J69" s="118">
        <v>8687500</v>
      </c>
      <c r="K69" s="118">
        <v>0</v>
      </c>
      <c r="L69" s="118">
        <v>0</v>
      </c>
      <c r="M69" s="97">
        <f t="shared" si="4"/>
        <v>8687500</v>
      </c>
      <c r="N69" s="118">
        <v>0</v>
      </c>
      <c r="O69" s="118">
        <v>3235567.97</v>
      </c>
      <c r="P69" s="118">
        <v>0</v>
      </c>
      <c r="Q69" s="118">
        <v>0</v>
      </c>
      <c r="R69" s="98">
        <f t="shared" si="5"/>
        <v>3235567.97</v>
      </c>
      <c r="S69" s="38"/>
      <c r="T69" s="13"/>
      <c r="V69" s="13"/>
    </row>
    <row r="70" spans="1:22" ht="14.25" customHeight="1">
      <c r="A70" s="91" t="s">
        <v>38</v>
      </c>
      <c r="B70" s="91" t="s">
        <v>53</v>
      </c>
      <c r="C70" s="92">
        <v>8</v>
      </c>
      <c r="D70" s="36" t="s">
        <v>97</v>
      </c>
      <c r="E70" s="36" t="s">
        <v>107</v>
      </c>
      <c r="F70" s="116">
        <v>40951</v>
      </c>
      <c r="G70" s="116">
        <v>40949</v>
      </c>
      <c r="H70" s="91" t="s">
        <v>0</v>
      </c>
      <c r="I70" s="117">
        <v>0</v>
      </c>
      <c r="J70" s="118">
        <v>3870000</v>
      </c>
      <c r="K70" s="118">
        <v>0</v>
      </c>
      <c r="L70" s="118">
        <v>0</v>
      </c>
      <c r="M70" s="97">
        <f t="shared" si="4"/>
        <v>3870000</v>
      </c>
      <c r="N70" s="118">
        <v>0</v>
      </c>
      <c r="O70" s="118">
        <v>1441340.78</v>
      </c>
      <c r="P70" s="118">
        <v>0</v>
      </c>
      <c r="Q70" s="118">
        <v>0</v>
      </c>
      <c r="R70" s="98">
        <f t="shared" si="5"/>
        <v>1441340.78</v>
      </c>
      <c r="S70" s="38"/>
      <c r="T70" s="13"/>
      <c r="V70" s="13"/>
    </row>
    <row r="71" spans="1:22" ht="14.25" customHeight="1">
      <c r="A71" s="91" t="s">
        <v>38</v>
      </c>
      <c r="B71" s="91" t="s">
        <v>53</v>
      </c>
      <c r="C71" s="92">
        <v>9</v>
      </c>
      <c r="D71" s="36" t="s">
        <v>106</v>
      </c>
      <c r="E71" s="36" t="s">
        <v>107</v>
      </c>
      <c r="F71" s="116">
        <v>40951</v>
      </c>
      <c r="G71" s="116">
        <v>40949</v>
      </c>
      <c r="H71" s="91" t="s">
        <v>0</v>
      </c>
      <c r="I71" s="117">
        <v>0</v>
      </c>
      <c r="J71" s="118">
        <v>6471805.25</v>
      </c>
      <c r="K71" s="118">
        <v>0</v>
      </c>
      <c r="L71" s="118">
        <v>0</v>
      </c>
      <c r="M71" s="97">
        <f t="shared" si="4"/>
        <v>6471805.25</v>
      </c>
      <c r="N71" s="118">
        <v>0</v>
      </c>
      <c r="O71" s="118">
        <v>2410355.77</v>
      </c>
      <c r="P71" s="118">
        <v>0</v>
      </c>
      <c r="Q71" s="118">
        <v>0</v>
      </c>
      <c r="R71" s="98">
        <f t="shared" si="5"/>
        <v>2410355.77</v>
      </c>
      <c r="S71" s="38"/>
      <c r="T71" s="13"/>
      <c r="V71" s="13"/>
    </row>
    <row r="72" spans="1:22" ht="14.25" customHeight="1">
      <c r="A72" s="91" t="s">
        <v>38</v>
      </c>
      <c r="B72" s="91" t="s">
        <v>54</v>
      </c>
      <c r="C72" s="92">
        <v>1</v>
      </c>
      <c r="D72" s="36" t="s">
        <v>106</v>
      </c>
      <c r="E72" s="36" t="s">
        <v>108</v>
      </c>
      <c r="F72" s="116">
        <v>40951</v>
      </c>
      <c r="G72" s="116">
        <v>40949</v>
      </c>
      <c r="H72" s="91" t="s">
        <v>0</v>
      </c>
      <c r="I72" s="117">
        <v>0</v>
      </c>
      <c r="J72" s="118">
        <v>5212500</v>
      </c>
      <c r="K72" s="118">
        <v>0</v>
      </c>
      <c r="L72" s="118">
        <v>0</v>
      </c>
      <c r="M72" s="97">
        <f t="shared" si="4"/>
        <v>5212500</v>
      </c>
      <c r="N72" s="118">
        <v>0</v>
      </c>
      <c r="O72" s="118">
        <v>1941340.78</v>
      </c>
      <c r="P72" s="118">
        <v>0</v>
      </c>
      <c r="Q72" s="118">
        <v>0</v>
      </c>
      <c r="R72" s="98">
        <f t="shared" si="5"/>
        <v>1941340.78</v>
      </c>
      <c r="S72" s="38"/>
      <c r="T72" s="13"/>
      <c r="V72" s="13"/>
    </row>
    <row r="73" spans="1:22" ht="14.25" customHeight="1">
      <c r="A73" s="91" t="s">
        <v>38</v>
      </c>
      <c r="B73" s="91" t="s">
        <v>54</v>
      </c>
      <c r="C73" s="92">
        <v>2</v>
      </c>
      <c r="D73" s="36" t="s">
        <v>106</v>
      </c>
      <c r="E73" s="36" t="s">
        <v>108</v>
      </c>
      <c r="F73" s="116">
        <v>40951</v>
      </c>
      <c r="G73" s="116">
        <v>40949</v>
      </c>
      <c r="H73" s="91" t="s">
        <v>0</v>
      </c>
      <c r="I73" s="117">
        <v>0</v>
      </c>
      <c r="J73" s="118">
        <v>6950000</v>
      </c>
      <c r="K73" s="118">
        <v>0</v>
      </c>
      <c r="L73" s="118">
        <v>0</v>
      </c>
      <c r="M73" s="97">
        <f t="shared" si="4"/>
        <v>6950000</v>
      </c>
      <c r="N73" s="118">
        <v>0</v>
      </c>
      <c r="O73" s="118">
        <v>2588454.38</v>
      </c>
      <c r="P73" s="118">
        <v>0</v>
      </c>
      <c r="Q73" s="118">
        <v>0</v>
      </c>
      <c r="R73" s="98">
        <f t="shared" si="5"/>
        <v>2588454.38</v>
      </c>
      <c r="S73" s="38"/>
      <c r="T73" s="13"/>
      <c r="V73" s="13"/>
    </row>
    <row r="74" spans="1:22" ht="14.25" customHeight="1">
      <c r="A74" s="91" t="s">
        <v>38</v>
      </c>
      <c r="B74" s="91" t="s">
        <v>54</v>
      </c>
      <c r="C74" s="92">
        <v>3</v>
      </c>
      <c r="D74" s="36" t="s">
        <v>64</v>
      </c>
      <c r="E74" s="36" t="s">
        <v>108</v>
      </c>
      <c r="F74" s="116">
        <v>40951</v>
      </c>
      <c r="G74" s="116">
        <v>40949</v>
      </c>
      <c r="H74" s="91" t="s">
        <v>0</v>
      </c>
      <c r="I74" s="117">
        <v>0</v>
      </c>
      <c r="J74" s="118">
        <v>3920000</v>
      </c>
      <c r="K74" s="118">
        <v>0</v>
      </c>
      <c r="L74" s="118">
        <v>0</v>
      </c>
      <c r="M74" s="97">
        <f t="shared" si="4"/>
        <v>3920000</v>
      </c>
      <c r="N74" s="118">
        <v>0</v>
      </c>
      <c r="O74" s="118">
        <v>1459962.76</v>
      </c>
      <c r="P74" s="118">
        <v>0</v>
      </c>
      <c r="Q74" s="118">
        <v>0</v>
      </c>
      <c r="R74" s="98">
        <f t="shared" si="5"/>
        <v>1459962.76</v>
      </c>
      <c r="S74" s="38"/>
      <c r="T74" s="13"/>
      <c r="V74" s="13"/>
    </row>
    <row r="75" spans="1:22" ht="14.25" customHeight="1">
      <c r="A75" s="91" t="s">
        <v>38</v>
      </c>
      <c r="B75" s="91" t="s">
        <v>54</v>
      </c>
      <c r="C75" s="92">
        <v>4</v>
      </c>
      <c r="D75" s="36" t="s">
        <v>46</v>
      </c>
      <c r="E75" s="36" t="s">
        <v>108</v>
      </c>
      <c r="F75" s="116">
        <v>40951</v>
      </c>
      <c r="G75" s="116">
        <v>40949</v>
      </c>
      <c r="H75" s="91" t="s">
        <v>0</v>
      </c>
      <c r="I75" s="117">
        <v>0</v>
      </c>
      <c r="J75" s="118">
        <v>4100000</v>
      </c>
      <c r="K75" s="118">
        <v>0</v>
      </c>
      <c r="L75" s="118">
        <v>0</v>
      </c>
      <c r="M75" s="97">
        <f t="shared" si="4"/>
        <v>4100000</v>
      </c>
      <c r="N75" s="118">
        <v>0</v>
      </c>
      <c r="O75" s="118">
        <v>1527001.86</v>
      </c>
      <c r="P75" s="118">
        <v>0</v>
      </c>
      <c r="Q75" s="118">
        <v>0</v>
      </c>
      <c r="R75" s="98">
        <f t="shared" si="5"/>
        <v>1527001.86</v>
      </c>
      <c r="S75" s="38"/>
      <c r="T75" s="13"/>
      <c r="V75" s="13"/>
    </row>
    <row r="76" spans="1:22" ht="14.25" customHeight="1">
      <c r="A76" s="91" t="s">
        <v>38</v>
      </c>
      <c r="B76" s="91" t="s">
        <v>54</v>
      </c>
      <c r="C76" s="92">
        <v>5</v>
      </c>
      <c r="D76" s="36" t="s">
        <v>109</v>
      </c>
      <c r="E76" s="36" t="s">
        <v>108</v>
      </c>
      <c r="F76" s="116">
        <v>40951</v>
      </c>
      <c r="G76" s="116">
        <v>40949</v>
      </c>
      <c r="H76" s="91" t="s">
        <v>0</v>
      </c>
      <c r="I76" s="117">
        <v>0</v>
      </c>
      <c r="J76" s="118">
        <v>10275000</v>
      </c>
      <c r="K76" s="118">
        <v>0</v>
      </c>
      <c r="L76" s="118">
        <v>0</v>
      </c>
      <c r="M76" s="97">
        <f t="shared" si="4"/>
        <v>10275000</v>
      </c>
      <c r="N76" s="118">
        <v>0</v>
      </c>
      <c r="O76" s="118">
        <v>3826815.64</v>
      </c>
      <c r="P76" s="118">
        <v>0</v>
      </c>
      <c r="Q76" s="118">
        <v>0</v>
      </c>
      <c r="R76" s="98">
        <f t="shared" si="5"/>
        <v>3826815.64</v>
      </c>
      <c r="S76" s="38"/>
      <c r="T76" s="13"/>
      <c r="V76" s="13"/>
    </row>
    <row r="77" spans="1:22" ht="14.25" customHeight="1">
      <c r="A77" s="91" t="s">
        <v>38</v>
      </c>
      <c r="B77" s="91" t="s">
        <v>54</v>
      </c>
      <c r="C77" s="92">
        <v>6</v>
      </c>
      <c r="D77" s="36" t="s">
        <v>109</v>
      </c>
      <c r="E77" s="36" t="s">
        <v>108</v>
      </c>
      <c r="F77" s="116">
        <v>40951</v>
      </c>
      <c r="G77" s="116">
        <v>40949</v>
      </c>
      <c r="H77" s="91" t="s">
        <v>0</v>
      </c>
      <c r="I77" s="117">
        <v>0</v>
      </c>
      <c r="J77" s="118">
        <v>8562500</v>
      </c>
      <c r="K77" s="118">
        <v>0</v>
      </c>
      <c r="L77" s="118">
        <v>0</v>
      </c>
      <c r="M77" s="97">
        <f t="shared" si="4"/>
        <v>8562500</v>
      </c>
      <c r="N77" s="118">
        <v>0</v>
      </c>
      <c r="O77" s="118">
        <v>3189013.04</v>
      </c>
      <c r="P77" s="118">
        <v>0</v>
      </c>
      <c r="Q77" s="118">
        <v>0</v>
      </c>
      <c r="R77" s="98">
        <f t="shared" si="5"/>
        <v>3189013.04</v>
      </c>
      <c r="S77" s="38"/>
      <c r="T77" s="13"/>
      <c r="V77" s="13"/>
    </row>
    <row r="78" spans="1:22" ht="14.25" customHeight="1">
      <c r="A78" s="91" t="s">
        <v>38</v>
      </c>
      <c r="B78" s="91" t="s">
        <v>54</v>
      </c>
      <c r="C78" s="92">
        <v>7</v>
      </c>
      <c r="D78" s="36" t="s">
        <v>109</v>
      </c>
      <c r="E78" s="36" t="s">
        <v>108</v>
      </c>
      <c r="F78" s="116">
        <v>40951</v>
      </c>
      <c r="G78" s="116">
        <v>40949</v>
      </c>
      <c r="H78" s="91" t="s">
        <v>0</v>
      </c>
      <c r="I78" s="117">
        <v>0</v>
      </c>
      <c r="J78" s="118">
        <v>6850000</v>
      </c>
      <c r="K78" s="118">
        <v>0</v>
      </c>
      <c r="L78" s="118">
        <v>0</v>
      </c>
      <c r="M78" s="97">
        <f t="shared" si="4"/>
        <v>6850000</v>
      </c>
      <c r="N78" s="118">
        <v>0</v>
      </c>
      <c r="O78" s="118">
        <v>2551210.43</v>
      </c>
      <c r="P78" s="118">
        <v>0</v>
      </c>
      <c r="Q78" s="118">
        <v>0</v>
      </c>
      <c r="R78" s="98">
        <f t="shared" si="5"/>
        <v>2551210.43</v>
      </c>
      <c r="S78" s="38"/>
      <c r="T78" s="13"/>
      <c r="V78" s="13"/>
    </row>
    <row r="79" spans="1:22" ht="14.25" customHeight="1">
      <c r="A79" s="91" t="s">
        <v>38</v>
      </c>
      <c r="B79" s="91" t="s">
        <v>54</v>
      </c>
      <c r="C79" s="92">
        <v>8</v>
      </c>
      <c r="D79" s="36" t="s">
        <v>46</v>
      </c>
      <c r="E79" s="36" t="s">
        <v>108</v>
      </c>
      <c r="F79" s="116">
        <v>40951</v>
      </c>
      <c r="G79" s="116">
        <v>40949</v>
      </c>
      <c r="H79" s="91" t="s">
        <v>0</v>
      </c>
      <c r="I79" s="117">
        <v>0</v>
      </c>
      <c r="J79" s="118">
        <v>6150000</v>
      </c>
      <c r="K79" s="118">
        <v>0</v>
      </c>
      <c r="L79" s="118">
        <v>0</v>
      </c>
      <c r="M79" s="97">
        <f t="shared" si="4"/>
        <v>6150000</v>
      </c>
      <c r="N79" s="118">
        <v>0</v>
      </c>
      <c r="O79" s="118">
        <v>2290502.79</v>
      </c>
      <c r="P79" s="118">
        <v>0</v>
      </c>
      <c r="Q79" s="118">
        <v>0</v>
      </c>
      <c r="R79" s="98">
        <f t="shared" si="5"/>
        <v>2290502.79</v>
      </c>
      <c r="S79" s="38"/>
      <c r="T79" s="13"/>
      <c r="V79" s="13"/>
    </row>
    <row r="80" spans="1:22" ht="14.25" customHeight="1">
      <c r="A80" s="91" t="s">
        <v>38</v>
      </c>
      <c r="B80" s="91" t="s">
        <v>54</v>
      </c>
      <c r="C80" s="92">
        <v>9</v>
      </c>
      <c r="D80" s="36" t="s">
        <v>109</v>
      </c>
      <c r="E80" s="36" t="s">
        <v>108</v>
      </c>
      <c r="F80" s="116">
        <v>40951</v>
      </c>
      <c r="G80" s="116">
        <v>40949</v>
      </c>
      <c r="H80" s="91" t="s">
        <v>0</v>
      </c>
      <c r="I80" s="117">
        <v>0</v>
      </c>
      <c r="J80" s="118">
        <v>1883750</v>
      </c>
      <c r="K80" s="118">
        <v>0</v>
      </c>
      <c r="L80" s="118">
        <v>0</v>
      </c>
      <c r="M80" s="97">
        <f t="shared" si="4"/>
        <v>1883750</v>
      </c>
      <c r="N80" s="118">
        <v>0</v>
      </c>
      <c r="O80" s="118">
        <v>701582.87</v>
      </c>
      <c r="P80" s="118">
        <v>0</v>
      </c>
      <c r="Q80" s="118">
        <v>0</v>
      </c>
      <c r="R80" s="98">
        <f t="shared" si="5"/>
        <v>701582.87</v>
      </c>
      <c r="S80" s="38"/>
      <c r="T80" s="13"/>
      <c r="V80" s="13"/>
    </row>
    <row r="81" spans="1:22" ht="14.25" customHeight="1">
      <c r="A81" s="91" t="s">
        <v>38</v>
      </c>
      <c r="B81" s="91" t="s">
        <v>54</v>
      </c>
      <c r="C81" s="92">
        <v>10</v>
      </c>
      <c r="D81" s="36" t="s">
        <v>109</v>
      </c>
      <c r="E81" s="36" t="s">
        <v>108</v>
      </c>
      <c r="F81" s="116">
        <v>40951</v>
      </c>
      <c r="G81" s="116">
        <v>40949</v>
      </c>
      <c r="H81" s="91" t="s">
        <v>0</v>
      </c>
      <c r="I81" s="117">
        <v>0</v>
      </c>
      <c r="J81" s="118">
        <v>3425000</v>
      </c>
      <c r="K81" s="118">
        <v>0</v>
      </c>
      <c r="L81" s="118">
        <v>0</v>
      </c>
      <c r="M81" s="97">
        <f t="shared" si="4"/>
        <v>3425000</v>
      </c>
      <c r="N81" s="118">
        <v>0</v>
      </c>
      <c r="O81" s="118">
        <v>1275605.21</v>
      </c>
      <c r="P81" s="118">
        <v>0</v>
      </c>
      <c r="Q81" s="118">
        <v>0</v>
      </c>
      <c r="R81" s="98">
        <f t="shared" si="5"/>
        <v>1275605.21</v>
      </c>
      <c r="S81" s="38"/>
      <c r="T81" s="13"/>
      <c r="V81" s="13"/>
    </row>
    <row r="82" spans="1:22" ht="14.25" customHeight="1">
      <c r="A82" s="91" t="s">
        <v>38</v>
      </c>
      <c r="B82" s="91" t="s">
        <v>58</v>
      </c>
      <c r="C82" s="92">
        <v>1</v>
      </c>
      <c r="D82" s="36" t="s">
        <v>97</v>
      </c>
      <c r="E82" s="36" t="s">
        <v>110</v>
      </c>
      <c r="F82" s="116">
        <v>40951</v>
      </c>
      <c r="G82" s="116">
        <v>40949</v>
      </c>
      <c r="H82" s="91" t="s">
        <v>0</v>
      </c>
      <c r="I82" s="117">
        <v>0</v>
      </c>
      <c r="J82" s="118">
        <v>377153</v>
      </c>
      <c r="K82" s="118">
        <v>0</v>
      </c>
      <c r="L82" s="118">
        <v>0</v>
      </c>
      <c r="M82" s="97">
        <f t="shared" si="4"/>
        <v>377153</v>
      </c>
      <c r="N82" s="118">
        <v>0</v>
      </c>
      <c r="O82" s="118">
        <v>140466.67</v>
      </c>
      <c r="P82" s="118">
        <v>0</v>
      </c>
      <c r="Q82" s="118">
        <v>0</v>
      </c>
      <c r="R82" s="98">
        <f t="shared" si="5"/>
        <v>140466.67</v>
      </c>
      <c r="S82" s="38"/>
      <c r="T82" s="13"/>
      <c r="V82" s="13"/>
    </row>
    <row r="83" spans="1:22" ht="14.25" customHeight="1">
      <c r="A83" s="91" t="s">
        <v>38</v>
      </c>
      <c r="B83" s="91" t="s">
        <v>58</v>
      </c>
      <c r="C83" s="92">
        <v>2</v>
      </c>
      <c r="D83" s="36" t="s">
        <v>46</v>
      </c>
      <c r="E83" s="36" t="s">
        <v>110</v>
      </c>
      <c r="F83" s="116">
        <v>40951</v>
      </c>
      <c r="G83" s="116">
        <v>40949</v>
      </c>
      <c r="H83" s="91" t="s">
        <v>0</v>
      </c>
      <c r="I83" s="117">
        <v>0</v>
      </c>
      <c r="J83" s="118">
        <v>32671752</v>
      </c>
      <c r="K83" s="118">
        <v>0</v>
      </c>
      <c r="L83" s="118">
        <v>0</v>
      </c>
      <c r="M83" s="97">
        <f>SUM(I83:L83)</f>
        <v>32671752</v>
      </c>
      <c r="N83" s="118">
        <v>0</v>
      </c>
      <c r="O83" s="118">
        <v>12168250.28</v>
      </c>
      <c r="P83" s="118">
        <v>0</v>
      </c>
      <c r="Q83" s="118">
        <v>0</v>
      </c>
      <c r="R83" s="98">
        <f>SUM(N83:Q83)</f>
        <v>12168250.28</v>
      </c>
      <c r="S83" s="38"/>
      <c r="T83" s="13"/>
      <c r="V83" s="13"/>
    </row>
    <row r="84" spans="1:22" ht="14.25" customHeight="1">
      <c r="A84" s="91" t="s">
        <v>38</v>
      </c>
      <c r="B84" s="91" t="s">
        <v>59</v>
      </c>
      <c r="C84" s="92">
        <v>1</v>
      </c>
      <c r="D84" s="36" t="s">
        <v>64</v>
      </c>
      <c r="E84" s="36" t="s">
        <v>111</v>
      </c>
      <c r="F84" s="116">
        <v>40951</v>
      </c>
      <c r="G84" s="116">
        <v>40949</v>
      </c>
      <c r="H84" s="91" t="s">
        <v>0</v>
      </c>
      <c r="I84" s="117">
        <v>0</v>
      </c>
      <c r="J84" s="118">
        <v>2940000</v>
      </c>
      <c r="K84" s="118">
        <v>0</v>
      </c>
      <c r="L84" s="118">
        <v>0</v>
      </c>
      <c r="M84" s="97">
        <f>SUM(I84:L84)</f>
        <v>2940000</v>
      </c>
      <c r="N84" s="118">
        <v>0</v>
      </c>
      <c r="O84" s="118">
        <v>1094972.07</v>
      </c>
      <c r="P84" s="118">
        <v>0</v>
      </c>
      <c r="Q84" s="118">
        <v>0</v>
      </c>
      <c r="R84" s="98">
        <f>SUM(N84:Q84)</f>
        <v>1094972.07</v>
      </c>
      <c r="S84" s="38"/>
      <c r="T84" s="13"/>
      <c r="V84" s="13"/>
    </row>
    <row r="85" spans="1:22" ht="14.25" customHeight="1">
      <c r="A85" s="91" t="s">
        <v>38</v>
      </c>
      <c r="B85" s="91" t="s">
        <v>59</v>
      </c>
      <c r="C85" s="92">
        <v>2</v>
      </c>
      <c r="D85" s="36" t="s">
        <v>109</v>
      </c>
      <c r="E85" s="36" t="s">
        <v>111</v>
      </c>
      <c r="F85" s="116">
        <v>40951</v>
      </c>
      <c r="G85" s="116">
        <v>40949</v>
      </c>
      <c r="H85" s="91" t="s">
        <v>0</v>
      </c>
      <c r="I85" s="117">
        <v>0</v>
      </c>
      <c r="J85" s="118">
        <v>5137500</v>
      </c>
      <c r="K85" s="118">
        <v>0</v>
      </c>
      <c r="L85" s="118">
        <v>0</v>
      </c>
      <c r="M85" s="97">
        <f aca="true" t="shared" si="6" ref="M85:M97">SUM(I85:L85)</f>
        <v>5137500</v>
      </c>
      <c r="N85" s="118">
        <v>0</v>
      </c>
      <c r="O85" s="118">
        <v>1913407.82</v>
      </c>
      <c r="P85" s="118">
        <v>0</v>
      </c>
      <c r="Q85" s="118">
        <v>0</v>
      </c>
      <c r="R85" s="98">
        <f aca="true" t="shared" si="7" ref="R85:R97">SUM(N85:Q85)</f>
        <v>1913407.82</v>
      </c>
      <c r="S85" s="38"/>
      <c r="T85" s="13"/>
      <c r="V85" s="13"/>
    </row>
    <row r="86" spans="1:22" ht="14.25" customHeight="1">
      <c r="A86" s="91" t="s">
        <v>38</v>
      </c>
      <c r="B86" s="91" t="s">
        <v>59</v>
      </c>
      <c r="C86" s="92">
        <v>3</v>
      </c>
      <c r="D86" s="36" t="s">
        <v>100</v>
      </c>
      <c r="E86" s="36" t="s">
        <v>111</v>
      </c>
      <c r="F86" s="116">
        <v>40951</v>
      </c>
      <c r="G86" s="116">
        <v>40949</v>
      </c>
      <c r="H86" s="91" t="s">
        <v>0</v>
      </c>
      <c r="I86" s="117">
        <v>0</v>
      </c>
      <c r="J86" s="118">
        <v>1474291.65</v>
      </c>
      <c r="K86" s="118">
        <v>0</v>
      </c>
      <c r="L86" s="118">
        <v>0</v>
      </c>
      <c r="M86" s="97">
        <f t="shared" si="6"/>
        <v>1474291.65</v>
      </c>
      <c r="N86" s="118">
        <v>0</v>
      </c>
      <c r="O86" s="118">
        <v>549084.41</v>
      </c>
      <c r="P86" s="118">
        <v>0</v>
      </c>
      <c r="Q86" s="118">
        <v>0</v>
      </c>
      <c r="R86" s="98">
        <f t="shared" si="7"/>
        <v>549084.41</v>
      </c>
      <c r="S86" s="38"/>
      <c r="T86" s="13"/>
      <c r="V86" s="13"/>
    </row>
    <row r="87" spans="1:22" ht="14.25" customHeight="1">
      <c r="A87" s="91" t="s">
        <v>38</v>
      </c>
      <c r="B87" s="91" t="s">
        <v>59</v>
      </c>
      <c r="C87" s="92">
        <v>4</v>
      </c>
      <c r="D87" s="36" t="s">
        <v>64</v>
      </c>
      <c r="E87" s="36" t="s">
        <v>111</v>
      </c>
      <c r="F87" s="116">
        <v>40951</v>
      </c>
      <c r="G87" s="116">
        <v>40949</v>
      </c>
      <c r="H87" s="91" t="s">
        <v>0</v>
      </c>
      <c r="I87" s="117">
        <v>0</v>
      </c>
      <c r="J87" s="118">
        <v>5880000</v>
      </c>
      <c r="K87" s="118">
        <v>0</v>
      </c>
      <c r="L87" s="118">
        <v>0</v>
      </c>
      <c r="M87" s="97">
        <f t="shared" si="6"/>
        <v>5880000</v>
      </c>
      <c r="N87" s="118">
        <v>0</v>
      </c>
      <c r="O87" s="118">
        <v>2189944.13</v>
      </c>
      <c r="P87" s="118">
        <v>0</v>
      </c>
      <c r="Q87" s="118">
        <v>0</v>
      </c>
      <c r="R87" s="98">
        <f t="shared" si="7"/>
        <v>2189944.13</v>
      </c>
      <c r="S87" s="38"/>
      <c r="T87" s="13"/>
      <c r="V87" s="13"/>
    </row>
    <row r="88" spans="1:22" ht="14.25" customHeight="1">
      <c r="A88" s="91" t="s">
        <v>38</v>
      </c>
      <c r="B88" s="91" t="s">
        <v>59</v>
      </c>
      <c r="C88" s="92">
        <v>5</v>
      </c>
      <c r="D88" s="36" t="s">
        <v>109</v>
      </c>
      <c r="E88" s="36" t="s">
        <v>111</v>
      </c>
      <c r="F88" s="116">
        <v>40951</v>
      </c>
      <c r="G88" s="116">
        <v>40949</v>
      </c>
      <c r="H88" s="91" t="s">
        <v>0</v>
      </c>
      <c r="I88" s="117">
        <v>0</v>
      </c>
      <c r="J88" s="118">
        <v>3425000</v>
      </c>
      <c r="K88" s="118">
        <v>0</v>
      </c>
      <c r="L88" s="118">
        <v>0</v>
      </c>
      <c r="M88" s="97">
        <f t="shared" si="6"/>
        <v>3425000</v>
      </c>
      <c r="N88" s="118">
        <v>0</v>
      </c>
      <c r="O88" s="118">
        <v>1275605.21</v>
      </c>
      <c r="P88" s="118">
        <v>0</v>
      </c>
      <c r="Q88" s="118">
        <v>0</v>
      </c>
      <c r="R88" s="98">
        <f t="shared" si="7"/>
        <v>1275605.21</v>
      </c>
      <c r="S88" s="38"/>
      <c r="T88" s="13"/>
      <c r="V88" s="13"/>
    </row>
    <row r="89" spans="1:22" ht="14.25" customHeight="1">
      <c r="A89" s="91" t="s">
        <v>38</v>
      </c>
      <c r="B89" s="91" t="s">
        <v>59</v>
      </c>
      <c r="C89" s="92">
        <v>6</v>
      </c>
      <c r="D89" s="36" t="s">
        <v>64</v>
      </c>
      <c r="E89" s="36" t="s">
        <v>111</v>
      </c>
      <c r="F89" s="116">
        <v>40951</v>
      </c>
      <c r="G89" s="116">
        <v>40949</v>
      </c>
      <c r="H89" s="91" t="s">
        <v>0</v>
      </c>
      <c r="I89" s="117">
        <v>0</v>
      </c>
      <c r="J89" s="118">
        <v>5880000</v>
      </c>
      <c r="K89" s="118">
        <v>0</v>
      </c>
      <c r="L89" s="118">
        <v>0</v>
      </c>
      <c r="M89" s="97">
        <f t="shared" si="6"/>
        <v>5880000</v>
      </c>
      <c r="N89" s="118">
        <v>0</v>
      </c>
      <c r="O89" s="118">
        <v>2189944.13</v>
      </c>
      <c r="P89" s="118">
        <v>0</v>
      </c>
      <c r="Q89" s="118">
        <v>0</v>
      </c>
      <c r="R89" s="98">
        <f t="shared" si="7"/>
        <v>2189944.13</v>
      </c>
      <c r="S89" s="38"/>
      <c r="T89" s="13"/>
      <c r="V89" s="13"/>
    </row>
    <row r="90" spans="1:22" ht="14.25" customHeight="1">
      <c r="A90" s="91" t="s">
        <v>38</v>
      </c>
      <c r="B90" s="91" t="s">
        <v>59</v>
      </c>
      <c r="C90" s="92">
        <v>7</v>
      </c>
      <c r="D90" s="36" t="s">
        <v>106</v>
      </c>
      <c r="E90" s="36" t="s">
        <v>111</v>
      </c>
      <c r="F90" s="116">
        <v>40951</v>
      </c>
      <c r="G90" s="116">
        <v>40949</v>
      </c>
      <c r="H90" s="91" t="s">
        <v>0</v>
      </c>
      <c r="I90" s="117">
        <v>0</v>
      </c>
      <c r="J90" s="118">
        <v>15637500</v>
      </c>
      <c r="K90" s="118">
        <v>0</v>
      </c>
      <c r="L90" s="118">
        <v>0</v>
      </c>
      <c r="M90" s="97">
        <f t="shared" si="6"/>
        <v>15637500</v>
      </c>
      <c r="N90" s="118">
        <v>0</v>
      </c>
      <c r="O90" s="118">
        <v>5824022.35</v>
      </c>
      <c r="P90" s="118">
        <v>0</v>
      </c>
      <c r="Q90" s="118">
        <v>0</v>
      </c>
      <c r="R90" s="98">
        <f t="shared" si="7"/>
        <v>5824022.35</v>
      </c>
      <c r="S90" s="38"/>
      <c r="T90" s="13"/>
      <c r="V90" s="13"/>
    </row>
    <row r="91" spans="1:22" ht="14.25" customHeight="1">
      <c r="A91" s="91" t="s">
        <v>38</v>
      </c>
      <c r="B91" s="91" t="s">
        <v>60</v>
      </c>
      <c r="C91" s="92">
        <v>1</v>
      </c>
      <c r="D91" s="36" t="s">
        <v>109</v>
      </c>
      <c r="E91" s="36" t="s">
        <v>112</v>
      </c>
      <c r="F91" s="116">
        <v>40951</v>
      </c>
      <c r="G91" s="116">
        <v>40949</v>
      </c>
      <c r="H91" s="91" t="s">
        <v>0</v>
      </c>
      <c r="I91" s="117">
        <v>0</v>
      </c>
      <c r="J91" s="118">
        <v>32445025</v>
      </c>
      <c r="K91" s="118">
        <v>0</v>
      </c>
      <c r="L91" s="118">
        <v>0</v>
      </c>
      <c r="M91" s="97">
        <f t="shared" si="6"/>
        <v>32445025</v>
      </c>
      <c r="N91" s="118">
        <v>0</v>
      </c>
      <c r="O91" s="118">
        <v>12083808.19</v>
      </c>
      <c r="P91" s="118">
        <v>0</v>
      </c>
      <c r="Q91" s="118">
        <v>0</v>
      </c>
      <c r="R91" s="98">
        <f t="shared" si="7"/>
        <v>12083808.19</v>
      </c>
      <c r="S91" s="38"/>
      <c r="T91" s="13"/>
      <c r="V91" s="13"/>
    </row>
    <row r="92" spans="1:22" ht="14.25" customHeight="1">
      <c r="A92" s="91" t="s">
        <v>38</v>
      </c>
      <c r="B92" s="91" t="s">
        <v>61</v>
      </c>
      <c r="C92" s="92">
        <v>1</v>
      </c>
      <c r="D92" s="36" t="s">
        <v>64</v>
      </c>
      <c r="E92" s="36" t="s">
        <v>113</v>
      </c>
      <c r="F92" s="116">
        <v>40951</v>
      </c>
      <c r="G92" s="116">
        <v>40949</v>
      </c>
      <c r="H92" s="91" t="s">
        <v>0</v>
      </c>
      <c r="I92" s="117">
        <v>0</v>
      </c>
      <c r="J92" s="118">
        <v>58572130.4</v>
      </c>
      <c r="K92" s="118">
        <v>0</v>
      </c>
      <c r="L92" s="118">
        <v>0</v>
      </c>
      <c r="M92" s="97">
        <f t="shared" si="6"/>
        <v>58572130.4</v>
      </c>
      <c r="N92" s="118">
        <v>0</v>
      </c>
      <c r="O92" s="118">
        <v>21814573.71</v>
      </c>
      <c r="P92" s="118">
        <v>0</v>
      </c>
      <c r="Q92" s="118">
        <v>0</v>
      </c>
      <c r="R92" s="98">
        <f t="shared" si="7"/>
        <v>21814573.71</v>
      </c>
      <c r="S92" s="38"/>
      <c r="T92" s="13"/>
      <c r="V92" s="13"/>
    </row>
    <row r="93" spans="1:22" ht="14.25" customHeight="1">
      <c r="A93" s="91" t="s">
        <v>38</v>
      </c>
      <c r="B93" s="91" t="s">
        <v>61</v>
      </c>
      <c r="C93" s="92">
        <v>2</v>
      </c>
      <c r="D93" s="36" t="s">
        <v>46</v>
      </c>
      <c r="E93" s="36" t="s">
        <v>113</v>
      </c>
      <c r="F93" s="116">
        <v>40951</v>
      </c>
      <c r="G93" s="116">
        <v>40949</v>
      </c>
      <c r="H93" s="91" t="s">
        <v>0</v>
      </c>
      <c r="I93" s="117">
        <v>0</v>
      </c>
      <c r="J93" s="118">
        <v>3048760</v>
      </c>
      <c r="K93" s="118">
        <v>0</v>
      </c>
      <c r="L93" s="118">
        <v>0</v>
      </c>
      <c r="M93" s="97">
        <f t="shared" si="6"/>
        <v>3048760</v>
      </c>
      <c r="N93" s="118">
        <v>0</v>
      </c>
      <c r="O93" s="118">
        <v>1135478.58</v>
      </c>
      <c r="P93" s="118">
        <v>0</v>
      </c>
      <c r="Q93" s="118">
        <v>0</v>
      </c>
      <c r="R93" s="98">
        <f t="shared" si="7"/>
        <v>1135478.58</v>
      </c>
      <c r="S93" s="38"/>
      <c r="T93" s="13"/>
      <c r="V93" s="13"/>
    </row>
    <row r="94" spans="1:22" ht="14.25" customHeight="1">
      <c r="A94" s="91" t="s">
        <v>38</v>
      </c>
      <c r="B94" s="91" t="s">
        <v>63</v>
      </c>
      <c r="C94" s="92">
        <v>1</v>
      </c>
      <c r="D94" s="36" t="s">
        <v>64</v>
      </c>
      <c r="E94" s="36" t="s">
        <v>114</v>
      </c>
      <c r="F94" s="116">
        <v>40951</v>
      </c>
      <c r="G94" s="116">
        <v>40949</v>
      </c>
      <c r="H94" s="91" t="s">
        <v>0</v>
      </c>
      <c r="I94" s="117">
        <v>0</v>
      </c>
      <c r="J94" s="118">
        <v>164493000</v>
      </c>
      <c r="K94" s="118">
        <v>0</v>
      </c>
      <c r="L94" s="118">
        <v>0</v>
      </c>
      <c r="M94" s="97">
        <f t="shared" si="6"/>
        <v>164493000</v>
      </c>
      <c r="N94" s="118">
        <v>0</v>
      </c>
      <c r="O94" s="118">
        <v>61263687.15</v>
      </c>
      <c r="P94" s="118">
        <v>0</v>
      </c>
      <c r="Q94" s="118">
        <v>0</v>
      </c>
      <c r="R94" s="98">
        <f t="shared" si="7"/>
        <v>61263687.15</v>
      </c>
      <c r="S94" s="38"/>
      <c r="T94" s="13"/>
      <c r="V94" s="13"/>
    </row>
    <row r="95" spans="1:22" ht="14.25" customHeight="1">
      <c r="A95" s="91" t="s">
        <v>38</v>
      </c>
      <c r="B95" s="91" t="s">
        <v>70</v>
      </c>
      <c r="C95" s="92">
        <v>3</v>
      </c>
      <c r="D95" s="36" t="s">
        <v>109</v>
      </c>
      <c r="E95" s="36" t="s">
        <v>119</v>
      </c>
      <c r="F95" s="116">
        <v>40951</v>
      </c>
      <c r="G95" s="116">
        <v>40949</v>
      </c>
      <c r="H95" s="91" t="s">
        <v>0</v>
      </c>
      <c r="I95" s="117">
        <v>0</v>
      </c>
      <c r="J95" s="118">
        <v>10275000</v>
      </c>
      <c r="K95" s="118">
        <v>0</v>
      </c>
      <c r="L95" s="118">
        <v>0</v>
      </c>
      <c r="M95" s="97">
        <f t="shared" si="6"/>
        <v>10275000</v>
      </c>
      <c r="N95" s="118">
        <v>0</v>
      </c>
      <c r="O95" s="118">
        <v>3826815.64</v>
      </c>
      <c r="P95" s="118">
        <v>0</v>
      </c>
      <c r="Q95" s="118">
        <v>0</v>
      </c>
      <c r="R95" s="98">
        <f t="shared" si="7"/>
        <v>3826815.64</v>
      </c>
      <c r="S95" s="38"/>
      <c r="T95" s="13"/>
      <c r="V95" s="13"/>
    </row>
    <row r="96" spans="1:22" ht="14.25" customHeight="1">
      <c r="A96" s="91" t="s">
        <v>38</v>
      </c>
      <c r="B96" s="91" t="s">
        <v>70</v>
      </c>
      <c r="C96" s="92">
        <v>5</v>
      </c>
      <c r="D96" s="36" t="s">
        <v>109</v>
      </c>
      <c r="E96" s="36" t="s">
        <v>119</v>
      </c>
      <c r="F96" s="116">
        <v>40951</v>
      </c>
      <c r="G96" s="116">
        <v>40949</v>
      </c>
      <c r="H96" s="91" t="s">
        <v>0</v>
      </c>
      <c r="I96" s="117">
        <v>0</v>
      </c>
      <c r="J96" s="118">
        <v>5856750</v>
      </c>
      <c r="K96" s="118">
        <v>0</v>
      </c>
      <c r="L96" s="118">
        <v>0</v>
      </c>
      <c r="M96" s="97">
        <f t="shared" si="6"/>
        <v>5856750</v>
      </c>
      <c r="N96" s="118">
        <v>0</v>
      </c>
      <c r="O96" s="118">
        <v>2181284.92</v>
      </c>
      <c r="P96" s="118">
        <v>0</v>
      </c>
      <c r="Q96" s="118">
        <v>0</v>
      </c>
      <c r="R96" s="98">
        <f t="shared" si="7"/>
        <v>2181284.92</v>
      </c>
      <c r="S96" s="38"/>
      <c r="T96" s="13"/>
      <c r="V96" s="13"/>
    </row>
    <row r="97" spans="1:22" ht="14.25" customHeight="1">
      <c r="A97" s="91" t="s">
        <v>38</v>
      </c>
      <c r="B97" s="91" t="s">
        <v>139</v>
      </c>
      <c r="C97" s="92">
        <v>1</v>
      </c>
      <c r="D97" s="36" t="s">
        <v>106</v>
      </c>
      <c r="E97" s="36" t="s">
        <v>140</v>
      </c>
      <c r="F97" s="116">
        <v>40951</v>
      </c>
      <c r="G97" s="116">
        <v>40949</v>
      </c>
      <c r="H97" s="91" t="s">
        <v>0</v>
      </c>
      <c r="I97" s="117">
        <v>0</v>
      </c>
      <c r="J97" s="118">
        <v>56118400.5</v>
      </c>
      <c r="K97" s="118">
        <v>0</v>
      </c>
      <c r="L97" s="118">
        <v>0</v>
      </c>
      <c r="M97" s="97">
        <f t="shared" si="6"/>
        <v>56118400.5</v>
      </c>
      <c r="N97" s="118">
        <v>0</v>
      </c>
      <c r="O97" s="118">
        <v>20900707.82</v>
      </c>
      <c r="P97" s="118">
        <v>0</v>
      </c>
      <c r="Q97" s="118">
        <v>0</v>
      </c>
      <c r="R97" s="98">
        <f t="shared" si="7"/>
        <v>20900707.82</v>
      </c>
      <c r="S97" s="38"/>
      <c r="T97" s="13"/>
      <c r="V97" s="13"/>
    </row>
    <row r="98" spans="1:22" ht="12" customHeight="1">
      <c r="A98" s="13"/>
      <c r="B98" s="13"/>
      <c r="C98" s="100"/>
      <c r="D98" s="13"/>
      <c r="E98" s="13"/>
      <c r="F98" s="73"/>
      <c r="G98" s="73"/>
      <c r="H98" s="13"/>
      <c r="I98" s="101"/>
      <c r="J98" s="45"/>
      <c r="K98" s="45"/>
      <c r="L98" s="45"/>
      <c r="M98" s="102"/>
      <c r="N98" s="45"/>
      <c r="O98" s="45"/>
      <c r="P98" s="45"/>
      <c r="Q98" s="45"/>
      <c r="R98" s="45"/>
      <c r="S98" s="45"/>
      <c r="T98" s="13"/>
      <c r="V98" s="13"/>
    </row>
    <row r="99" spans="1:22" ht="12" customHeight="1">
      <c r="A99" s="13"/>
      <c r="B99" s="13"/>
      <c r="C99" s="100"/>
      <c r="D99" s="13"/>
      <c r="E99" s="13"/>
      <c r="F99" s="73"/>
      <c r="G99" s="73"/>
      <c r="H99" s="13"/>
      <c r="I99" s="101"/>
      <c r="J99" s="45"/>
      <c r="K99" s="45"/>
      <c r="L99" s="45"/>
      <c r="M99" s="102"/>
      <c r="N99" s="45"/>
      <c r="O99" s="45"/>
      <c r="P99" s="45"/>
      <c r="Q99" s="45"/>
      <c r="R99" s="45"/>
      <c r="S99" s="45"/>
      <c r="T99" s="13"/>
      <c r="V99" s="13"/>
    </row>
    <row r="100" spans="1:22" ht="15.75" customHeight="1">
      <c r="A100" s="160" t="s">
        <v>125</v>
      </c>
      <c r="B100" s="161"/>
      <c r="C100" s="162"/>
      <c r="D100" s="161"/>
      <c r="E100" s="161"/>
      <c r="F100" s="161"/>
      <c r="G100" s="161"/>
      <c r="H100" s="161"/>
      <c r="I100" s="163"/>
      <c r="J100" s="161"/>
      <c r="K100" s="161"/>
      <c r="L100" s="161"/>
      <c r="M100" s="164"/>
      <c r="N100" s="165">
        <f>+N102</f>
        <v>0</v>
      </c>
      <c r="O100" s="165">
        <f>+O102</f>
        <v>0</v>
      </c>
      <c r="P100" s="165">
        <f>+P102</f>
        <v>1062411.84</v>
      </c>
      <c r="Q100" s="165">
        <f>+Q102</f>
        <v>0</v>
      </c>
      <c r="R100" s="165">
        <f>+R102</f>
        <v>1062411.84</v>
      </c>
      <c r="S100" s="45"/>
      <c r="T100" s="13"/>
      <c r="V100" s="13"/>
    </row>
    <row r="101" spans="1:22" ht="9.75" customHeight="1">
      <c r="A101" s="160"/>
      <c r="B101" s="161"/>
      <c r="C101" s="162"/>
      <c r="D101" s="161"/>
      <c r="E101" s="161"/>
      <c r="F101" s="161"/>
      <c r="G101" s="161"/>
      <c r="H101" s="161"/>
      <c r="I101" s="163"/>
      <c r="J101" s="161"/>
      <c r="K101" s="161"/>
      <c r="L101" s="161"/>
      <c r="M101" s="164"/>
      <c r="N101" s="165"/>
      <c r="O101" s="165"/>
      <c r="P101" s="165"/>
      <c r="Q101" s="165"/>
      <c r="R101" s="165"/>
      <c r="S101" s="45"/>
      <c r="T101" s="13"/>
      <c r="V101" s="13"/>
    </row>
    <row r="102" spans="1:22" ht="15.75" customHeight="1">
      <c r="A102" s="27" t="s">
        <v>78</v>
      </c>
      <c r="B102" s="13"/>
      <c r="C102" s="13"/>
      <c r="D102" s="13"/>
      <c r="E102" s="13"/>
      <c r="F102" s="13"/>
      <c r="G102" s="13"/>
      <c r="H102" s="13"/>
      <c r="I102" s="20"/>
      <c r="J102" s="13"/>
      <c r="K102" s="13"/>
      <c r="L102" s="13"/>
      <c r="M102" s="21"/>
      <c r="N102" s="28">
        <f>+N103</f>
        <v>0</v>
      </c>
      <c r="O102" s="28">
        <f>+O103</f>
        <v>0</v>
      </c>
      <c r="P102" s="28">
        <f>+P103</f>
        <v>1062411.84</v>
      </c>
      <c r="Q102" s="28">
        <f>+Q103</f>
        <v>0</v>
      </c>
      <c r="R102" s="28">
        <f>+R103</f>
        <v>1062411.84</v>
      </c>
      <c r="S102" s="166"/>
      <c r="T102" s="13"/>
      <c r="V102" s="13"/>
    </row>
    <row r="103" spans="1:22" ht="15" customHeight="1">
      <c r="A103" s="29" t="s">
        <v>79</v>
      </c>
      <c r="B103" s="13"/>
      <c r="C103" s="13"/>
      <c r="D103" s="13"/>
      <c r="E103" s="13"/>
      <c r="F103" s="13"/>
      <c r="G103" s="13"/>
      <c r="H103" s="13"/>
      <c r="I103" s="20"/>
      <c r="J103" s="13"/>
      <c r="K103" s="13"/>
      <c r="L103" s="13"/>
      <c r="M103" s="21"/>
      <c r="N103" s="33">
        <f>SUM(N104:N105)</f>
        <v>0</v>
      </c>
      <c r="O103" s="33">
        <f>SUM(O104:O105)</f>
        <v>0</v>
      </c>
      <c r="P103" s="33">
        <f>SUM(P104:P105)</f>
        <v>1062411.84</v>
      </c>
      <c r="Q103" s="33">
        <f>SUM(Q104:Q105)</f>
        <v>0</v>
      </c>
      <c r="R103" s="33">
        <f>SUM(R104:R105)</f>
        <v>1062411.84</v>
      </c>
      <c r="S103" s="166"/>
      <c r="T103" s="13"/>
      <c r="V103" s="13"/>
    </row>
    <row r="104" spans="1:22" ht="14.25" customHeight="1">
      <c r="A104" s="91" t="s">
        <v>141</v>
      </c>
      <c r="B104" s="91" t="s">
        <v>142</v>
      </c>
      <c r="C104" s="92">
        <v>1</v>
      </c>
      <c r="D104" s="36" t="s">
        <v>143</v>
      </c>
      <c r="E104" s="36" t="s">
        <v>144</v>
      </c>
      <c r="F104" s="116">
        <v>40940</v>
      </c>
      <c r="G104" s="116">
        <v>40940</v>
      </c>
      <c r="H104" s="36" t="s">
        <v>71</v>
      </c>
      <c r="I104" s="117">
        <v>0</v>
      </c>
      <c r="J104" s="118">
        <v>0</v>
      </c>
      <c r="K104" s="118">
        <v>1062011.84</v>
      </c>
      <c r="L104" s="118">
        <v>0</v>
      </c>
      <c r="M104" s="97">
        <f>SUM(I104:L104)</f>
        <v>1062011.84</v>
      </c>
      <c r="N104" s="149">
        <v>0</v>
      </c>
      <c r="O104" s="149">
        <v>0</v>
      </c>
      <c r="P104" s="118">
        <v>1062011.84</v>
      </c>
      <c r="Q104" s="149">
        <v>0</v>
      </c>
      <c r="R104" s="98">
        <f>SUM(N104:Q104)</f>
        <v>1062011.84</v>
      </c>
      <c r="S104" s="38"/>
      <c r="T104" s="13"/>
      <c r="V104" s="13"/>
    </row>
    <row r="105" spans="1:22" ht="14.25" customHeight="1">
      <c r="A105" s="91" t="s">
        <v>145</v>
      </c>
      <c r="B105" s="91" t="s">
        <v>146</v>
      </c>
      <c r="C105" s="92">
        <v>1</v>
      </c>
      <c r="D105" s="36" t="s">
        <v>143</v>
      </c>
      <c r="E105" s="36" t="s">
        <v>144</v>
      </c>
      <c r="F105" s="116">
        <v>40942</v>
      </c>
      <c r="G105" s="116">
        <v>40942</v>
      </c>
      <c r="H105" s="36" t="s">
        <v>71</v>
      </c>
      <c r="I105" s="117">
        <v>0</v>
      </c>
      <c r="J105" s="118">
        <v>0</v>
      </c>
      <c r="K105" s="118">
        <v>400</v>
      </c>
      <c r="L105" s="118">
        <v>0</v>
      </c>
      <c r="M105" s="97">
        <f>SUM(I105:L105)</f>
        <v>400</v>
      </c>
      <c r="N105" s="149">
        <v>0</v>
      </c>
      <c r="O105" s="149">
        <v>0</v>
      </c>
      <c r="P105" s="118">
        <v>400</v>
      </c>
      <c r="Q105" s="149">
        <v>0</v>
      </c>
      <c r="R105" s="98">
        <f>SUM(N105:Q105)</f>
        <v>400</v>
      </c>
      <c r="S105" s="38"/>
      <c r="T105" s="13"/>
      <c r="V105" s="13"/>
    </row>
    <row r="106" spans="1:22" ht="15" customHeight="1">
      <c r="A106" s="13"/>
      <c r="B106" s="13"/>
      <c r="C106" s="120"/>
      <c r="D106" s="13"/>
      <c r="E106" s="13"/>
      <c r="F106" s="73"/>
      <c r="G106" s="73"/>
      <c r="H106" s="13"/>
      <c r="I106" s="101"/>
      <c r="J106" s="45"/>
      <c r="K106" s="45"/>
      <c r="L106" s="45"/>
      <c r="M106" s="102"/>
      <c r="N106" s="45"/>
      <c r="O106" s="45"/>
      <c r="P106" s="45"/>
      <c r="Q106" s="45"/>
      <c r="R106" s="45"/>
      <c r="S106" s="45"/>
      <c r="T106" s="13"/>
      <c r="V106" s="13"/>
    </row>
    <row r="107" spans="1:22" ht="15" customHeight="1">
      <c r="A107" s="13"/>
      <c r="B107" s="13"/>
      <c r="C107" s="120"/>
      <c r="D107" s="13"/>
      <c r="E107" s="13"/>
      <c r="F107" s="73"/>
      <c r="G107" s="73"/>
      <c r="H107" s="13"/>
      <c r="I107" s="101"/>
      <c r="J107" s="45"/>
      <c r="K107" s="45"/>
      <c r="L107" s="45"/>
      <c r="M107" s="102"/>
      <c r="N107" s="45"/>
      <c r="O107" s="45"/>
      <c r="P107" s="45"/>
      <c r="Q107" s="45"/>
      <c r="R107" s="45"/>
      <c r="S107" s="45"/>
      <c r="T107" s="13"/>
      <c r="V107" s="13"/>
    </row>
    <row r="108" spans="1:22" ht="16.5" customHeight="1">
      <c r="A108" s="19" t="s">
        <v>86</v>
      </c>
      <c r="B108" s="53"/>
      <c r="C108" s="54"/>
      <c r="D108" s="47"/>
      <c r="E108" s="47"/>
      <c r="F108" s="55"/>
      <c r="G108" s="55"/>
      <c r="H108" s="55"/>
      <c r="I108" s="56"/>
      <c r="J108" s="57"/>
      <c r="K108" s="57"/>
      <c r="L108" s="57"/>
      <c r="M108" s="51"/>
      <c r="N108" s="22">
        <f>+N110</f>
        <v>93043814.9</v>
      </c>
      <c r="O108" s="22">
        <f>+O110</f>
        <v>0</v>
      </c>
      <c r="P108" s="22">
        <f>+P110</f>
        <v>0</v>
      </c>
      <c r="Q108" s="22">
        <f>+Q110</f>
        <v>0</v>
      </c>
      <c r="R108" s="22">
        <f>+R110</f>
        <v>93043814.9</v>
      </c>
      <c r="S108" s="45"/>
      <c r="T108" s="13"/>
      <c r="V108" s="13"/>
    </row>
    <row r="109" spans="1:22" ht="12" customHeight="1">
      <c r="A109" s="13"/>
      <c r="B109" s="13"/>
      <c r="C109" s="120"/>
      <c r="D109" s="13"/>
      <c r="E109" s="13"/>
      <c r="F109" s="73"/>
      <c r="G109" s="73"/>
      <c r="H109" s="13"/>
      <c r="I109" s="101"/>
      <c r="J109" s="45"/>
      <c r="K109" s="45"/>
      <c r="L109" s="45"/>
      <c r="M109" s="102"/>
      <c r="N109" s="45"/>
      <c r="O109" s="45"/>
      <c r="P109" s="45"/>
      <c r="Q109" s="45"/>
      <c r="R109" s="45"/>
      <c r="S109" s="45"/>
      <c r="T109" s="13"/>
      <c r="V109" s="13"/>
    </row>
    <row r="110" spans="1:22" ht="15.75" customHeight="1">
      <c r="A110" s="24" t="s">
        <v>22</v>
      </c>
      <c r="B110" s="25"/>
      <c r="C110" s="25"/>
      <c r="D110" s="25"/>
      <c r="E110" s="25"/>
      <c r="F110" s="25"/>
      <c r="G110" s="25"/>
      <c r="H110" s="25"/>
      <c r="I110" s="20"/>
      <c r="J110" s="13"/>
      <c r="K110" s="13"/>
      <c r="L110" s="13"/>
      <c r="M110" s="21"/>
      <c r="N110" s="26">
        <f>+N112</f>
        <v>93043814.9</v>
      </c>
      <c r="O110" s="26">
        <f>+O112</f>
        <v>0</v>
      </c>
      <c r="P110" s="26">
        <f>+P112</f>
        <v>0</v>
      </c>
      <c r="Q110" s="26">
        <f>+Q112</f>
        <v>0</v>
      </c>
      <c r="R110" s="26">
        <f>+R112</f>
        <v>93043814.9</v>
      </c>
      <c r="S110" s="45"/>
      <c r="T110" s="13"/>
      <c r="V110" s="13"/>
    </row>
    <row r="111" spans="1:22" ht="9.75" customHeight="1">
      <c r="A111" s="24"/>
      <c r="B111" s="25"/>
      <c r="C111" s="25"/>
      <c r="D111" s="25"/>
      <c r="E111" s="25"/>
      <c r="F111" s="25"/>
      <c r="G111" s="25"/>
      <c r="H111" s="25"/>
      <c r="I111" s="20"/>
      <c r="J111" s="13"/>
      <c r="K111" s="13"/>
      <c r="L111" s="13"/>
      <c r="M111" s="21"/>
      <c r="N111" s="26"/>
      <c r="O111" s="26"/>
      <c r="P111" s="26"/>
      <c r="Q111" s="26"/>
      <c r="R111" s="26"/>
      <c r="S111" s="45"/>
      <c r="T111" s="13"/>
      <c r="V111" s="13"/>
    </row>
    <row r="112" spans="1:22" ht="15.75" customHeight="1">
      <c r="A112" s="27" t="s">
        <v>78</v>
      </c>
      <c r="B112" s="13"/>
      <c r="C112" s="13"/>
      <c r="D112" s="13"/>
      <c r="E112" s="13"/>
      <c r="F112" s="13"/>
      <c r="G112" s="13"/>
      <c r="H112" s="13"/>
      <c r="I112" s="20"/>
      <c r="J112" s="13"/>
      <c r="K112" s="13"/>
      <c r="L112" s="13"/>
      <c r="M112" s="21"/>
      <c r="N112" s="28">
        <f>+N113</f>
        <v>93043814.9</v>
      </c>
      <c r="O112" s="28">
        <f>+O113</f>
        <v>0</v>
      </c>
      <c r="P112" s="28">
        <f>+P113</f>
        <v>0</v>
      </c>
      <c r="Q112" s="28">
        <f>+Q113</f>
        <v>0</v>
      </c>
      <c r="R112" s="28">
        <f>+R113</f>
        <v>93043814.9</v>
      </c>
      <c r="S112" s="45"/>
      <c r="T112" s="13"/>
      <c r="V112" s="13"/>
    </row>
    <row r="113" spans="1:22" ht="15" customHeight="1">
      <c r="A113" s="29" t="s">
        <v>79</v>
      </c>
      <c r="B113" s="30"/>
      <c r="C113" s="30"/>
      <c r="D113" s="30"/>
      <c r="E113" s="30"/>
      <c r="F113" s="30"/>
      <c r="G113" s="30"/>
      <c r="H113" s="30"/>
      <c r="I113" s="31"/>
      <c r="J113" s="30"/>
      <c r="K113" s="30"/>
      <c r="L113" s="30"/>
      <c r="M113" s="32"/>
      <c r="N113" s="33">
        <f>SUM(N114:N114)</f>
        <v>93043814.9</v>
      </c>
      <c r="O113" s="33">
        <f>SUM(O114:O114)</f>
        <v>0</v>
      </c>
      <c r="P113" s="33">
        <f>SUM(P114:P114)</f>
        <v>0</v>
      </c>
      <c r="Q113" s="33">
        <f>SUM(Q114:Q114)</f>
        <v>0</v>
      </c>
      <c r="R113" s="33">
        <f>SUM(R114:R114)</f>
        <v>93043814.9</v>
      </c>
      <c r="S113" s="45"/>
      <c r="T113" s="13"/>
      <c r="V113" s="13"/>
    </row>
    <row r="114" spans="1:22" ht="14.25" customHeight="1">
      <c r="A114" s="94" t="s">
        <v>123</v>
      </c>
      <c r="B114" s="91" t="s">
        <v>66</v>
      </c>
      <c r="C114" s="92">
        <v>1</v>
      </c>
      <c r="D114" s="36" t="s">
        <v>67</v>
      </c>
      <c r="E114" s="36" t="s">
        <v>96</v>
      </c>
      <c r="F114" s="116">
        <v>40951</v>
      </c>
      <c r="G114" s="116">
        <v>40954</v>
      </c>
      <c r="H114" s="91" t="s">
        <v>0</v>
      </c>
      <c r="I114" s="117">
        <v>249915686.83</v>
      </c>
      <c r="J114" s="118">
        <v>0</v>
      </c>
      <c r="K114" s="118">
        <v>0</v>
      </c>
      <c r="L114" s="118">
        <v>0</v>
      </c>
      <c r="M114" s="97">
        <f>SUM(I114:L114)</f>
        <v>249915686.83</v>
      </c>
      <c r="N114" s="118">
        <v>93043814.9</v>
      </c>
      <c r="O114" s="118">
        <v>0</v>
      </c>
      <c r="P114" s="118">
        <v>0</v>
      </c>
      <c r="Q114" s="118">
        <v>0</v>
      </c>
      <c r="R114" s="98">
        <f>SUM(N114:Q114)</f>
        <v>93043814.9</v>
      </c>
      <c r="S114" s="119"/>
      <c r="T114" s="13"/>
      <c r="V114" s="13"/>
    </row>
    <row r="115" spans="1:22" ht="12" customHeight="1">
      <c r="A115" s="13"/>
      <c r="B115" s="13"/>
      <c r="C115" s="13"/>
      <c r="D115" s="13"/>
      <c r="E115" s="13"/>
      <c r="F115" s="13"/>
      <c r="G115" s="13"/>
      <c r="H115" s="13"/>
      <c r="I115" s="101"/>
      <c r="J115" s="45"/>
      <c r="K115" s="45"/>
      <c r="L115" s="45"/>
      <c r="M115" s="102"/>
      <c r="N115" s="45"/>
      <c r="O115" s="45"/>
      <c r="P115" s="45"/>
      <c r="Q115" s="45"/>
      <c r="R115" s="45"/>
      <c r="S115" s="45"/>
      <c r="T115" s="13"/>
      <c r="V115" s="13"/>
    </row>
    <row r="116" spans="1:22" ht="12" customHeight="1">
      <c r="A116" s="123"/>
      <c r="B116" s="123"/>
      <c r="C116" s="123"/>
      <c r="D116" s="123"/>
      <c r="E116" s="123"/>
      <c r="F116" s="123"/>
      <c r="G116" s="123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3"/>
      <c r="V116" s="13"/>
    </row>
    <row r="117" spans="1:22" ht="18" customHeight="1">
      <c r="A117" s="125"/>
      <c r="B117" s="126"/>
      <c r="C117" s="126"/>
      <c r="D117" s="126"/>
      <c r="E117" s="126"/>
      <c r="F117" s="126"/>
      <c r="G117" s="126"/>
      <c r="H117" s="127"/>
      <c r="I117" s="127"/>
      <c r="J117" s="127"/>
      <c r="K117" s="61" t="s">
        <v>17</v>
      </c>
      <c r="L117" s="62"/>
      <c r="M117" s="62"/>
      <c r="N117" s="62">
        <f>+N11+N108</f>
        <v>93053217.98</v>
      </c>
      <c r="O117" s="62">
        <f>+O11+O108</f>
        <v>367344246.17999995</v>
      </c>
      <c r="P117" s="62">
        <f>+P11+P108</f>
        <v>1062411.84</v>
      </c>
      <c r="Q117" s="62">
        <f>+Q11+Q108</f>
        <v>0</v>
      </c>
      <c r="R117" s="62">
        <f>+R11+R108</f>
        <v>461459875.9999999</v>
      </c>
      <c r="S117" s="128"/>
      <c r="T117" s="13"/>
      <c r="V117" s="13"/>
    </row>
    <row r="118" spans="1:22" ht="12" customHeight="1">
      <c r="A118" s="129"/>
      <c r="B118" s="129"/>
      <c r="C118" s="129"/>
      <c r="D118" s="129"/>
      <c r="E118" s="129"/>
      <c r="F118" s="129"/>
      <c r="G118" s="129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"/>
      <c r="V118" s="13"/>
    </row>
    <row r="119" spans="1:22" ht="12" customHeight="1">
      <c r="A119" s="63"/>
      <c r="B119" s="63"/>
      <c r="C119" s="63"/>
      <c r="D119" s="63"/>
      <c r="E119" s="63"/>
      <c r="F119" s="63"/>
      <c r="G119" s="63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45"/>
      <c r="S119" s="131"/>
      <c r="T119" s="13"/>
      <c r="V119" s="13"/>
    </row>
    <row r="120" spans="1:22" ht="15" customHeight="1">
      <c r="A120" s="171" t="s">
        <v>52</v>
      </c>
      <c r="B120" s="63"/>
      <c r="C120" s="63"/>
      <c r="D120" s="63"/>
      <c r="E120" s="63"/>
      <c r="F120" s="63"/>
      <c r="G120" s="63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45"/>
      <c r="S120" s="131"/>
      <c r="T120" s="13"/>
      <c r="V120" s="13"/>
    </row>
    <row r="121" spans="1:22" ht="15" customHeight="1">
      <c r="A121" s="172" t="s">
        <v>122</v>
      </c>
      <c r="B121" s="63"/>
      <c r="C121" s="63"/>
      <c r="D121" s="63"/>
      <c r="E121" s="63"/>
      <c r="F121" s="63"/>
      <c r="G121" s="63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45"/>
      <c r="S121" s="131"/>
      <c r="T121" s="13"/>
      <c r="V121" s="13"/>
    </row>
    <row r="122" spans="1:22" ht="15" customHeight="1">
      <c r="A122" s="112" t="s">
        <v>124</v>
      </c>
      <c r="B122" s="63"/>
      <c r="C122" s="63"/>
      <c r="D122" s="63"/>
      <c r="E122" s="63"/>
      <c r="F122" s="63"/>
      <c r="G122" s="63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45"/>
      <c r="S122" s="131"/>
      <c r="T122" s="13"/>
      <c r="V122" s="13"/>
    </row>
    <row r="123" spans="1:22" ht="15.75">
      <c r="A123" s="167" t="s">
        <v>126</v>
      </c>
      <c r="B123" s="65"/>
      <c r="C123" s="65"/>
      <c r="D123" s="65"/>
      <c r="E123" s="65"/>
      <c r="F123" s="65"/>
      <c r="G123" s="65"/>
      <c r="H123" s="66"/>
      <c r="I123" s="67"/>
      <c r="J123" s="67"/>
      <c r="K123" s="67"/>
      <c r="L123" s="67"/>
      <c r="M123" s="67"/>
      <c r="N123" s="132"/>
      <c r="O123" s="133"/>
      <c r="P123" s="133"/>
      <c r="Q123" s="67"/>
      <c r="R123" s="67"/>
      <c r="S123" s="134"/>
      <c r="T123" s="13"/>
      <c r="V123" s="13"/>
    </row>
    <row r="124" spans="1:22" ht="12" customHeight="1">
      <c r="A124" s="135"/>
      <c r="F124" s="65"/>
      <c r="G124" s="65"/>
      <c r="H124" s="66"/>
      <c r="I124" s="67"/>
      <c r="J124" s="67"/>
      <c r="K124" s="67"/>
      <c r="L124" s="67"/>
      <c r="M124" s="67"/>
      <c r="N124" s="132"/>
      <c r="O124" s="132"/>
      <c r="P124" s="132"/>
      <c r="Q124" s="67"/>
      <c r="R124" s="45"/>
      <c r="S124" s="131"/>
      <c r="T124" s="13"/>
      <c r="V124" s="13"/>
    </row>
    <row r="125" spans="1:22" ht="15" customHeight="1">
      <c r="A125" s="114" t="s">
        <v>94</v>
      </c>
      <c r="F125" s="65"/>
      <c r="G125" s="65"/>
      <c r="H125" s="66"/>
      <c r="I125" s="67"/>
      <c r="J125" s="68"/>
      <c r="K125" s="67"/>
      <c r="L125" s="67"/>
      <c r="N125" s="136"/>
      <c r="O125" s="136"/>
      <c r="P125" s="136"/>
      <c r="Q125" s="136"/>
      <c r="R125" s="136"/>
      <c r="S125" s="131"/>
      <c r="T125" s="13"/>
      <c r="V125" s="13"/>
    </row>
    <row r="126" spans="1:22" ht="15" customHeight="1">
      <c r="A126" s="114" t="s">
        <v>95</v>
      </c>
      <c r="F126" s="65"/>
      <c r="G126" s="65"/>
      <c r="H126" s="66"/>
      <c r="I126" s="67"/>
      <c r="J126" s="67"/>
      <c r="K126" s="67"/>
      <c r="L126" s="67"/>
      <c r="N126" s="137"/>
      <c r="O126" s="137"/>
      <c r="P126" s="137"/>
      <c r="Q126" s="137"/>
      <c r="R126" s="137"/>
      <c r="S126" s="131"/>
      <c r="T126" s="13"/>
      <c r="V126" s="13"/>
    </row>
    <row r="127" spans="1:22" ht="15.75">
      <c r="A127" s="13"/>
      <c r="B127" s="13"/>
      <c r="C127" s="13"/>
      <c r="D127" s="13"/>
      <c r="E127" s="13"/>
      <c r="F127" s="13"/>
      <c r="G127" s="13"/>
      <c r="H127" s="13"/>
      <c r="I127" s="45"/>
      <c r="J127" s="45"/>
      <c r="K127" s="45"/>
      <c r="L127" s="45"/>
      <c r="M127" s="67"/>
      <c r="N127" s="132"/>
      <c r="O127" s="132"/>
      <c r="P127" s="132"/>
      <c r="Q127" s="132"/>
      <c r="R127" s="132"/>
      <c r="S127" s="131"/>
      <c r="T127" s="13"/>
      <c r="V127" s="13"/>
    </row>
    <row r="128" spans="1:22" ht="15.75">
      <c r="A128" s="13"/>
      <c r="B128" s="13"/>
      <c r="C128" s="13"/>
      <c r="D128" s="13"/>
      <c r="E128" s="13"/>
      <c r="F128" s="13"/>
      <c r="G128" s="13"/>
      <c r="H128" s="13"/>
      <c r="I128" s="45"/>
      <c r="J128" s="45"/>
      <c r="K128" s="45"/>
      <c r="L128" s="45"/>
      <c r="N128" s="136"/>
      <c r="O128" s="136"/>
      <c r="P128" s="136"/>
      <c r="Q128" s="136"/>
      <c r="R128" s="136"/>
      <c r="S128" s="131"/>
      <c r="T128" s="13"/>
      <c r="V128" s="13"/>
    </row>
    <row r="129" spans="1:22" ht="15">
      <c r="A129" s="13"/>
      <c r="B129" s="13"/>
      <c r="C129" s="13"/>
      <c r="D129" s="13"/>
      <c r="E129" s="13"/>
      <c r="F129" s="13"/>
      <c r="G129" s="13"/>
      <c r="H129" s="13"/>
      <c r="I129" s="45"/>
      <c r="J129" s="50"/>
      <c r="K129" s="50"/>
      <c r="L129" s="45"/>
      <c r="N129" s="74"/>
      <c r="S129" s="45"/>
      <c r="T129" s="13"/>
      <c r="V129" s="13"/>
    </row>
    <row r="130" spans="1:22" ht="15.75">
      <c r="A130" s="13"/>
      <c r="B130" s="13"/>
      <c r="C130" s="13"/>
      <c r="D130" s="13"/>
      <c r="E130" s="13"/>
      <c r="F130" s="13"/>
      <c r="G130" s="13"/>
      <c r="H130" s="13"/>
      <c r="I130" s="45"/>
      <c r="J130" s="45"/>
      <c r="K130" s="45"/>
      <c r="L130" s="45"/>
      <c r="M130" s="138"/>
      <c r="N130" s="139"/>
      <c r="O130" s="139"/>
      <c r="P130" s="139"/>
      <c r="Q130" s="139"/>
      <c r="R130" s="139"/>
      <c r="S130" s="45"/>
      <c r="T130" s="13"/>
      <c r="V130" s="13"/>
    </row>
    <row r="131" spans="1:22" ht="15">
      <c r="A131" s="13"/>
      <c r="B131" s="13"/>
      <c r="C131" s="13"/>
      <c r="D131" s="13"/>
      <c r="E131" s="13"/>
      <c r="F131" s="13"/>
      <c r="G131" s="13"/>
      <c r="H131" s="13"/>
      <c r="I131" s="45"/>
      <c r="J131" s="45"/>
      <c r="K131" s="45"/>
      <c r="L131" s="45"/>
      <c r="M131" s="138"/>
      <c r="N131" s="140"/>
      <c r="O131" s="140"/>
      <c r="P131" s="140"/>
      <c r="Q131" s="140"/>
      <c r="R131" s="140"/>
      <c r="S131" s="45"/>
      <c r="T131" s="13"/>
      <c r="V131" s="13"/>
    </row>
    <row r="132" spans="1:22" ht="15">
      <c r="A132" s="13"/>
      <c r="B132" s="13"/>
      <c r="C132" s="13"/>
      <c r="D132" s="13"/>
      <c r="E132" s="13"/>
      <c r="F132" s="13"/>
      <c r="G132" s="13"/>
      <c r="H132" s="13"/>
      <c r="I132" s="45"/>
      <c r="J132" s="45"/>
      <c r="K132" s="45"/>
      <c r="L132" s="45"/>
      <c r="M132" s="138"/>
      <c r="N132" s="140"/>
      <c r="O132" s="140"/>
      <c r="P132" s="140"/>
      <c r="Q132" s="140"/>
      <c r="R132" s="140"/>
      <c r="S132" s="45"/>
      <c r="T132" s="13"/>
      <c r="V132" s="13"/>
    </row>
    <row r="133" spans="1:22" ht="15.75">
      <c r="A133" s="13"/>
      <c r="B133" s="13"/>
      <c r="C133" s="13"/>
      <c r="D133" s="72"/>
      <c r="E133" s="72"/>
      <c r="F133" s="73"/>
      <c r="G133" s="73"/>
      <c r="H133" s="13"/>
      <c r="I133" s="45"/>
      <c r="J133" s="45"/>
      <c r="K133" s="45"/>
      <c r="L133" s="45"/>
      <c r="M133" s="138"/>
      <c r="N133" s="140"/>
      <c r="O133" s="140"/>
      <c r="P133" s="140"/>
      <c r="Q133" s="140"/>
      <c r="R133" s="140"/>
      <c r="S133" s="18"/>
      <c r="T133" s="13"/>
      <c r="V133" s="13"/>
    </row>
    <row r="134" spans="1:22" ht="15">
      <c r="A134" s="13"/>
      <c r="B134" s="13"/>
      <c r="C134" s="13"/>
      <c r="D134" s="13"/>
      <c r="E134" s="13"/>
      <c r="F134" s="73"/>
      <c r="G134" s="73"/>
      <c r="H134" s="13"/>
      <c r="I134" s="45"/>
      <c r="J134" s="45"/>
      <c r="K134" s="45"/>
      <c r="L134" s="45"/>
      <c r="M134" s="138"/>
      <c r="N134" s="140"/>
      <c r="O134" s="140"/>
      <c r="P134" s="140"/>
      <c r="Q134" s="140"/>
      <c r="R134" s="140"/>
      <c r="S134" s="45"/>
      <c r="T134" s="13"/>
      <c r="V134" s="13"/>
    </row>
    <row r="135" spans="1:22" ht="15">
      <c r="A135" s="13"/>
      <c r="B135" s="13"/>
      <c r="C135" s="13"/>
      <c r="D135" s="13"/>
      <c r="E135" s="13"/>
      <c r="F135" s="73"/>
      <c r="G135" s="73"/>
      <c r="H135" s="13"/>
      <c r="I135" s="45"/>
      <c r="J135" s="45"/>
      <c r="K135" s="45"/>
      <c r="L135" s="45"/>
      <c r="M135" s="138"/>
      <c r="N135" s="140"/>
      <c r="O135" s="140"/>
      <c r="P135" s="140"/>
      <c r="Q135" s="140"/>
      <c r="R135" s="140"/>
      <c r="S135" s="45"/>
      <c r="T135" s="13"/>
      <c r="V135" s="13"/>
    </row>
    <row r="136" spans="1:22" ht="15.75">
      <c r="A136" s="13"/>
      <c r="B136" s="13"/>
      <c r="C136" s="13"/>
      <c r="D136" s="13"/>
      <c r="E136" s="13"/>
      <c r="F136" s="73"/>
      <c r="G136" s="73"/>
      <c r="H136" s="13"/>
      <c r="I136" s="45"/>
      <c r="J136" s="45"/>
      <c r="K136" s="45"/>
      <c r="L136" s="45"/>
      <c r="M136" s="141"/>
      <c r="N136" s="140"/>
      <c r="O136" s="140"/>
      <c r="P136" s="140"/>
      <c r="Q136" s="140"/>
      <c r="R136" s="140"/>
      <c r="S136" s="45"/>
      <c r="T136" s="13"/>
      <c r="V136" s="13"/>
    </row>
    <row r="137" spans="1:22" ht="15">
      <c r="A137" s="13"/>
      <c r="B137" s="13"/>
      <c r="C137" s="13"/>
      <c r="D137" s="13"/>
      <c r="E137" s="13"/>
      <c r="F137" s="13"/>
      <c r="G137" s="13"/>
      <c r="H137" s="13"/>
      <c r="I137" s="45"/>
      <c r="J137" s="45"/>
      <c r="K137" s="45"/>
      <c r="L137" s="45"/>
      <c r="M137" s="45"/>
      <c r="N137" s="142"/>
      <c r="O137" s="140"/>
      <c r="P137" s="140"/>
      <c r="Q137" s="140"/>
      <c r="R137" s="140"/>
      <c r="S137" s="45"/>
      <c r="T137" s="13"/>
      <c r="V137" s="13"/>
    </row>
    <row r="138" spans="1:22" ht="15.75">
      <c r="A138" s="13"/>
      <c r="B138" s="13"/>
      <c r="C138" s="13"/>
      <c r="D138" s="72"/>
      <c r="E138" s="72"/>
      <c r="F138" s="73"/>
      <c r="G138" s="73"/>
      <c r="H138" s="13"/>
      <c r="I138" s="45"/>
      <c r="J138" s="45"/>
      <c r="K138" s="45"/>
      <c r="L138" s="45"/>
      <c r="M138" s="141"/>
      <c r="N138" s="140"/>
      <c r="O138" s="140"/>
      <c r="P138" s="140"/>
      <c r="Q138" s="140"/>
      <c r="R138" s="140"/>
      <c r="S138" s="18"/>
      <c r="T138" s="13"/>
      <c r="V138" s="13"/>
    </row>
    <row r="139" spans="1:22" ht="15.75">
      <c r="A139" s="13"/>
      <c r="B139" s="13"/>
      <c r="C139" s="13"/>
      <c r="D139" s="13"/>
      <c r="E139" s="13"/>
      <c r="F139" s="73"/>
      <c r="G139" s="73"/>
      <c r="H139" s="13"/>
      <c r="I139" s="45"/>
      <c r="J139" s="45"/>
      <c r="K139" s="45"/>
      <c r="L139" s="45"/>
      <c r="M139" s="143"/>
      <c r="N139" s="139"/>
      <c r="O139" s="139"/>
      <c r="P139" s="139"/>
      <c r="Q139" s="139"/>
      <c r="R139" s="139"/>
      <c r="S139" s="45"/>
      <c r="T139" s="13"/>
      <c r="V139" s="13"/>
    </row>
    <row r="140" spans="1:22" ht="15">
      <c r="A140" s="13"/>
      <c r="B140" s="13"/>
      <c r="C140" s="13"/>
      <c r="D140" s="13"/>
      <c r="E140" s="13"/>
      <c r="F140" s="73"/>
      <c r="G140" s="73"/>
      <c r="H140" s="13"/>
      <c r="I140" s="45"/>
      <c r="J140" s="45"/>
      <c r="K140" s="45"/>
      <c r="L140" s="45"/>
      <c r="M140" s="143"/>
      <c r="N140" s="136"/>
      <c r="O140" s="136"/>
      <c r="P140" s="136"/>
      <c r="Q140" s="136"/>
      <c r="R140" s="136"/>
      <c r="S140" s="45"/>
      <c r="T140" s="13"/>
      <c r="V140" s="13"/>
    </row>
    <row r="141" spans="1:22" ht="15">
      <c r="A141" s="13"/>
      <c r="B141" s="13"/>
      <c r="C141" s="13"/>
      <c r="D141" s="13"/>
      <c r="E141" s="13"/>
      <c r="F141" s="13"/>
      <c r="G141" s="13"/>
      <c r="H141" s="13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13"/>
      <c r="V141" s="13"/>
    </row>
    <row r="142" spans="9:22" ht="15.75">
      <c r="I142" s="74"/>
      <c r="J142" s="74"/>
      <c r="K142" s="74"/>
      <c r="L142" s="74"/>
      <c r="M142" s="144"/>
      <c r="N142" s="145"/>
      <c r="O142" s="145"/>
      <c r="P142" s="145"/>
      <c r="Q142" s="145"/>
      <c r="R142" s="145"/>
      <c r="S142" s="74"/>
      <c r="T142" s="13"/>
      <c r="V142" s="13"/>
    </row>
    <row r="143" spans="9:20" ht="15">
      <c r="I143" s="74"/>
      <c r="J143" s="74"/>
      <c r="K143" s="74"/>
      <c r="L143" s="74"/>
      <c r="M143" s="45"/>
      <c r="N143" s="45"/>
      <c r="O143" s="45"/>
      <c r="P143" s="45"/>
      <c r="Q143" s="45"/>
      <c r="R143" s="45"/>
      <c r="S143" s="74"/>
      <c r="T143" s="74"/>
    </row>
    <row r="144" spans="9:20" ht="14.25"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</row>
    <row r="145" spans="9:20" ht="14.25"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</row>
    <row r="146" spans="9:20" ht="14.25"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</row>
    <row r="147" spans="9:20" ht="14.25"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</row>
    <row r="148" spans="9:20" ht="14.25"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</row>
    <row r="149" spans="9:20" ht="14.25"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</row>
    <row r="150" spans="9:19" ht="14.25"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</row>
    <row r="151" spans="9:19" ht="14.25"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</row>
    <row r="152" spans="9:19" ht="14.25"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</row>
    <row r="153" spans="9:19" ht="14.25"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</row>
    <row r="154" spans="9:19" ht="14.25"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</row>
    <row r="155" spans="9:19" ht="14.25"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</row>
    <row r="156" spans="9:19" ht="14.25"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</row>
    <row r="157" spans="9:19" ht="14.25"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</row>
    <row r="158" spans="13:18" ht="14.25">
      <c r="M158" s="74"/>
      <c r="N158" s="74"/>
      <c r="O158" s="74"/>
      <c r="P158" s="74"/>
      <c r="Q158" s="74"/>
      <c r="R158" s="74"/>
    </row>
    <row r="159" spans="13:18" ht="14.25">
      <c r="M159" s="74"/>
      <c r="N159" s="74"/>
      <c r="O159" s="74"/>
      <c r="P159" s="74"/>
      <c r="Q159" s="74"/>
      <c r="R159" s="74"/>
    </row>
  </sheetData>
  <sheetProtection/>
  <mergeCells count="2">
    <mergeCell ref="I8:M8"/>
    <mergeCell ref="N8:R8"/>
  </mergeCells>
  <printOptions horizontalCentered="1"/>
  <pageMargins left="0.1968503937007874" right="0.1968503937007874" top="0.5905511811023623" bottom="0.5905511811023623" header="0" footer="0.1968503937007874"/>
  <pageSetup fitToHeight="2" fitToWidth="1" horizontalDpi="600" verticalDpi="600" orientation="landscape" paperSize="9" scale="48" r:id="rId1"/>
  <headerFooter alignWithMargins="0">
    <oddFooter>&amp;L&amp;"Arial,Cursiva"&amp;11&amp;F / &amp;A&amp;C&amp;"Arial,Cursiva"&amp;11FECHA - &amp;D -&amp;R&amp;"Arial,Cursiva"&amp;11Página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32.6640625" style="1" customWidth="1"/>
    <col min="2" max="2" width="8.21484375" style="1" customWidth="1"/>
    <col min="3" max="3" width="4.6640625" style="1" customWidth="1"/>
    <col min="4" max="4" width="40.77734375" style="1" customWidth="1"/>
    <col min="5" max="5" width="13.10546875" style="1" hidden="1" customWidth="1"/>
    <col min="6" max="7" width="10.21484375" style="1" customWidth="1"/>
    <col min="8" max="8" width="8.5546875" style="1" customWidth="1"/>
    <col min="9" max="9" width="13.4453125" style="1" customWidth="1"/>
    <col min="10" max="10" width="11.77734375" style="1" customWidth="1"/>
    <col min="11" max="11" width="18.77734375" style="1" customWidth="1"/>
    <col min="12" max="12" width="5.88671875" style="1" customWidth="1"/>
    <col min="13" max="13" width="12.10546875" style="1" customWidth="1"/>
    <col min="14" max="15" width="15.10546875" style="1" customWidth="1"/>
    <col min="16" max="16" width="10.6640625" style="1" customWidth="1"/>
    <col min="17" max="17" width="7.6640625" style="1" customWidth="1"/>
    <col min="18" max="18" width="14.88671875" style="1" customWidth="1"/>
    <col min="19" max="19" width="3.21484375" style="1" customWidth="1"/>
    <col min="20" max="20" width="13.88671875" style="75" customWidth="1"/>
    <col min="21" max="16384" width="8.88671875" style="1" customWidth="1"/>
  </cols>
  <sheetData>
    <row r="1" ht="18" customHeight="1"/>
    <row r="2" spans="1:19" ht="20.25" customHeight="1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9.5" customHeight="1">
      <c r="A3" s="4" t="s">
        <v>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9.5" customHeight="1">
      <c r="A4" s="6" t="s">
        <v>147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1:19" ht="18.75" customHeight="1">
      <c r="A5" s="8" t="s">
        <v>73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20" ht="16.5" customHeight="1">
      <c r="A7" s="10" t="s">
        <v>19</v>
      </c>
      <c r="B7" s="11"/>
      <c r="C7" s="11"/>
      <c r="D7" s="11"/>
      <c r="E7" s="11"/>
      <c r="F7" s="10"/>
      <c r="G7" s="10"/>
      <c r="H7" s="11"/>
      <c r="I7" s="78"/>
      <c r="J7" s="12"/>
      <c r="K7" s="12"/>
      <c r="L7" s="12"/>
      <c r="M7" s="79"/>
      <c r="N7" s="12"/>
      <c r="O7" s="12"/>
      <c r="P7" s="12"/>
      <c r="Q7" s="12"/>
      <c r="R7" s="12"/>
      <c r="S7" s="11"/>
      <c r="T7" s="173"/>
    </row>
    <row r="8" spans="1:20" ht="16.5">
      <c r="A8" s="14" t="s">
        <v>8</v>
      </c>
      <c r="B8" s="15"/>
      <c r="C8" s="14" t="s">
        <v>9</v>
      </c>
      <c r="D8" s="15"/>
      <c r="E8" s="14" t="s">
        <v>74</v>
      </c>
      <c r="F8" s="14" t="s">
        <v>10</v>
      </c>
      <c r="G8" s="14" t="s">
        <v>3</v>
      </c>
      <c r="H8" s="15"/>
      <c r="I8" s="179" t="s">
        <v>4</v>
      </c>
      <c r="J8" s="180"/>
      <c r="K8" s="180"/>
      <c r="L8" s="180"/>
      <c r="M8" s="181"/>
      <c r="N8" s="180" t="s">
        <v>121</v>
      </c>
      <c r="O8" s="180"/>
      <c r="P8" s="180"/>
      <c r="Q8" s="180"/>
      <c r="R8" s="180"/>
      <c r="S8" s="146"/>
      <c r="T8" s="173"/>
    </row>
    <row r="9" spans="1:20" ht="16.5">
      <c r="A9" s="17" t="s">
        <v>36</v>
      </c>
      <c r="B9" s="17" t="s">
        <v>2</v>
      </c>
      <c r="C9" s="17" t="s">
        <v>11</v>
      </c>
      <c r="D9" s="17" t="s">
        <v>75</v>
      </c>
      <c r="E9" s="17" t="s">
        <v>76</v>
      </c>
      <c r="F9" s="17" t="s">
        <v>12</v>
      </c>
      <c r="G9" s="17" t="s">
        <v>5</v>
      </c>
      <c r="H9" s="17" t="s">
        <v>13</v>
      </c>
      <c r="I9" s="80" t="s">
        <v>6</v>
      </c>
      <c r="J9" s="17" t="s">
        <v>14</v>
      </c>
      <c r="K9" s="17" t="s">
        <v>15</v>
      </c>
      <c r="L9" s="17" t="s">
        <v>16</v>
      </c>
      <c r="M9" s="81" t="s">
        <v>7</v>
      </c>
      <c r="N9" s="17" t="s">
        <v>6</v>
      </c>
      <c r="O9" s="17" t="s">
        <v>14</v>
      </c>
      <c r="P9" s="17" t="s">
        <v>15</v>
      </c>
      <c r="Q9" s="17" t="s">
        <v>16</v>
      </c>
      <c r="R9" s="17" t="s">
        <v>7</v>
      </c>
      <c r="S9" s="17"/>
      <c r="T9" s="173"/>
    </row>
    <row r="10" spans="1:20" ht="15" customHeight="1">
      <c r="A10" s="13"/>
      <c r="B10" s="13"/>
      <c r="C10" s="13"/>
      <c r="D10" s="13"/>
      <c r="E10" s="13"/>
      <c r="F10" s="13"/>
      <c r="G10" s="13"/>
      <c r="H10" s="13"/>
      <c r="I10" s="20"/>
      <c r="J10" s="13"/>
      <c r="K10" s="13"/>
      <c r="L10" s="13"/>
      <c r="M10" s="21"/>
      <c r="N10" s="18"/>
      <c r="O10" s="18"/>
      <c r="P10" s="18"/>
      <c r="Q10" s="18"/>
      <c r="R10" s="18"/>
      <c r="S10" s="18"/>
      <c r="T10" s="173"/>
    </row>
    <row r="11" spans="1:20" ht="16.5">
      <c r="A11" s="19" t="s">
        <v>77</v>
      </c>
      <c r="B11" s="13"/>
      <c r="C11" s="13"/>
      <c r="D11" s="13"/>
      <c r="E11" s="13"/>
      <c r="F11" s="13"/>
      <c r="G11" s="13"/>
      <c r="H11" s="13"/>
      <c r="I11" s="20"/>
      <c r="J11" s="13"/>
      <c r="K11" s="13"/>
      <c r="L11" s="13"/>
      <c r="M11" s="21"/>
      <c r="N11" s="22">
        <f>+N13+N69</f>
        <v>13053484.950000007</v>
      </c>
      <c r="O11" s="22">
        <f>+O13+O69</f>
        <v>12943123.9</v>
      </c>
      <c r="P11" s="22">
        <f>+P13+P69</f>
        <v>0</v>
      </c>
      <c r="Q11" s="22">
        <f>+Q13+Q69</f>
        <v>0</v>
      </c>
      <c r="R11" s="22">
        <f>+R13+R69</f>
        <v>25996608.85</v>
      </c>
      <c r="T11" s="173"/>
    </row>
    <row r="12" spans="1:20" ht="12" customHeight="1">
      <c r="A12" s="23"/>
      <c r="B12" s="13"/>
      <c r="C12" s="13"/>
      <c r="D12" s="13"/>
      <c r="E12" s="13"/>
      <c r="F12" s="13"/>
      <c r="G12" s="13"/>
      <c r="H12" s="13"/>
      <c r="I12" s="20"/>
      <c r="J12" s="13"/>
      <c r="K12" s="13"/>
      <c r="L12" s="13"/>
      <c r="M12" s="21"/>
      <c r="N12" s="16"/>
      <c r="O12" s="16"/>
      <c r="P12" s="16"/>
      <c r="Q12" s="16"/>
      <c r="R12" s="16"/>
      <c r="S12" s="16"/>
      <c r="T12" s="173"/>
    </row>
    <row r="13" spans="1:20" ht="15.75" customHeight="1">
      <c r="A13" s="24" t="s">
        <v>22</v>
      </c>
      <c r="B13" s="25"/>
      <c r="C13" s="25"/>
      <c r="D13" s="25"/>
      <c r="E13" s="25"/>
      <c r="F13" s="25"/>
      <c r="G13" s="25"/>
      <c r="H13" s="25"/>
      <c r="I13" s="20"/>
      <c r="J13" s="13"/>
      <c r="K13" s="13"/>
      <c r="L13" s="13"/>
      <c r="M13" s="21"/>
      <c r="N13" s="26">
        <f>+N15</f>
        <v>13053484.950000007</v>
      </c>
      <c r="O13" s="26">
        <f>+O15</f>
        <v>8201048.220000001</v>
      </c>
      <c r="P13" s="26">
        <f>+P15</f>
        <v>0</v>
      </c>
      <c r="Q13" s="26">
        <f>+Q15</f>
        <v>0</v>
      </c>
      <c r="R13" s="26">
        <f>+R15</f>
        <v>21254533.17</v>
      </c>
      <c r="S13" s="16"/>
      <c r="T13" s="173"/>
    </row>
    <row r="14" spans="1:20" ht="9.75" customHeight="1">
      <c r="A14" s="23"/>
      <c r="B14" s="13"/>
      <c r="C14" s="13"/>
      <c r="D14" s="13"/>
      <c r="E14" s="13"/>
      <c r="F14" s="13"/>
      <c r="G14" s="13"/>
      <c r="H14" s="13"/>
      <c r="I14" s="20"/>
      <c r="J14" s="13"/>
      <c r="K14" s="13"/>
      <c r="L14" s="13"/>
      <c r="M14" s="21"/>
      <c r="N14" s="16"/>
      <c r="O14" s="16"/>
      <c r="P14" s="16"/>
      <c r="Q14" s="16"/>
      <c r="R14" s="16"/>
      <c r="S14" s="16"/>
      <c r="T14" s="173"/>
    </row>
    <row r="15" spans="1:20" ht="15.75" customHeight="1">
      <c r="A15" s="27" t="s">
        <v>78</v>
      </c>
      <c r="B15" s="13"/>
      <c r="C15" s="13"/>
      <c r="D15" s="13"/>
      <c r="E15" s="13"/>
      <c r="F15" s="13"/>
      <c r="G15" s="13"/>
      <c r="H15" s="13"/>
      <c r="I15" s="20"/>
      <c r="J15" s="13"/>
      <c r="K15" s="13"/>
      <c r="L15" s="13"/>
      <c r="M15" s="21"/>
      <c r="N15" s="28">
        <f>+N16</f>
        <v>13053484.950000007</v>
      </c>
      <c r="O15" s="28">
        <f>+O16</f>
        <v>8201048.220000001</v>
      </c>
      <c r="P15" s="28">
        <f>+P16</f>
        <v>0</v>
      </c>
      <c r="Q15" s="28">
        <f>+Q16</f>
        <v>0</v>
      </c>
      <c r="R15" s="28">
        <f>+R16</f>
        <v>21254533.17</v>
      </c>
      <c r="S15" s="16"/>
      <c r="T15" s="173"/>
    </row>
    <row r="16" spans="1:20" ht="15" customHeight="1">
      <c r="A16" s="29" t="s">
        <v>79</v>
      </c>
      <c r="B16" s="30"/>
      <c r="C16" s="30"/>
      <c r="D16" s="30"/>
      <c r="E16" s="30"/>
      <c r="F16" s="30"/>
      <c r="G16" s="30"/>
      <c r="H16" s="30"/>
      <c r="I16" s="31"/>
      <c r="J16" s="30"/>
      <c r="K16" s="30"/>
      <c r="L16" s="30"/>
      <c r="M16" s="32"/>
      <c r="N16" s="33">
        <f>SUM(N17:N66)</f>
        <v>13053484.950000007</v>
      </c>
      <c r="O16" s="33">
        <f>SUM(O17:O66)</f>
        <v>8201048.220000001</v>
      </c>
      <c r="P16" s="33">
        <f>SUM(P17:P66)</f>
        <v>0</v>
      </c>
      <c r="Q16" s="33">
        <f>SUM(Q17:Q66)</f>
        <v>0</v>
      </c>
      <c r="R16" s="33">
        <f>SUM(R17:R66)</f>
        <v>21254533.17</v>
      </c>
      <c r="S16" s="16"/>
      <c r="T16" s="173"/>
    </row>
    <row r="17" spans="1:20" ht="14.25" customHeight="1">
      <c r="A17" s="94" t="s">
        <v>123</v>
      </c>
      <c r="B17" s="121" t="s">
        <v>50</v>
      </c>
      <c r="C17" s="147">
        <v>1</v>
      </c>
      <c r="D17" s="36" t="s">
        <v>51</v>
      </c>
      <c r="E17" s="36" t="s">
        <v>115</v>
      </c>
      <c r="F17" s="122">
        <v>40998</v>
      </c>
      <c r="G17" s="122">
        <v>40998</v>
      </c>
      <c r="H17" s="91" t="s">
        <v>0</v>
      </c>
      <c r="I17" s="148">
        <v>4061964.5</v>
      </c>
      <c r="J17" s="149">
        <v>1961893.6</v>
      </c>
      <c r="K17" s="149">
        <v>0</v>
      </c>
      <c r="L17" s="149">
        <v>0</v>
      </c>
      <c r="M17" s="97">
        <f>SUM(I17:L17)</f>
        <v>6023858.1</v>
      </c>
      <c r="N17" s="149">
        <v>1522475.45</v>
      </c>
      <c r="O17" s="149">
        <v>735342.43</v>
      </c>
      <c r="P17" s="149">
        <v>0</v>
      </c>
      <c r="Q17" s="149">
        <v>0</v>
      </c>
      <c r="R17" s="98">
        <f>SUM(N17:Q17)</f>
        <v>2257817.88</v>
      </c>
      <c r="S17" s="38"/>
      <c r="T17" s="173"/>
    </row>
    <row r="18" spans="1:20" ht="14.25" customHeight="1">
      <c r="A18" s="94" t="s">
        <v>123</v>
      </c>
      <c r="B18" s="121" t="s">
        <v>50</v>
      </c>
      <c r="C18" s="147">
        <v>1</v>
      </c>
      <c r="D18" s="36" t="s">
        <v>51</v>
      </c>
      <c r="E18" s="36" t="s">
        <v>115</v>
      </c>
      <c r="F18" s="122">
        <v>40998</v>
      </c>
      <c r="G18" s="122">
        <v>40998</v>
      </c>
      <c r="H18" s="91" t="s">
        <v>0</v>
      </c>
      <c r="I18" s="148">
        <v>6281600.37</v>
      </c>
      <c r="J18" s="149">
        <v>3033958.45</v>
      </c>
      <c r="K18" s="149">
        <v>0</v>
      </c>
      <c r="L18" s="149">
        <v>0</v>
      </c>
      <c r="M18" s="97">
        <f>SUM(I18:L18)</f>
        <v>9315558.82</v>
      </c>
      <c r="N18" s="149">
        <v>2354422.93</v>
      </c>
      <c r="O18" s="149">
        <v>1137165.84</v>
      </c>
      <c r="P18" s="149">
        <v>0</v>
      </c>
      <c r="Q18" s="149">
        <v>0</v>
      </c>
      <c r="R18" s="98">
        <f>SUM(N18:Q18)</f>
        <v>3491588.7700000005</v>
      </c>
      <c r="S18" s="38"/>
      <c r="T18" s="173"/>
    </row>
    <row r="19" spans="1:20" ht="14.25" customHeight="1">
      <c r="A19" s="94" t="s">
        <v>123</v>
      </c>
      <c r="B19" s="121" t="s">
        <v>50</v>
      </c>
      <c r="C19" s="147">
        <v>1</v>
      </c>
      <c r="D19" s="36" t="s">
        <v>51</v>
      </c>
      <c r="E19" s="36" t="s">
        <v>115</v>
      </c>
      <c r="F19" s="122">
        <v>40998</v>
      </c>
      <c r="G19" s="122">
        <v>40998</v>
      </c>
      <c r="H19" s="91" t="s">
        <v>0</v>
      </c>
      <c r="I19" s="148">
        <v>2361902.67</v>
      </c>
      <c r="J19" s="149">
        <v>1140778.49</v>
      </c>
      <c r="K19" s="149">
        <v>0</v>
      </c>
      <c r="L19" s="149">
        <v>0</v>
      </c>
      <c r="M19" s="97">
        <f>SUM(I19:L19)</f>
        <v>3502681.16</v>
      </c>
      <c r="N19" s="149">
        <v>885270.87</v>
      </c>
      <c r="O19" s="149">
        <v>427578.14</v>
      </c>
      <c r="P19" s="149">
        <v>0</v>
      </c>
      <c r="Q19" s="149">
        <v>0</v>
      </c>
      <c r="R19" s="98">
        <f>SUM(N19:Q19)</f>
        <v>1312849.01</v>
      </c>
      <c r="S19" s="38"/>
      <c r="T19" s="173"/>
    </row>
    <row r="20" spans="1:20" ht="14.25" customHeight="1">
      <c r="A20" s="94" t="s">
        <v>123</v>
      </c>
      <c r="B20" s="121" t="s">
        <v>50</v>
      </c>
      <c r="C20" s="147">
        <v>1</v>
      </c>
      <c r="D20" s="36" t="s">
        <v>51</v>
      </c>
      <c r="E20" s="36" t="s">
        <v>115</v>
      </c>
      <c r="F20" s="122">
        <v>40998</v>
      </c>
      <c r="G20" s="122">
        <v>40998</v>
      </c>
      <c r="H20" s="91" t="s">
        <v>0</v>
      </c>
      <c r="I20" s="148">
        <v>8941.35</v>
      </c>
      <c r="J20" s="149">
        <v>4318.59</v>
      </c>
      <c r="K20" s="149">
        <v>0</v>
      </c>
      <c r="L20" s="149">
        <v>0</v>
      </c>
      <c r="M20" s="97">
        <f aca="true" t="shared" si="0" ref="M20:M45">SUM(I20:L20)</f>
        <v>13259.94</v>
      </c>
      <c r="N20" s="149">
        <v>3351.33</v>
      </c>
      <c r="O20" s="149">
        <v>1618.66</v>
      </c>
      <c r="P20" s="149">
        <v>0</v>
      </c>
      <c r="Q20" s="149">
        <v>0</v>
      </c>
      <c r="R20" s="98">
        <f aca="true" t="shared" si="1" ref="R20:R45">SUM(N20:Q20)</f>
        <v>4969.99</v>
      </c>
      <c r="S20" s="38"/>
      <c r="T20" s="173"/>
    </row>
    <row r="21" spans="1:20" ht="14.25" customHeight="1">
      <c r="A21" s="94" t="s">
        <v>123</v>
      </c>
      <c r="B21" s="121" t="s">
        <v>50</v>
      </c>
      <c r="C21" s="147">
        <v>1</v>
      </c>
      <c r="D21" s="36" t="s">
        <v>51</v>
      </c>
      <c r="E21" s="36" t="s">
        <v>115</v>
      </c>
      <c r="F21" s="122">
        <v>40998</v>
      </c>
      <c r="G21" s="122">
        <v>40998</v>
      </c>
      <c r="H21" s="91" t="s">
        <v>0</v>
      </c>
      <c r="I21" s="148">
        <v>535313.4</v>
      </c>
      <c r="J21" s="149">
        <v>258551.73</v>
      </c>
      <c r="K21" s="149">
        <v>0</v>
      </c>
      <c r="L21" s="149">
        <v>0</v>
      </c>
      <c r="M21" s="97">
        <f t="shared" si="0"/>
        <v>793865.13</v>
      </c>
      <c r="N21" s="149">
        <v>200642.2</v>
      </c>
      <c r="O21" s="149">
        <v>96908.44</v>
      </c>
      <c r="P21" s="149">
        <v>0</v>
      </c>
      <c r="Q21" s="149">
        <v>0</v>
      </c>
      <c r="R21" s="98">
        <f t="shared" si="1"/>
        <v>297550.64</v>
      </c>
      <c r="S21" s="38"/>
      <c r="T21" s="173"/>
    </row>
    <row r="22" spans="1:20" ht="14.25" customHeight="1">
      <c r="A22" s="94" t="s">
        <v>123</v>
      </c>
      <c r="B22" s="121" t="s">
        <v>50</v>
      </c>
      <c r="C22" s="147">
        <v>1</v>
      </c>
      <c r="D22" s="36" t="s">
        <v>51</v>
      </c>
      <c r="E22" s="36" t="s">
        <v>115</v>
      </c>
      <c r="F22" s="122">
        <v>40998</v>
      </c>
      <c r="G22" s="122">
        <v>40998</v>
      </c>
      <c r="H22" s="91" t="s">
        <v>0</v>
      </c>
      <c r="I22" s="148">
        <v>638.37</v>
      </c>
      <c r="J22" s="149">
        <v>308.33</v>
      </c>
      <c r="K22" s="149">
        <v>0</v>
      </c>
      <c r="L22" s="149">
        <v>0</v>
      </c>
      <c r="M22" s="97">
        <f t="shared" si="0"/>
        <v>946.7</v>
      </c>
      <c r="N22" s="149">
        <v>239.27</v>
      </c>
      <c r="O22" s="149">
        <v>115.57</v>
      </c>
      <c r="P22" s="149">
        <v>0</v>
      </c>
      <c r="Q22" s="149">
        <v>0</v>
      </c>
      <c r="R22" s="98">
        <f t="shared" si="1"/>
        <v>354.84000000000003</v>
      </c>
      <c r="S22" s="38"/>
      <c r="T22" s="173"/>
    </row>
    <row r="23" spans="1:20" ht="14.25" customHeight="1">
      <c r="A23" s="94" t="s">
        <v>123</v>
      </c>
      <c r="B23" s="121" t="s">
        <v>50</v>
      </c>
      <c r="C23" s="147">
        <v>1</v>
      </c>
      <c r="D23" s="36" t="s">
        <v>51</v>
      </c>
      <c r="E23" s="36" t="s">
        <v>115</v>
      </c>
      <c r="F23" s="122">
        <v>40998</v>
      </c>
      <c r="G23" s="122">
        <v>40998</v>
      </c>
      <c r="H23" s="91" t="s">
        <v>0</v>
      </c>
      <c r="I23" s="148">
        <v>31524.38</v>
      </c>
      <c r="J23" s="149">
        <v>15226</v>
      </c>
      <c r="K23" s="149">
        <v>0</v>
      </c>
      <c r="L23" s="149">
        <v>0</v>
      </c>
      <c r="M23" s="97">
        <f t="shared" si="0"/>
        <v>46750.380000000005</v>
      </c>
      <c r="N23" s="149">
        <v>11815.73</v>
      </c>
      <c r="O23" s="149">
        <v>5706.9</v>
      </c>
      <c r="P23" s="149">
        <v>0</v>
      </c>
      <c r="Q23" s="149">
        <v>0</v>
      </c>
      <c r="R23" s="98">
        <f t="shared" si="1"/>
        <v>17522.629999999997</v>
      </c>
      <c r="S23" s="38"/>
      <c r="T23" s="173"/>
    </row>
    <row r="24" spans="1:20" ht="14.25" customHeight="1">
      <c r="A24" s="94" t="s">
        <v>123</v>
      </c>
      <c r="B24" s="121" t="s">
        <v>50</v>
      </c>
      <c r="C24" s="147">
        <v>1</v>
      </c>
      <c r="D24" s="36" t="s">
        <v>51</v>
      </c>
      <c r="E24" s="36" t="s">
        <v>115</v>
      </c>
      <c r="F24" s="122">
        <v>40998</v>
      </c>
      <c r="G24" s="122">
        <v>40998</v>
      </c>
      <c r="H24" s="91" t="s">
        <v>0</v>
      </c>
      <c r="I24" s="148">
        <v>153682.74</v>
      </c>
      <c r="J24" s="149">
        <v>74227.43</v>
      </c>
      <c r="K24" s="149">
        <v>0</v>
      </c>
      <c r="L24" s="149">
        <v>0</v>
      </c>
      <c r="M24" s="97">
        <f t="shared" si="0"/>
        <v>227910.16999999998</v>
      </c>
      <c r="N24" s="149">
        <v>57602.23</v>
      </c>
      <c r="O24" s="149">
        <v>27821.38</v>
      </c>
      <c r="P24" s="149">
        <v>0</v>
      </c>
      <c r="Q24" s="149">
        <v>0</v>
      </c>
      <c r="R24" s="98">
        <f t="shared" si="1"/>
        <v>85423.61</v>
      </c>
      <c r="S24" s="38"/>
      <c r="T24" s="173"/>
    </row>
    <row r="25" spans="1:20" ht="14.25" customHeight="1">
      <c r="A25" s="94" t="s">
        <v>123</v>
      </c>
      <c r="B25" s="121" t="s">
        <v>50</v>
      </c>
      <c r="C25" s="147">
        <v>1</v>
      </c>
      <c r="D25" s="36" t="s">
        <v>51</v>
      </c>
      <c r="E25" s="36" t="s">
        <v>115</v>
      </c>
      <c r="F25" s="122">
        <v>40998</v>
      </c>
      <c r="G25" s="122">
        <v>40998</v>
      </c>
      <c r="H25" s="91" t="s">
        <v>0</v>
      </c>
      <c r="I25" s="148">
        <v>167198.52</v>
      </c>
      <c r="J25" s="149">
        <v>80755.43</v>
      </c>
      <c r="K25" s="149">
        <v>0</v>
      </c>
      <c r="L25" s="149">
        <v>0</v>
      </c>
      <c r="M25" s="97">
        <f t="shared" si="0"/>
        <v>247953.94999999998</v>
      </c>
      <c r="N25" s="149">
        <v>62668.11</v>
      </c>
      <c r="O25" s="149">
        <v>30268.15</v>
      </c>
      <c r="P25" s="149">
        <v>0</v>
      </c>
      <c r="Q25" s="149">
        <v>0</v>
      </c>
      <c r="R25" s="98">
        <f t="shared" si="1"/>
        <v>92936.26000000001</v>
      </c>
      <c r="S25" s="38"/>
      <c r="T25" s="173"/>
    </row>
    <row r="26" spans="1:20" ht="14.25" customHeight="1">
      <c r="A26" s="94" t="s">
        <v>123</v>
      </c>
      <c r="B26" s="121" t="s">
        <v>50</v>
      </c>
      <c r="C26" s="147">
        <v>1</v>
      </c>
      <c r="D26" s="36" t="s">
        <v>51</v>
      </c>
      <c r="E26" s="36" t="s">
        <v>115</v>
      </c>
      <c r="F26" s="122">
        <v>40998</v>
      </c>
      <c r="G26" s="122">
        <v>40998</v>
      </c>
      <c r="H26" s="91" t="s">
        <v>0</v>
      </c>
      <c r="I26" s="148">
        <v>96807.44</v>
      </c>
      <c r="J26" s="149">
        <v>46757.15</v>
      </c>
      <c r="K26" s="149">
        <v>0</v>
      </c>
      <c r="L26" s="149">
        <v>0</v>
      </c>
      <c r="M26" s="97">
        <f t="shared" si="0"/>
        <v>143564.59</v>
      </c>
      <c r="N26" s="149">
        <v>36284.65</v>
      </c>
      <c r="O26" s="149">
        <v>17525.17</v>
      </c>
      <c r="P26" s="149">
        <v>0</v>
      </c>
      <c r="Q26" s="149">
        <v>0</v>
      </c>
      <c r="R26" s="98">
        <f t="shared" si="1"/>
        <v>53809.82</v>
      </c>
      <c r="S26" s="38"/>
      <c r="T26" s="173"/>
    </row>
    <row r="27" spans="1:20" ht="14.25" customHeight="1">
      <c r="A27" s="94" t="s">
        <v>123</v>
      </c>
      <c r="B27" s="121" t="s">
        <v>50</v>
      </c>
      <c r="C27" s="147">
        <v>1</v>
      </c>
      <c r="D27" s="36" t="s">
        <v>51</v>
      </c>
      <c r="E27" s="36" t="s">
        <v>115</v>
      </c>
      <c r="F27" s="122">
        <v>40998</v>
      </c>
      <c r="G27" s="122">
        <v>40998</v>
      </c>
      <c r="H27" s="91" t="s">
        <v>0</v>
      </c>
      <c r="I27" s="148">
        <v>443608.97</v>
      </c>
      <c r="J27" s="149">
        <v>214259.28</v>
      </c>
      <c r="K27" s="149">
        <v>0</v>
      </c>
      <c r="L27" s="149">
        <v>0</v>
      </c>
      <c r="M27" s="97">
        <f t="shared" si="0"/>
        <v>657868.25</v>
      </c>
      <c r="N27" s="149">
        <v>166270.23</v>
      </c>
      <c r="O27" s="149">
        <v>80307.08</v>
      </c>
      <c r="P27" s="149">
        <v>0</v>
      </c>
      <c r="Q27" s="149">
        <v>0</v>
      </c>
      <c r="R27" s="98">
        <f t="shared" si="1"/>
        <v>246577.31</v>
      </c>
      <c r="S27" s="38"/>
      <c r="T27" s="173"/>
    </row>
    <row r="28" spans="1:20" ht="14.25" customHeight="1">
      <c r="A28" s="94" t="s">
        <v>123</v>
      </c>
      <c r="B28" s="121" t="s">
        <v>50</v>
      </c>
      <c r="C28" s="147">
        <v>1</v>
      </c>
      <c r="D28" s="36" t="s">
        <v>51</v>
      </c>
      <c r="E28" s="36" t="s">
        <v>115</v>
      </c>
      <c r="F28" s="122">
        <v>40998</v>
      </c>
      <c r="G28" s="122">
        <v>40998</v>
      </c>
      <c r="H28" s="91" t="s">
        <v>0</v>
      </c>
      <c r="I28" s="148">
        <v>32857.65</v>
      </c>
      <c r="J28" s="149">
        <v>15869.96</v>
      </c>
      <c r="K28" s="149">
        <v>0</v>
      </c>
      <c r="L28" s="149">
        <v>0</v>
      </c>
      <c r="M28" s="97">
        <f t="shared" si="0"/>
        <v>48727.61</v>
      </c>
      <c r="N28" s="149">
        <v>12315.46</v>
      </c>
      <c r="O28" s="149">
        <v>5948.26</v>
      </c>
      <c r="P28" s="149">
        <v>0</v>
      </c>
      <c r="Q28" s="149">
        <v>0</v>
      </c>
      <c r="R28" s="98">
        <f t="shared" si="1"/>
        <v>18263.72</v>
      </c>
      <c r="S28" s="38"/>
      <c r="T28" s="173"/>
    </row>
    <row r="29" spans="1:20" ht="14.25" customHeight="1">
      <c r="A29" s="94" t="s">
        <v>123</v>
      </c>
      <c r="B29" s="121" t="s">
        <v>50</v>
      </c>
      <c r="C29" s="147">
        <v>1</v>
      </c>
      <c r="D29" s="36" t="s">
        <v>51</v>
      </c>
      <c r="E29" s="36" t="s">
        <v>115</v>
      </c>
      <c r="F29" s="122">
        <v>40998</v>
      </c>
      <c r="G29" s="122">
        <v>40998</v>
      </c>
      <c r="H29" s="91" t="s">
        <v>0</v>
      </c>
      <c r="I29" s="148">
        <v>69947.3</v>
      </c>
      <c r="J29" s="149">
        <v>33783.94</v>
      </c>
      <c r="K29" s="149">
        <v>0</v>
      </c>
      <c r="L29" s="149">
        <v>0</v>
      </c>
      <c r="M29" s="97">
        <f t="shared" si="0"/>
        <v>103731.24</v>
      </c>
      <c r="N29" s="149">
        <v>26217.13</v>
      </c>
      <c r="O29" s="149">
        <v>12662.65</v>
      </c>
      <c r="P29" s="149">
        <v>0</v>
      </c>
      <c r="Q29" s="149">
        <v>0</v>
      </c>
      <c r="R29" s="98">
        <f t="shared" si="1"/>
        <v>38879.78</v>
      </c>
      <c r="S29" s="38"/>
      <c r="T29" s="173"/>
    </row>
    <row r="30" spans="1:20" ht="14.25" customHeight="1">
      <c r="A30" s="94" t="s">
        <v>123</v>
      </c>
      <c r="B30" s="121" t="s">
        <v>50</v>
      </c>
      <c r="C30" s="147">
        <v>1</v>
      </c>
      <c r="D30" s="36" t="s">
        <v>51</v>
      </c>
      <c r="E30" s="36" t="s">
        <v>115</v>
      </c>
      <c r="F30" s="122">
        <v>40998</v>
      </c>
      <c r="G30" s="122">
        <v>40998</v>
      </c>
      <c r="H30" s="91" t="s">
        <v>0</v>
      </c>
      <c r="I30" s="148">
        <v>2617.55</v>
      </c>
      <c r="J30" s="149">
        <v>1264.25</v>
      </c>
      <c r="K30" s="149">
        <v>0</v>
      </c>
      <c r="L30" s="149">
        <v>0</v>
      </c>
      <c r="M30" s="97">
        <f t="shared" si="0"/>
        <v>3881.8</v>
      </c>
      <c r="N30" s="149">
        <v>981.09</v>
      </c>
      <c r="O30" s="149">
        <v>473.86</v>
      </c>
      <c r="P30" s="149">
        <v>0</v>
      </c>
      <c r="Q30" s="149">
        <v>0</v>
      </c>
      <c r="R30" s="98">
        <f t="shared" si="1"/>
        <v>1454.95</v>
      </c>
      <c r="S30" s="38"/>
      <c r="T30" s="173"/>
    </row>
    <row r="31" spans="1:20" ht="14.25" customHeight="1">
      <c r="A31" s="94" t="s">
        <v>123</v>
      </c>
      <c r="B31" s="121" t="s">
        <v>50</v>
      </c>
      <c r="C31" s="147">
        <v>1</v>
      </c>
      <c r="D31" s="36" t="s">
        <v>51</v>
      </c>
      <c r="E31" s="36" t="s">
        <v>115</v>
      </c>
      <c r="F31" s="122">
        <v>40998</v>
      </c>
      <c r="G31" s="122">
        <v>40998</v>
      </c>
      <c r="H31" s="91" t="s">
        <v>0</v>
      </c>
      <c r="I31" s="148">
        <v>97719.28</v>
      </c>
      <c r="J31" s="149">
        <v>47197.56</v>
      </c>
      <c r="K31" s="149">
        <v>0</v>
      </c>
      <c r="L31" s="149">
        <v>0</v>
      </c>
      <c r="M31" s="97">
        <f t="shared" si="0"/>
        <v>144916.84</v>
      </c>
      <c r="N31" s="149">
        <v>36626.42</v>
      </c>
      <c r="O31" s="149">
        <v>17690.24</v>
      </c>
      <c r="P31" s="149">
        <v>0</v>
      </c>
      <c r="Q31" s="149">
        <v>0</v>
      </c>
      <c r="R31" s="98">
        <f t="shared" si="1"/>
        <v>54316.66</v>
      </c>
      <c r="S31" s="38"/>
      <c r="T31" s="173"/>
    </row>
    <row r="32" spans="1:20" ht="14.25" customHeight="1">
      <c r="A32" s="94" t="s">
        <v>123</v>
      </c>
      <c r="B32" s="121" t="s">
        <v>50</v>
      </c>
      <c r="C32" s="147">
        <v>1</v>
      </c>
      <c r="D32" s="36" t="s">
        <v>51</v>
      </c>
      <c r="E32" s="36" t="s">
        <v>115</v>
      </c>
      <c r="F32" s="122">
        <v>40998</v>
      </c>
      <c r="G32" s="122">
        <v>40998</v>
      </c>
      <c r="H32" s="91" t="s">
        <v>0</v>
      </c>
      <c r="I32" s="148">
        <v>121607.35</v>
      </c>
      <c r="J32" s="149">
        <v>58735.29</v>
      </c>
      <c r="K32" s="149">
        <v>0</v>
      </c>
      <c r="L32" s="149">
        <v>0</v>
      </c>
      <c r="M32" s="97">
        <f t="shared" si="0"/>
        <v>180342.64</v>
      </c>
      <c r="N32" s="149">
        <v>45579.97</v>
      </c>
      <c r="O32" s="149">
        <v>22014.73</v>
      </c>
      <c r="P32" s="149">
        <v>0</v>
      </c>
      <c r="Q32" s="149">
        <v>0</v>
      </c>
      <c r="R32" s="98">
        <f t="shared" si="1"/>
        <v>67594.7</v>
      </c>
      <c r="S32" s="38"/>
      <c r="T32" s="173"/>
    </row>
    <row r="33" spans="1:20" ht="14.25" customHeight="1">
      <c r="A33" s="94" t="s">
        <v>123</v>
      </c>
      <c r="B33" s="121" t="s">
        <v>50</v>
      </c>
      <c r="C33" s="147">
        <v>1</v>
      </c>
      <c r="D33" s="36" t="s">
        <v>51</v>
      </c>
      <c r="E33" s="36" t="s">
        <v>115</v>
      </c>
      <c r="F33" s="122">
        <v>40998</v>
      </c>
      <c r="G33" s="122">
        <v>40998</v>
      </c>
      <c r="H33" s="91" t="s">
        <v>0</v>
      </c>
      <c r="I33" s="148">
        <v>3125.19</v>
      </c>
      <c r="J33" s="149">
        <v>1509.44</v>
      </c>
      <c r="K33" s="149">
        <v>0</v>
      </c>
      <c r="L33" s="149">
        <v>0</v>
      </c>
      <c r="M33" s="97">
        <f t="shared" si="0"/>
        <v>4634.63</v>
      </c>
      <c r="N33" s="149">
        <v>1171.36</v>
      </c>
      <c r="O33" s="149">
        <v>565.76</v>
      </c>
      <c r="P33" s="149">
        <v>0</v>
      </c>
      <c r="Q33" s="149">
        <v>0</v>
      </c>
      <c r="R33" s="98">
        <f t="shared" si="1"/>
        <v>1737.12</v>
      </c>
      <c r="S33" s="38"/>
      <c r="T33" s="173"/>
    </row>
    <row r="34" spans="1:20" ht="14.25" customHeight="1">
      <c r="A34" s="94" t="s">
        <v>123</v>
      </c>
      <c r="B34" s="121" t="s">
        <v>50</v>
      </c>
      <c r="C34" s="147">
        <v>1</v>
      </c>
      <c r="D34" s="36" t="s">
        <v>51</v>
      </c>
      <c r="E34" s="36" t="s">
        <v>115</v>
      </c>
      <c r="F34" s="122">
        <v>40998</v>
      </c>
      <c r="G34" s="122">
        <v>40998</v>
      </c>
      <c r="H34" s="91" t="s">
        <v>0</v>
      </c>
      <c r="I34" s="148">
        <v>2980.74</v>
      </c>
      <c r="J34" s="149">
        <v>1439.67</v>
      </c>
      <c r="K34" s="149">
        <v>0</v>
      </c>
      <c r="L34" s="149">
        <v>0</v>
      </c>
      <c r="M34" s="97">
        <f t="shared" si="0"/>
        <v>4420.41</v>
      </c>
      <c r="N34" s="149">
        <v>1117.22</v>
      </c>
      <c r="O34" s="149">
        <v>539.61</v>
      </c>
      <c r="P34" s="149">
        <v>0</v>
      </c>
      <c r="Q34" s="149">
        <v>0</v>
      </c>
      <c r="R34" s="98">
        <f t="shared" si="1"/>
        <v>1656.83</v>
      </c>
      <c r="S34" s="38"/>
      <c r="T34" s="173"/>
    </row>
    <row r="35" spans="1:20" ht="14.25" customHeight="1">
      <c r="A35" s="94" t="s">
        <v>123</v>
      </c>
      <c r="B35" s="121" t="s">
        <v>50</v>
      </c>
      <c r="C35" s="147">
        <v>1</v>
      </c>
      <c r="D35" s="36" t="s">
        <v>51</v>
      </c>
      <c r="E35" s="36" t="s">
        <v>115</v>
      </c>
      <c r="F35" s="122">
        <v>40998</v>
      </c>
      <c r="G35" s="122">
        <v>40998</v>
      </c>
      <c r="H35" s="91" t="s">
        <v>0</v>
      </c>
      <c r="I35" s="148">
        <v>971.7</v>
      </c>
      <c r="J35" s="149">
        <v>469.32</v>
      </c>
      <c r="K35" s="149">
        <v>0</v>
      </c>
      <c r="L35" s="149">
        <v>0</v>
      </c>
      <c r="M35" s="97">
        <f t="shared" si="0"/>
        <v>1441.02</v>
      </c>
      <c r="N35" s="149">
        <v>364.21</v>
      </c>
      <c r="O35" s="149">
        <v>175.91</v>
      </c>
      <c r="P35" s="149">
        <v>0</v>
      </c>
      <c r="Q35" s="149">
        <v>0</v>
      </c>
      <c r="R35" s="98">
        <f t="shared" si="1"/>
        <v>540.12</v>
      </c>
      <c r="S35" s="38"/>
      <c r="T35" s="173"/>
    </row>
    <row r="36" spans="1:20" ht="14.25" customHeight="1">
      <c r="A36" s="94" t="s">
        <v>123</v>
      </c>
      <c r="B36" s="121" t="s">
        <v>50</v>
      </c>
      <c r="C36" s="147">
        <v>1</v>
      </c>
      <c r="D36" s="36" t="s">
        <v>51</v>
      </c>
      <c r="E36" s="36" t="s">
        <v>115</v>
      </c>
      <c r="F36" s="122">
        <v>40998</v>
      </c>
      <c r="G36" s="122">
        <v>40998</v>
      </c>
      <c r="H36" s="91" t="s">
        <v>0</v>
      </c>
      <c r="I36" s="148">
        <v>56577.92</v>
      </c>
      <c r="J36" s="149">
        <v>27326.64</v>
      </c>
      <c r="K36" s="149">
        <v>0</v>
      </c>
      <c r="L36" s="149">
        <v>0</v>
      </c>
      <c r="M36" s="97">
        <f t="shared" si="0"/>
        <v>83904.56</v>
      </c>
      <c r="N36" s="149">
        <v>21206.12</v>
      </c>
      <c r="O36" s="149">
        <v>10242.37</v>
      </c>
      <c r="P36" s="149">
        <v>0</v>
      </c>
      <c r="Q36" s="149">
        <v>0</v>
      </c>
      <c r="R36" s="98">
        <f t="shared" si="1"/>
        <v>31448.489999999998</v>
      </c>
      <c r="S36" s="38"/>
      <c r="T36" s="173"/>
    </row>
    <row r="37" spans="1:20" ht="14.25" customHeight="1">
      <c r="A37" s="94" t="s">
        <v>123</v>
      </c>
      <c r="B37" s="121" t="s">
        <v>50</v>
      </c>
      <c r="C37" s="147">
        <v>1</v>
      </c>
      <c r="D37" s="36" t="s">
        <v>51</v>
      </c>
      <c r="E37" s="36" t="s">
        <v>115</v>
      </c>
      <c r="F37" s="122">
        <v>40998</v>
      </c>
      <c r="G37" s="122">
        <v>40998</v>
      </c>
      <c r="H37" s="91" t="s">
        <v>0</v>
      </c>
      <c r="I37" s="148">
        <v>1770.84</v>
      </c>
      <c r="J37" s="149">
        <v>855.3</v>
      </c>
      <c r="K37" s="149">
        <v>0</v>
      </c>
      <c r="L37" s="149">
        <v>0</v>
      </c>
      <c r="M37" s="97">
        <f t="shared" si="0"/>
        <v>2626.14</v>
      </c>
      <c r="N37" s="149">
        <v>663.73</v>
      </c>
      <c r="O37" s="149">
        <v>320.58</v>
      </c>
      <c r="P37" s="149">
        <v>0</v>
      </c>
      <c r="Q37" s="149">
        <v>0</v>
      </c>
      <c r="R37" s="98">
        <f t="shared" si="1"/>
        <v>984.31</v>
      </c>
      <c r="S37" s="38"/>
      <c r="T37" s="173"/>
    </row>
    <row r="38" spans="1:20" ht="14.25" customHeight="1">
      <c r="A38" s="94" t="s">
        <v>123</v>
      </c>
      <c r="B38" s="121" t="s">
        <v>50</v>
      </c>
      <c r="C38" s="147">
        <v>1</v>
      </c>
      <c r="D38" s="36" t="s">
        <v>51</v>
      </c>
      <c r="E38" s="36" t="s">
        <v>115</v>
      </c>
      <c r="F38" s="122">
        <v>40998</v>
      </c>
      <c r="G38" s="122">
        <v>40998</v>
      </c>
      <c r="H38" s="91" t="s">
        <v>0</v>
      </c>
      <c r="I38" s="148">
        <v>138977.36</v>
      </c>
      <c r="J38" s="149">
        <v>67124.86</v>
      </c>
      <c r="K38" s="149">
        <v>0</v>
      </c>
      <c r="L38" s="149">
        <v>0</v>
      </c>
      <c r="M38" s="97">
        <f t="shared" si="0"/>
        <v>206102.21999999997</v>
      </c>
      <c r="N38" s="149">
        <v>52090.46</v>
      </c>
      <c r="O38" s="149">
        <v>25159.24</v>
      </c>
      <c r="P38" s="149">
        <v>0</v>
      </c>
      <c r="Q38" s="149">
        <v>0</v>
      </c>
      <c r="R38" s="98">
        <f t="shared" si="1"/>
        <v>77249.7</v>
      </c>
      <c r="S38" s="38"/>
      <c r="T38" s="173"/>
    </row>
    <row r="39" spans="1:20" ht="14.25" customHeight="1">
      <c r="A39" s="94" t="s">
        <v>123</v>
      </c>
      <c r="B39" s="121" t="s">
        <v>50</v>
      </c>
      <c r="C39" s="147">
        <v>1</v>
      </c>
      <c r="D39" s="36" t="s">
        <v>51</v>
      </c>
      <c r="E39" s="36" t="s">
        <v>115</v>
      </c>
      <c r="F39" s="122">
        <v>40998</v>
      </c>
      <c r="G39" s="122">
        <v>40998</v>
      </c>
      <c r="H39" s="91" t="s">
        <v>0</v>
      </c>
      <c r="I39" s="148">
        <v>10301.1</v>
      </c>
      <c r="J39" s="149">
        <v>4975.34</v>
      </c>
      <c r="K39" s="149">
        <v>0</v>
      </c>
      <c r="L39" s="149">
        <v>0</v>
      </c>
      <c r="M39" s="97">
        <f t="shared" si="0"/>
        <v>15276.44</v>
      </c>
      <c r="N39" s="149">
        <v>3860.98</v>
      </c>
      <c r="O39" s="149">
        <v>1864.82</v>
      </c>
      <c r="P39" s="149">
        <v>0</v>
      </c>
      <c r="Q39" s="149">
        <v>0</v>
      </c>
      <c r="R39" s="98">
        <f t="shared" si="1"/>
        <v>5725.8</v>
      </c>
      <c r="S39" s="38"/>
      <c r="T39" s="173"/>
    </row>
    <row r="40" spans="1:20" ht="14.25" customHeight="1">
      <c r="A40" s="94" t="s">
        <v>123</v>
      </c>
      <c r="B40" s="121" t="s">
        <v>50</v>
      </c>
      <c r="C40" s="147">
        <v>1</v>
      </c>
      <c r="D40" s="36" t="s">
        <v>51</v>
      </c>
      <c r="E40" s="36" t="s">
        <v>115</v>
      </c>
      <c r="F40" s="122">
        <v>40998</v>
      </c>
      <c r="G40" s="122">
        <v>40998</v>
      </c>
      <c r="H40" s="91" t="s">
        <v>0</v>
      </c>
      <c r="I40" s="148">
        <v>9068.98</v>
      </c>
      <c r="J40" s="149">
        <v>3701.47</v>
      </c>
      <c r="K40" s="149">
        <v>0</v>
      </c>
      <c r="L40" s="149">
        <v>0</v>
      </c>
      <c r="M40" s="97">
        <f t="shared" si="0"/>
        <v>12770.449999999999</v>
      </c>
      <c r="N40" s="149">
        <v>3399.17</v>
      </c>
      <c r="O40" s="149">
        <v>1387.36</v>
      </c>
      <c r="P40" s="149">
        <v>0</v>
      </c>
      <c r="Q40" s="149">
        <v>0</v>
      </c>
      <c r="R40" s="98">
        <f t="shared" si="1"/>
        <v>4786.53</v>
      </c>
      <c r="S40" s="38"/>
      <c r="T40" s="173"/>
    </row>
    <row r="41" spans="1:20" ht="14.25" customHeight="1">
      <c r="A41" s="94" t="s">
        <v>123</v>
      </c>
      <c r="B41" s="121" t="s">
        <v>50</v>
      </c>
      <c r="C41" s="147">
        <v>1</v>
      </c>
      <c r="D41" s="36" t="s">
        <v>51</v>
      </c>
      <c r="E41" s="36" t="s">
        <v>115</v>
      </c>
      <c r="F41" s="122">
        <v>40998</v>
      </c>
      <c r="G41" s="122">
        <v>40998</v>
      </c>
      <c r="H41" s="91" t="s">
        <v>0</v>
      </c>
      <c r="I41" s="148">
        <v>29169.38</v>
      </c>
      <c r="J41" s="149">
        <v>11438.29</v>
      </c>
      <c r="K41" s="149">
        <v>0</v>
      </c>
      <c r="L41" s="149">
        <v>0</v>
      </c>
      <c r="M41" s="97">
        <f t="shared" si="0"/>
        <v>40607.67</v>
      </c>
      <c r="N41" s="149">
        <v>10933.05</v>
      </c>
      <c r="O41" s="149">
        <v>4287.22</v>
      </c>
      <c r="P41" s="149">
        <v>0</v>
      </c>
      <c r="Q41" s="149">
        <v>0</v>
      </c>
      <c r="R41" s="98">
        <f t="shared" si="1"/>
        <v>15220.27</v>
      </c>
      <c r="S41" s="38"/>
      <c r="T41" s="173"/>
    </row>
    <row r="42" spans="1:20" ht="14.25" customHeight="1">
      <c r="A42" s="94" t="s">
        <v>123</v>
      </c>
      <c r="B42" s="121" t="s">
        <v>50</v>
      </c>
      <c r="C42" s="147">
        <v>1</v>
      </c>
      <c r="D42" s="36" t="s">
        <v>51</v>
      </c>
      <c r="E42" s="36" t="s">
        <v>115</v>
      </c>
      <c r="F42" s="122">
        <v>40998</v>
      </c>
      <c r="G42" s="122">
        <v>40998</v>
      </c>
      <c r="H42" s="91" t="s">
        <v>0</v>
      </c>
      <c r="I42" s="148">
        <v>14584.64</v>
      </c>
      <c r="J42" s="149">
        <v>5719.13</v>
      </c>
      <c r="K42" s="149">
        <v>0</v>
      </c>
      <c r="L42" s="149">
        <v>0</v>
      </c>
      <c r="M42" s="97">
        <f t="shared" si="0"/>
        <v>20303.77</v>
      </c>
      <c r="N42" s="149">
        <v>5466.51</v>
      </c>
      <c r="O42" s="149">
        <v>2143.6</v>
      </c>
      <c r="P42" s="149">
        <v>0</v>
      </c>
      <c r="Q42" s="149">
        <v>0</v>
      </c>
      <c r="R42" s="98">
        <f t="shared" si="1"/>
        <v>7610.110000000001</v>
      </c>
      <c r="S42" s="38"/>
      <c r="T42" s="173"/>
    </row>
    <row r="43" spans="1:20" ht="14.25" customHeight="1">
      <c r="A43" s="94" t="s">
        <v>123</v>
      </c>
      <c r="B43" s="121" t="s">
        <v>50</v>
      </c>
      <c r="C43" s="147">
        <v>1</v>
      </c>
      <c r="D43" s="36" t="s">
        <v>51</v>
      </c>
      <c r="E43" s="36" t="s">
        <v>115</v>
      </c>
      <c r="F43" s="122">
        <v>40998</v>
      </c>
      <c r="G43" s="122">
        <v>40998</v>
      </c>
      <c r="H43" s="91" t="s">
        <v>0</v>
      </c>
      <c r="I43" s="148">
        <v>223153.82</v>
      </c>
      <c r="J43" s="149">
        <v>87506.1</v>
      </c>
      <c r="K43" s="149">
        <v>0</v>
      </c>
      <c r="L43" s="149">
        <v>0</v>
      </c>
      <c r="M43" s="97">
        <f t="shared" si="0"/>
        <v>310659.92000000004</v>
      </c>
      <c r="N43" s="149">
        <v>83640.86</v>
      </c>
      <c r="O43" s="149">
        <v>32798.39</v>
      </c>
      <c r="P43" s="149">
        <v>0</v>
      </c>
      <c r="Q43" s="149">
        <v>0</v>
      </c>
      <c r="R43" s="98">
        <f t="shared" si="1"/>
        <v>116439.25</v>
      </c>
      <c r="S43" s="38"/>
      <c r="T43" s="173"/>
    </row>
    <row r="44" spans="1:20" ht="14.25" customHeight="1">
      <c r="A44" s="94" t="s">
        <v>123</v>
      </c>
      <c r="B44" s="121" t="s">
        <v>50</v>
      </c>
      <c r="C44" s="147">
        <v>1</v>
      </c>
      <c r="D44" s="36" t="s">
        <v>51</v>
      </c>
      <c r="E44" s="36" t="s">
        <v>115</v>
      </c>
      <c r="F44" s="122">
        <v>40998</v>
      </c>
      <c r="G44" s="122">
        <v>40998</v>
      </c>
      <c r="H44" s="91" t="s">
        <v>0</v>
      </c>
      <c r="I44" s="148">
        <v>414357.43</v>
      </c>
      <c r="J44" s="149">
        <v>160272.69</v>
      </c>
      <c r="K44" s="149">
        <v>0</v>
      </c>
      <c r="L44" s="149">
        <v>0</v>
      </c>
      <c r="M44" s="97">
        <f t="shared" si="0"/>
        <v>574630.12</v>
      </c>
      <c r="N44" s="149">
        <v>155306.38</v>
      </c>
      <c r="O44" s="149">
        <v>60072.22</v>
      </c>
      <c r="P44" s="149">
        <v>0</v>
      </c>
      <c r="Q44" s="149">
        <v>0</v>
      </c>
      <c r="R44" s="98">
        <f t="shared" si="1"/>
        <v>215378.6</v>
      </c>
      <c r="S44" s="38"/>
      <c r="T44" s="173"/>
    </row>
    <row r="45" spans="1:20" ht="14.25" customHeight="1">
      <c r="A45" s="94" t="s">
        <v>123</v>
      </c>
      <c r="B45" s="121" t="s">
        <v>50</v>
      </c>
      <c r="C45" s="147">
        <v>1</v>
      </c>
      <c r="D45" s="36" t="s">
        <v>51</v>
      </c>
      <c r="E45" s="36" t="s">
        <v>115</v>
      </c>
      <c r="F45" s="122">
        <v>40998</v>
      </c>
      <c r="G45" s="122">
        <v>40998</v>
      </c>
      <c r="H45" s="91" t="s">
        <v>0</v>
      </c>
      <c r="I45" s="148">
        <v>25032.5</v>
      </c>
      <c r="J45" s="149">
        <v>2110.85</v>
      </c>
      <c r="K45" s="149">
        <v>0</v>
      </c>
      <c r="L45" s="149">
        <v>0</v>
      </c>
      <c r="M45" s="97">
        <f t="shared" si="0"/>
        <v>27143.35</v>
      </c>
      <c r="N45" s="149">
        <v>9382.5</v>
      </c>
      <c r="O45" s="149">
        <v>791.17</v>
      </c>
      <c r="P45" s="149">
        <v>0</v>
      </c>
      <c r="Q45" s="149">
        <v>0</v>
      </c>
      <c r="R45" s="98">
        <f t="shared" si="1"/>
        <v>10173.67</v>
      </c>
      <c r="S45" s="38"/>
      <c r="T45" s="173"/>
    </row>
    <row r="46" spans="1:20" ht="14.25" customHeight="1">
      <c r="A46" s="94" t="s">
        <v>123</v>
      </c>
      <c r="B46" s="121" t="s">
        <v>55</v>
      </c>
      <c r="C46" s="147">
        <v>1</v>
      </c>
      <c r="D46" s="36" t="s">
        <v>116</v>
      </c>
      <c r="E46" s="36" t="s">
        <v>117</v>
      </c>
      <c r="F46" s="122">
        <v>40969</v>
      </c>
      <c r="G46" s="122">
        <v>40969</v>
      </c>
      <c r="H46" s="91" t="s">
        <v>0</v>
      </c>
      <c r="I46" s="148">
        <v>0</v>
      </c>
      <c r="J46" s="149">
        <v>692572.76</v>
      </c>
      <c r="K46" s="149">
        <v>0</v>
      </c>
      <c r="L46" s="149">
        <v>0</v>
      </c>
      <c r="M46" s="97">
        <f>SUM(I46:L46)</f>
        <v>692572.76</v>
      </c>
      <c r="N46" s="149">
        <v>0</v>
      </c>
      <c r="O46" s="149">
        <v>258808.95</v>
      </c>
      <c r="P46" s="149">
        <v>0</v>
      </c>
      <c r="Q46" s="149">
        <v>0</v>
      </c>
      <c r="R46" s="98">
        <f>SUM(N46:Q46)</f>
        <v>258808.95</v>
      </c>
      <c r="S46" s="38"/>
      <c r="T46" s="173"/>
    </row>
    <row r="47" spans="1:20" ht="14.25" customHeight="1">
      <c r="A47" s="94" t="s">
        <v>123</v>
      </c>
      <c r="B47" s="121" t="s">
        <v>55</v>
      </c>
      <c r="C47" s="147">
        <v>1</v>
      </c>
      <c r="D47" s="36" t="s">
        <v>116</v>
      </c>
      <c r="E47" s="36" t="s">
        <v>117</v>
      </c>
      <c r="F47" s="122">
        <v>40998</v>
      </c>
      <c r="G47" s="122">
        <v>40998</v>
      </c>
      <c r="H47" s="91" t="s">
        <v>0</v>
      </c>
      <c r="I47" s="148">
        <v>3917610.25</v>
      </c>
      <c r="J47" s="149">
        <v>1936311.15</v>
      </c>
      <c r="K47" s="149">
        <v>0</v>
      </c>
      <c r="L47" s="149">
        <v>0</v>
      </c>
      <c r="M47" s="97">
        <f>SUM(I47:L47)</f>
        <v>5853921.4</v>
      </c>
      <c r="N47" s="149">
        <v>1468369.66</v>
      </c>
      <c r="O47" s="149">
        <v>725753.8</v>
      </c>
      <c r="P47" s="149">
        <v>0</v>
      </c>
      <c r="Q47" s="149">
        <v>0</v>
      </c>
      <c r="R47" s="98">
        <f>SUM(N47:Q47)</f>
        <v>2194123.46</v>
      </c>
      <c r="S47" s="38"/>
      <c r="T47" s="173"/>
    </row>
    <row r="48" spans="1:20" ht="14.25" customHeight="1">
      <c r="A48" s="94" t="s">
        <v>123</v>
      </c>
      <c r="B48" s="121" t="s">
        <v>55</v>
      </c>
      <c r="C48" s="147">
        <v>1</v>
      </c>
      <c r="D48" s="36" t="s">
        <v>116</v>
      </c>
      <c r="E48" s="36" t="s">
        <v>117</v>
      </c>
      <c r="F48" s="122">
        <v>40969</v>
      </c>
      <c r="G48" s="122">
        <v>40969</v>
      </c>
      <c r="H48" s="91" t="s">
        <v>0</v>
      </c>
      <c r="I48" s="148">
        <v>0</v>
      </c>
      <c r="J48" s="149">
        <v>980684.12</v>
      </c>
      <c r="K48" s="149">
        <v>0</v>
      </c>
      <c r="L48" s="149">
        <v>0</v>
      </c>
      <c r="M48" s="97">
        <f>SUM(I48:L48)</f>
        <v>980684.12</v>
      </c>
      <c r="N48" s="149">
        <v>0</v>
      </c>
      <c r="O48" s="149">
        <v>366473.89</v>
      </c>
      <c r="P48" s="149">
        <v>0</v>
      </c>
      <c r="Q48" s="149">
        <v>0</v>
      </c>
      <c r="R48" s="98">
        <f>SUM(N48:Q48)</f>
        <v>366473.89</v>
      </c>
      <c r="S48" s="38"/>
      <c r="T48" s="173"/>
    </row>
    <row r="49" spans="1:20" ht="14.25" customHeight="1">
      <c r="A49" s="94" t="s">
        <v>123</v>
      </c>
      <c r="B49" s="121" t="s">
        <v>55</v>
      </c>
      <c r="C49" s="147">
        <v>1</v>
      </c>
      <c r="D49" s="36" t="s">
        <v>116</v>
      </c>
      <c r="E49" s="36" t="s">
        <v>117</v>
      </c>
      <c r="F49" s="122">
        <v>40998</v>
      </c>
      <c r="G49" s="122">
        <v>40998</v>
      </c>
      <c r="H49" s="91" t="s">
        <v>0</v>
      </c>
      <c r="I49" s="148">
        <v>5967540.15</v>
      </c>
      <c r="J49" s="149">
        <v>2949505.89</v>
      </c>
      <c r="K49" s="149">
        <v>0</v>
      </c>
      <c r="L49" s="149">
        <v>0</v>
      </c>
      <c r="M49" s="97">
        <f aca="true" t="shared" si="2" ref="M49:M62">SUM(I49:L49)</f>
        <v>8917046.040000001</v>
      </c>
      <c r="N49" s="149">
        <v>2236709.2</v>
      </c>
      <c r="O49" s="149">
        <v>1105511.95</v>
      </c>
      <c r="P49" s="149">
        <v>0</v>
      </c>
      <c r="Q49" s="149">
        <v>0</v>
      </c>
      <c r="R49" s="98">
        <f aca="true" t="shared" si="3" ref="R49:R62">SUM(N49:Q49)</f>
        <v>3342221.1500000004</v>
      </c>
      <c r="S49" s="38"/>
      <c r="T49" s="173"/>
    </row>
    <row r="50" spans="1:20" ht="14.25" customHeight="1">
      <c r="A50" s="94" t="s">
        <v>123</v>
      </c>
      <c r="B50" s="121" t="s">
        <v>55</v>
      </c>
      <c r="C50" s="147">
        <v>1</v>
      </c>
      <c r="D50" s="36" t="s">
        <v>116</v>
      </c>
      <c r="E50" s="36" t="s">
        <v>117</v>
      </c>
      <c r="F50" s="122">
        <v>40969</v>
      </c>
      <c r="G50" s="122">
        <v>40969</v>
      </c>
      <c r="H50" s="91" t="s">
        <v>0</v>
      </c>
      <c r="I50" s="148">
        <v>0</v>
      </c>
      <c r="J50" s="149">
        <v>1437125.31</v>
      </c>
      <c r="K50" s="149">
        <v>0</v>
      </c>
      <c r="L50" s="149">
        <v>0</v>
      </c>
      <c r="M50" s="97">
        <f t="shared" si="2"/>
        <v>1437125.31</v>
      </c>
      <c r="N50" s="149">
        <v>0</v>
      </c>
      <c r="O50" s="149">
        <v>537042.34</v>
      </c>
      <c r="P50" s="149">
        <v>0</v>
      </c>
      <c r="Q50" s="149">
        <v>0</v>
      </c>
      <c r="R50" s="98">
        <f t="shared" si="3"/>
        <v>537042.34</v>
      </c>
      <c r="S50" s="38"/>
      <c r="T50" s="173"/>
    </row>
    <row r="51" spans="1:20" ht="14.25" customHeight="1">
      <c r="A51" s="94" t="s">
        <v>123</v>
      </c>
      <c r="B51" s="121" t="s">
        <v>55</v>
      </c>
      <c r="C51" s="147">
        <v>1</v>
      </c>
      <c r="D51" s="36" t="s">
        <v>116</v>
      </c>
      <c r="E51" s="36" t="s">
        <v>117</v>
      </c>
      <c r="F51" s="122">
        <v>40998</v>
      </c>
      <c r="G51" s="122">
        <v>40998</v>
      </c>
      <c r="H51" s="91" t="s">
        <v>0</v>
      </c>
      <c r="I51" s="148">
        <v>8891624.13</v>
      </c>
      <c r="J51" s="149">
        <v>4394758.49</v>
      </c>
      <c r="K51" s="149">
        <v>0</v>
      </c>
      <c r="L51" s="149">
        <v>0</v>
      </c>
      <c r="M51" s="97">
        <f t="shared" si="2"/>
        <v>13286382.620000001</v>
      </c>
      <c r="N51" s="149">
        <v>3332692.7</v>
      </c>
      <c r="O51" s="149">
        <v>1647210.83</v>
      </c>
      <c r="P51" s="149">
        <v>0</v>
      </c>
      <c r="Q51" s="149">
        <v>0</v>
      </c>
      <c r="R51" s="98">
        <f t="shared" si="3"/>
        <v>4979903.53</v>
      </c>
      <c r="S51" s="38"/>
      <c r="T51" s="173"/>
    </row>
    <row r="52" spans="1:20" ht="14.25" customHeight="1">
      <c r="A52" s="94" t="s">
        <v>123</v>
      </c>
      <c r="B52" s="121" t="s">
        <v>55</v>
      </c>
      <c r="C52" s="147">
        <v>1</v>
      </c>
      <c r="D52" s="36" t="s">
        <v>116</v>
      </c>
      <c r="E52" s="36" t="s">
        <v>117</v>
      </c>
      <c r="F52" s="122">
        <v>40998</v>
      </c>
      <c r="G52" s="122">
        <v>40998</v>
      </c>
      <c r="H52" s="91" t="s">
        <v>0</v>
      </c>
      <c r="I52" s="148">
        <v>215129.41</v>
      </c>
      <c r="J52" s="149">
        <v>86102.22</v>
      </c>
      <c r="K52" s="149">
        <v>0</v>
      </c>
      <c r="L52" s="149">
        <v>0</v>
      </c>
      <c r="M52" s="97">
        <f t="shared" si="2"/>
        <v>301231.63</v>
      </c>
      <c r="N52" s="149">
        <v>80633.21</v>
      </c>
      <c r="O52" s="149">
        <v>32272.2</v>
      </c>
      <c r="P52" s="149">
        <v>0</v>
      </c>
      <c r="Q52" s="149">
        <v>0</v>
      </c>
      <c r="R52" s="98">
        <f t="shared" si="3"/>
        <v>112905.41</v>
      </c>
      <c r="S52" s="38"/>
      <c r="T52" s="173"/>
    </row>
    <row r="53" spans="1:20" ht="14.25" customHeight="1">
      <c r="A53" s="94" t="s">
        <v>123</v>
      </c>
      <c r="B53" s="121" t="s">
        <v>55</v>
      </c>
      <c r="C53" s="147">
        <v>1</v>
      </c>
      <c r="D53" s="36" t="s">
        <v>116</v>
      </c>
      <c r="E53" s="36" t="s">
        <v>117</v>
      </c>
      <c r="F53" s="122">
        <v>40998</v>
      </c>
      <c r="G53" s="122">
        <v>40998</v>
      </c>
      <c r="H53" s="91" t="s">
        <v>0</v>
      </c>
      <c r="I53" s="148">
        <v>31872.27</v>
      </c>
      <c r="J53" s="149">
        <v>12756.38</v>
      </c>
      <c r="K53" s="149">
        <v>0</v>
      </c>
      <c r="L53" s="149">
        <v>0</v>
      </c>
      <c r="M53" s="97">
        <f t="shared" si="2"/>
        <v>44628.65</v>
      </c>
      <c r="N53" s="149">
        <v>11946.13</v>
      </c>
      <c r="O53" s="149">
        <v>4781.25</v>
      </c>
      <c r="P53" s="149">
        <v>0</v>
      </c>
      <c r="Q53" s="149">
        <v>0</v>
      </c>
      <c r="R53" s="98">
        <f t="shared" si="3"/>
        <v>16727.379999999997</v>
      </c>
      <c r="S53" s="38"/>
      <c r="T53" s="173"/>
    </row>
    <row r="54" spans="1:20" ht="14.25" customHeight="1">
      <c r="A54" s="94" t="s">
        <v>123</v>
      </c>
      <c r="B54" s="121" t="s">
        <v>55</v>
      </c>
      <c r="C54" s="147">
        <v>1</v>
      </c>
      <c r="D54" s="36" t="s">
        <v>116</v>
      </c>
      <c r="E54" s="36" t="s">
        <v>117</v>
      </c>
      <c r="F54" s="122">
        <v>40998</v>
      </c>
      <c r="G54" s="122">
        <v>40998</v>
      </c>
      <c r="H54" s="91" t="s">
        <v>0</v>
      </c>
      <c r="I54" s="148">
        <v>2476.58</v>
      </c>
      <c r="J54" s="149">
        <v>677.39</v>
      </c>
      <c r="K54" s="149">
        <v>0</v>
      </c>
      <c r="L54" s="149">
        <v>0</v>
      </c>
      <c r="M54" s="97">
        <f t="shared" si="2"/>
        <v>3153.97</v>
      </c>
      <c r="N54" s="149">
        <v>928.25</v>
      </c>
      <c r="O54" s="149">
        <v>253.89</v>
      </c>
      <c r="P54" s="149">
        <v>0</v>
      </c>
      <c r="Q54" s="149">
        <v>0</v>
      </c>
      <c r="R54" s="98">
        <f t="shared" si="3"/>
        <v>1182.1399999999999</v>
      </c>
      <c r="S54" s="38"/>
      <c r="T54" s="173"/>
    </row>
    <row r="55" spans="1:20" ht="14.25" customHeight="1">
      <c r="A55" s="94" t="s">
        <v>123</v>
      </c>
      <c r="B55" s="121" t="s">
        <v>55</v>
      </c>
      <c r="C55" s="147">
        <v>1</v>
      </c>
      <c r="D55" s="36" t="s">
        <v>116</v>
      </c>
      <c r="E55" s="36" t="s">
        <v>117</v>
      </c>
      <c r="F55" s="122">
        <v>40998</v>
      </c>
      <c r="G55" s="122">
        <v>40998</v>
      </c>
      <c r="H55" s="91" t="s">
        <v>0</v>
      </c>
      <c r="I55" s="148">
        <v>105582.5</v>
      </c>
      <c r="J55" s="149">
        <v>40509.31</v>
      </c>
      <c r="K55" s="149">
        <v>0</v>
      </c>
      <c r="L55" s="149">
        <v>0</v>
      </c>
      <c r="M55" s="97">
        <f t="shared" si="2"/>
        <v>146091.81</v>
      </c>
      <c r="N55" s="149">
        <v>39573.65</v>
      </c>
      <c r="O55" s="149">
        <v>15183.4</v>
      </c>
      <c r="P55" s="149">
        <v>0</v>
      </c>
      <c r="Q55" s="149">
        <v>0</v>
      </c>
      <c r="R55" s="98">
        <f t="shared" si="3"/>
        <v>54757.05</v>
      </c>
      <c r="S55" s="38"/>
      <c r="T55" s="173"/>
    </row>
    <row r="56" spans="1:20" ht="14.25" customHeight="1">
      <c r="A56" s="94" t="s">
        <v>123</v>
      </c>
      <c r="B56" s="121" t="s">
        <v>55</v>
      </c>
      <c r="C56" s="147">
        <v>1</v>
      </c>
      <c r="D56" s="36" t="s">
        <v>116</v>
      </c>
      <c r="E56" s="36" t="s">
        <v>117</v>
      </c>
      <c r="F56" s="122">
        <v>40998</v>
      </c>
      <c r="G56" s="122">
        <v>40998</v>
      </c>
      <c r="H56" s="91" t="s">
        <v>0</v>
      </c>
      <c r="I56" s="148">
        <v>61494.45</v>
      </c>
      <c r="J56" s="149">
        <v>20203.61</v>
      </c>
      <c r="K56" s="149">
        <v>0</v>
      </c>
      <c r="L56" s="149">
        <v>0</v>
      </c>
      <c r="M56" s="97">
        <f t="shared" si="2"/>
        <v>81698.06</v>
      </c>
      <c r="N56" s="149">
        <v>23048.89</v>
      </c>
      <c r="O56" s="149">
        <v>7572.57</v>
      </c>
      <c r="P56" s="149">
        <v>0</v>
      </c>
      <c r="Q56" s="149">
        <v>0</v>
      </c>
      <c r="R56" s="98">
        <f t="shared" si="3"/>
        <v>30621.46</v>
      </c>
      <c r="S56" s="38"/>
      <c r="T56" s="173"/>
    </row>
    <row r="57" spans="1:20" ht="14.25" customHeight="1">
      <c r="A57" s="94" t="s">
        <v>123</v>
      </c>
      <c r="B57" s="121" t="s">
        <v>55</v>
      </c>
      <c r="C57" s="147">
        <v>1</v>
      </c>
      <c r="D57" s="36" t="s">
        <v>116</v>
      </c>
      <c r="E57" s="36" t="s">
        <v>117</v>
      </c>
      <c r="F57" s="122">
        <v>40998</v>
      </c>
      <c r="G57" s="122">
        <v>40998</v>
      </c>
      <c r="H57" s="91" t="s">
        <v>0</v>
      </c>
      <c r="I57" s="148">
        <v>45975.12</v>
      </c>
      <c r="J57" s="149">
        <v>14345.4</v>
      </c>
      <c r="K57" s="149">
        <v>0</v>
      </c>
      <c r="L57" s="149">
        <v>0</v>
      </c>
      <c r="M57" s="97">
        <f t="shared" si="2"/>
        <v>60320.520000000004</v>
      </c>
      <c r="N57" s="149">
        <v>17232.05</v>
      </c>
      <c r="O57" s="149">
        <v>5376.84</v>
      </c>
      <c r="P57" s="149">
        <v>0</v>
      </c>
      <c r="Q57" s="149">
        <v>0</v>
      </c>
      <c r="R57" s="98">
        <f t="shared" si="3"/>
        <v>22608.89</v>
      </c>
      <c r="S57" s="38"/>
      <c r="T57" s="173"/>
    </row>
    <row r="58" spans="1:20" ht="14.25" customHeight="1">
      <c r="A58" s="94" t="s">
        <v>123</v>
      </c>
      <c r="B58" s="121" t="s">
        <v>55</v>
      </c>
      <c r="C58" s="147">
        <v>1</v>
      </c>
      <c r="D58" s="36" t="s">
        <v>116</v>
      </c>
      <c r="E58" s="36" t="s">
        <v>117</v>
      </c>
      <c r="F58" s="122">
        <v>40998</v>
      </c>
      <c r="G58" s="122">
        <v>40998</v>
      </c>
      <c r="H58" s="91" t="s">
        <v>0</v>
      </c>
      <c r="I58" s="148">
        <v>14026</v>
      </c>
      <c r="J58" s="149">
        <v>5613.69</v>
      </c>
      <c r="K58" s="149">
        <v>0</v>
      </c>
      <c r="L58" s="149">
        <v>0</v>
      </c>
      <c r="M58" s="97">
        <f t="shared" si="2"/>
        <v>19639.69</v>
      </c>
      <c r="N58" s="149">
        <v>5257.12</v>
      </c>
      <c r="O58" s="149">
        <v>2104.08</v>
      </c>
      <c r="P58" s="149">
        <v>0</v>
      </c>
      <c r="Q58" s="149">
        <v>0</v>
      </c>
      <c r="R58" s="98">
        <f t="shared" si="3"/>
        <v>7361.2</v>
      </c>
      <c r="S58" s="38"/>
      <c r="T58" s="173"/>
    </row>
    <row r="59" spans="1:20" ht="14.25" customHeight="1">
      <c r="A59" s="94" t="s">
        <v>123</v>
      </c>
      <c r="B59" s="121" t="s">
        <v>55</v>
      </c>
      <c r="C59" s="147">
        <v>1</v>
      </c>
      <c r="D59" s="36" t="s">
        <v>116</v>
      </c>
      <c r="E59" s="36" t="s">
        <v>117</v>
      </c>
      <c r="F59" s="122">
        <v>40998</v>
      </c>
      <c r="G59" s="122">
        <v>40998</v>
      </c>
      <c r="H59" s="91" t="s">
        <v>0</v>
      </c>
      <c r="I59" s="148">
        <v>628.52</v>
      </c>
      <c r="J59" s="149">
        <v>216.88</v>
      </c>
      <c r="K59" s="149">
        <v>0</v>
      </c>
      <c r="L59" s="149">
        <v>0</v>
      </c>
      <c r="M59" s="97">
        <f t="shared" si="2"/>
        <v>845.4</v>
      </c>
      <c r="N59" s="149">
        <v>235.58</v>
      </c>
      <c r="O59" s="149">
        <v>81.29</v>
      </c>
      <c r="P59" s="149">
        <v>0</v>
      </c>
      <c r="Q59" s="149">
        <v>0</v>
      </c>
      <c r="R59" s="98">
        <f t="shared" si="3"/>
        <v>316.87</v>
      </c>
      <c r="S59" s="38"/>
      <c r="T59" s="173"/>
    </row>
    <row r="60" spans="1:20" ht="14.25" customHeight="1">
      <c r="A60" s="94" t="s">
        <v>123</v>
      </c>
      <c r="B60" s="121" t="s">
        <v>55</v>
      </c>
      <c r="C60" s="147">
        <v>1</v>
      </c>
      <c r="D60" s="36" t="s">
        <v>116</v>
      </c>
      <c r="E60" s="36" t="s">
        <v>117</v>
      </c>
      <c r="F60" s="122">
        <v>40998</v>
      </c>
      <c r="G60" s="122">
        <v>40998</v>
      </c>
      <c r="H60" s="91" t="s">
        <v>0</v>
      </c>
      <c r="I60" s="148">
        <v>67218.65</v>
      </c>
      <c r="J60" s="149">
        <v>20603.95</v>
      </c>
      <c r="K60" s="149">
        <v>0</v>
      </c>
      <c r="L60" s="149">
        <v>0</v>
      </c>
      <c r="M60" s="97">
        <f t="shared" si="2"/>
        <v>87822.59999999999</v>
      </c>
      <c r="N60" s="149">
        <v>25194.4</v>
      </c>
      <c r="O60" s="149">
        <v>7722.62</v>
      </c>
      <c r="P60" s="149">
        <v>0</v>
      </c>
      <c r="Q60" s="149">
        <v>0</v>
      </c>
      <c r="R60" s="98">
        <f t="shared" si="3"/>
        <v>32917.020000000004</v>
      </c>
      <c r="S60" s="38"/>
      <c r="T60" s="173"/>
    </row>
    <row r="61" spans="1:20" ht="14.25" customHeight="1">
      <c r="A61" s="94" t="s">
        <v>123</v>
      </c>
      <c r="B61" s="121" t="s">
        <v>55</v>
      </c>
      <c r="C61" s="147">
        <v>1</v>
      </c>
      <c r="D61" s="36" t="s">
        <v>116</v>
      </c>
      <c r="E61" s="36" t="s">
        <v>117</v>
      </c>
      <c r="F61" s="122">
        <v>40998</v>
      </c>
      <c r="G61" s="122">
        <v>40998</v>
      </c>
      <c r="H61" s="91" t="s">
        <v>0</v>
      </c>
      <c r="I61" s="148">
        <v>77099.91</v>
      </c>
      <c r="J61" s="149">
        <v>10518.55</v>
      </c>
      <c r="K61" s="149">
        <v>0</v>
      </c>
      <c r="L61" s="149">
        <v>0</v>
      </c>
      <c r="M61" s="97">
        <f t="shared" si="2"/>
        <v>87618.46</v>
      </c>
      <c r="N61" s="149">
        <v>28898.02</v>
      </c>
      <c r="O61" s="149">
        <v>3942.49</v>
      </c>
      <c r="P61" s="149">
        <v>0</v>
      </c>
      <c r="Q61" s="149">
        <v>0</v>
      </c>
      <c r="R61" s="98">
        <f t="shared" si="3"/>
        <v>32840.51</v>
      </c>
      <c r="S61" s="38"/>
      <c r="T61" s="173"/>
    </row>
    <row r="62" spans="1:20" ht="14.25" customHeight="1">
      <c r="A62" s="94" t="s">
        <v>123</v>
      </c>
      <c r="B62" s="121" t="s">
        <v>55</v>
      </c>
      <c r="C62" s="147">
        <v>1</v>
      </c>
      <c r="D62" s="36" t="s">
        <v>116</v>
      </c>
      <c r="E62" s="36" t="s">
        <v>117</v>
      </c>
      <c r="F62" s="122">
        <v>40998</v>
      </c>
      <c r="G62" s="122">
        <v>40998</v>
      </c>
      <c r="H62" s="91" t="s">
        <v>0</v>
      </c>
      <c r="I62" s="148">
        <v>6283.11</v>
      </c>
      <c r="J62" s="149">
        <v>754.11</v>
      </c>
      <c r="K62" s="149">
        <v>0</v>
      </c>
      <c r="L62" s="149">
        <v>0</v>
      </c>
      <c r="M62" s="97">
        <f t="shared" si="2"/>
        <v>7037.219999999999</v>
      </c>
      <c r="N62" s="149">
        <v>2354.99</v>
      </c>
      <c r="O62" s="149">
        <v>282.65</v>
      </c>
      <c r="P62" s="149">
        <v>0</v>
      </c>
      <c r="Q62" s="149">
        <v>0</v>
      </c>
      <c r="R62" s="98">
        <f t="shared" si="3"/>
        <v>2637.64</v>
      </c>
      <c r="S62" s="38"/>
      <c r="T62" s="173"/>
    </row>
    <row r="63" spans="1:20" ht="14.25" customHeight="1">
      <c r="A63" s="94" t="s">
        <v>123</v>
      </c>
      <c r="B63" s="121" t="s">
        <v>62</v>
      </c>
      <c r="C63" s="147">
        <v>1</v>
      </c>
      <c r="D63" s="36" t="s">
        <v>65</v>
      </c>
      <c r="E63" s="36" t="s">
        <v>118</v>
      </c>
      <c r="F63" s="122">
        <v>40969</v>
      </c>
      <c r="G63" s="122">
        <v>40969</v>
      </c>
      <c r="H63" s="91" t="s">
        <v>0</v>
      </c>
      <c r="I63" s="148">
        <v>0</v>
      </c>
      <c r="J63" s="149">
        <v>1007172.36</v>
      </c>
      <c r="K63" s="149">
        <v>0</v>
      </c>
      <c r="L63" s="149">
        <v>0</v>
      </c>
      <c r="M63" s="97">
        <f>SUM(I63:L63)</f>
        <v>1007172.36</v>
      </c>
      <c r="N63" s="149">
        <v>0</v>
      </c>
      <c r="O63" s="149">
        <v>376372.33</v>
      </c>
      <c r="P63" s="149">
        <v>0</v>
      </c>
      <c r="Q63" s="149">
        <v>0</v>
      </c>
      <c r="R63" s="98">
        <f>SUM(N63:Q63)</f>
        <v>376372.33</v>
      </c>
      <c r="S63" s="38"/>
      <c r="T63" s="173"/>
    </row>
    <row r="64" spans="1:20" ht="14.25" customHeight="1">
      <c r="A64" s="94" t="s">
        <v>123</v>
      </c>
      <c r="B64" s="121" t="s">
        <v>62</v>
      </c>
      <c r="C64" s="147">
        <v>1</v>
      </c>
      <c r="D64" s="36" t="s">
        <v>65</v>
      </c>
      <c r="E64" s="36" t="s">
        <v>118</v>
      </c>
      <c r="F64" s="122">
        <v>40969</v>
      </c>
      <c r="G64" s="122">
        <v>40969</v>
      </c>
      <c r="H64" s="91" t="s">
        <v>0</v>
      </c>
      <c r="I64" s="148">
        <v>0</v>
      </c>
      <c r="J64" s="149">
        <v>20992.32</v>
      </c>
      <c r="K64" s="149">
        <v>0</v>
      </c>
      <c r="L64" s="149">
        <v>0</v>
      </c>
      <c r="M64" s="97">
        <f>SUM(I64:L64)</f>
        <v>20992.32</v>
      </c>
      <c r="N64" s="149">
        <v>0</v>
      </c>
      <c r="O64" s="149">
        <v>7844.66</v>
      </c>
      <c r="P64" s="149">
        <v>0</v>
      </c>
      <c r="Q64" s="149">
        <v>0</v>
      </c>
      <c r="R64" s="98">
        <f>SUM(N64:Q64)</f>
        <v>7844.66</v>
      </c>
      <c r="S64" s="38"/>
      <c r="T64" s="173"/>
    </row>
    <row r="65" spans="1:20" ht="14.25" customHeight="1">
      <c r="A65" s="94" t="s">
        <v>123</v>
      </c>
      <c r="B65" s="121" t="s">
        <v>62</v>
      </c>
      <c r="C65" s="147">
        <v>1</v>
      </c>
      <c r="D65" s="36" t="s">
        <v>65</v>
      </c>
      <c r="E65" s="36" t="s">
        <v>118</v>
      </c>
      <c r="F65" s="122">
        <v>40969</v>
      </c>
      <c r="G65" s="122">
        <v>40969</v>
      </c>
      <c r="H65" s="91" t="s">
        <v>0</v>
      </c>
      <c r="I65" s="148">
        <v>0</v>
      </c>
      <c r="J65" s="149">
        <v>895789.23</v>
      </c>
      <c r="K65" s="149">
        <v>0</v>
      </c>
      <c r="L65" s="149">
        <v>0</v>
      </c>
      <c r="M65" s="97">
        <f>SUM(I65:L65)</f>
        <v>895789.23</v>
      </c>
      <c r="N65" s="149">
        <v>0</v>
      </c>
      <c r="O65" s="149">
        <v>334749.34</v>
      </c>
      <c r="P65" s="149">
        <v>0</v>
      </c>
      <c r="Q65" s="149">
        <v>0</v>
      </c>
      <c r="R65" s="98">
        <f>SUM(N65:Q65)</f>
        <v>334749.34</v>
      </c>
      <c r="S65" s="38"/>
      <c r="T65" s="173"/>
    </row>
    <row r="66" spans="1:20" ht="14.25" customHeight="1">
      <c r="A66" s="121" t="s">
        <v>48</v>
      </c>
      <c r="B66" s="121" t="s">
        <v>56</v>
      </c>
      <c r="C66" s="147">
        <v>1</v>
      </c>
      <c r="D66" s="36" t="s">
        <v>57</v>
      </c>
      <c r="E66" s="36" t="s">
        <v>80</v>
      </c>
      <c r="F66" s="122">
        <v>40998</v>
      </c>
      <c r="G66" s="122">
        <v>40998</v>
      </c>
      <c r="H66" s="91" t="s">
        <v>0</v>
      </c>
      <c r="I66" s="148">
        <v>24133.33</v>
      </c>
      <c r="J66" s="149">
        <v>5899.21</v>
      </c>
      <c r="K66" s="149">
        <v>0</v>
      </c>
      <c r="L66" s="149">
        <v>0</v>
      </c>
      <c r="M66" s="97">
        <f>SUM(I66:L66)</f>
        <v>30032.54</v>
      </c>
      <c r="N66" s="149">
        <v>9045.48</v>
      </c>
      <c r="O66" s="149">
        <v>2211.1</v>
      </c>
      <c r="P66" s="149">
        <v>0</v>
      </c>
      <c r="Q66" s="149">
        <v>0</v>
      </c>
      <c r="R66" s="98">
        <f>SUM(N66:Q66)</f>
        <v>11256.58</v>
      </c>
      <c r="S66" s="38"/>
      <c r="T66" s="173"/>
    </row>
    <row r="67" spans="1:20" ht="12" customHeight="1">
      <c r="A67" s="175"/>
      <c r="B67" s="175"/>
      <c r="C67" s="176"/>
      <c r="D67" s="41"/>
      <c r="E67" s="41"/>
      <c r="F67" s="177"/>
      <c r="G67" s="177"/>
      <c r="H67" s="40"/>
      <c r="I67" s="178"/>
      <c r="J67" s="43"/>
      <c r="K67" s="43"/>
      <c r="L67" s="43"/>
      <c r="M67" s="44"/>
      <c r="N67" s="43"/>
      <c r="O67" s="43"/>
      <c r="P67" s="43"/>
      <c r="Q67" s="43"/>
      <c r="R67" s="42"/>
      <c r="S67" s="38"/>
      <c r="T67" s="173"/>
    </row>
    <row r="68" spans="1:20" ht="12" customHeight="1">
      <c r="A68" s="175"/>
      <c r="B68" s="175"/>
      <c r="C68" s="176"/>
      <c r="D68" s="41"/>
      <c r="E68" s="41"/>
      <c r="F68" s="177"/>
      <c r="G68" s="177"/>
      <c r="H68" s="40"/>
      <c r="I68" s="178"/>
      <c r="J68" s="43"/>
      <c r="K68" s="43"/>
      <c r="L68" s="43"/>
      <c r="M68" s="44"/>
      <c r="N68" s="43"/>
      <c r="O68" s="43"/>
      <c r="P68" s="43"/>
      <c r="Q68" s="43"/>
      <c r="R68" s="42"/>
      <c r="S68" s="38"/>
      <c r="T68" s="173"/>
    </row>
    <row r="69" spans="1:20" ht="15.75" customHeight="1">
      <c r="A69" s="24" t="s">
        <v>1</v>
      </c>
      <c r="B69" s="25"/>
      <c r="C69" s="25"/>
      <c r="D69" s="25"/>
      <c r="E69" s="25"/>
      <c r="F69" s="25"/>
      <c r="G69" s="25"/>
      <c r="H69" s="25"/>
      <c r="I69" s="20"/>
      <c r="J69" s="13"/>
      <c r="K69" s="13"/>
      <c r="L69" s="13"/>
      <c r="M69" s="21"/>
      <c r="N69" s="26">
        <f>+N71</f>
        <v>0</v>
      </c>
      <c r="O69" s="26">
        <f>+O71</f>
        <v>4742075.68</v>
      </c>
      <c r="P69" s="26">
        <f>+P71</f>
        <v>0</v>
      </c>
      <c r="Q69" s="26">
        <f>+Q71</f>
        <v>0</v>
      </c>
      <c r="R69" s="26">
        <f>+R71</f>
        <v>4742075.68</v>
      </c>
      <c r="S69" s="45"/>
      <c r="T69" s="173"/>
    </row>
    <row r="70" spans="1:20" ht="9.75" customHeight="1">
      <c r="A70" s="24"/>
      <c r="B70" s="25"/>
      <c r="C70" s="25"/>
      <c r="D70" s="25"/>
      <c r="E70" s="25"/>
      <c r="F70" s="25"/>
      <c r="G70" s="25"/>
      <c r="H70" s="25"/>
      <c r="I70" s="20"/>
      <c r="J70" s="13"/>
      <c r="K70" s="13"/>
      <c r="L70" s="13"/>
      <c r="M70" s="21"/>
      <c r="N70" s="26"/>
      <c r="O70" s="26"/>
      <c r="P70" s="26"/>
      <c r="Q70" s="26"/>
      <c r="R70" s="26"/>
      <c r="S70" s="45"/>
      <c r="T70" s="173"/>
    </row>
    <row r="71" spans="1:20" ht="15.75" customHeight="1">
      <c r="A71" s="27" t="s">
        <v>78</v>
      </c>
      <c r="B71" s="13"/>
      <c r="C71" s="13"/>
      <c r="D71" s="13"/>
      <c r="E71" s="13"/>
      <c r="F71" s="13"/>
      <c r="G71" s="13"/>
      <c r="H71" s="13"/>
      <c r="I71" s="20"/>
      <c r="J71" s="13"/>
      <c r="K71" s="13"/>
      <c r="L71" s="13"/>
      <c r="M71" s="21"/>
      <c r="N71" s="28">
        <f>+N72</f>
        <v>0</v>
      </c>
      <c r="O71" s="28">
        <f>+O72</f>
        <v>4742075.68</v>
      </c>
      <c r="P71" s="28">
        <f>+P72</f>
        <v>0</v>
      </c>
      <c r="Q71" s="28">
        <f>+Q72</f>
        <v>0</v>
      </c>
      <c r="R71" s="28">
        <f>+R72</f>
        <v>4742075.68</v>
      </c>
      <c r="S71" s="45"/>
      <c r="T71" s="173"/>
    </row>
    <row r="72" spans="1:20" ht="15" customHeight="1">
      <c r="A72" s="29" t="s">
        <v>79</v>
      </c>
      <c r="B72" s="30"/>
      <c r="C72" s="30"/>
      <c r="D72" s="30"/>
      <c r="E72" s="30"/>
      <c r="F72" s="30"/>
      <c r="G72" s="30"/>
      <c r="H72" s="30"/>
      <c r="I72" s="31"/>
      <c r="J72" s="30"/>
      <c r="K72" s="30"/>
      <c r="L72" s="30"/>
      <c r="M72" s="32"/>
      <c r="N72" s="33">
        <f>SUM(N73:N75)</f>
        <v>0</v>
      </c>
      <c r="O72" s="33">
        <f>SUM(O73:O75)</f>
        <v>4742075.68</v>
      </c>
      <c r="P72" s="33">
        <f>SUM(P73:P75)</f>
        <v>0</v>
      </c>
      <c r="Q72" s="33">
        <f>SUM(Q73:Q75)</f>
        <v>0</v>
      </c>
      <c r="R72" s="33">
        <f>SUM(R73:R75)</f>
        <v>4742075.68</v>
      </c>
      <c r="S72" s="45"/>
      <c r="T72" s="173"/>
    </row>
    <row r="73" spans="1:20" ht="14.25" customHeight="1">
      <c r="A73" s="94" t="s">
        <v>38</v>
      </c>
      <c r="B73" s="91" t="s">
        <v>70</v>
      </c>
      <c r="C73" s="92">
        <v>2</v>
      </c>
      <c r="D73" s="36" t="s">
        <v>120</v>
      </c>
      <c r="E73" s="36" t="s">
        <v>119</v>
      </c>
      <c r="F73" s="159">
        <v>40980</v>
      </c>
      <c r="G73" s="159">
        <v>40977</v>
      </c>
      <c r="H73" s="91" t="s">
        <v>0</v>
      </c>
      <c r="I73" s="148">
        <v>0</v>
      </c>
      <c r="J73" s="149">
        <v>2756600</v>
      </c>
      <c r="K73" s="149">
        <v>0</v>
      </c>
      <c r="L73" s="149">
        <v>0</v>
      </c>
      <c r="M73" s="97">
        <f>SUM(I73:L73)</f>
        <v>2756600</v>
      </c>
      <c r="N73" s="118">
        <v>0</v>
      </c>
      <c r="O73" s="118">
        <v>1032821.28</v>
      </c>
      <c r="P73" s="118">
        <v>0</v>
      </c>
      <c r="Q73" s="149">
        <v>0</v>
      </c>
      <c r="R73" s="98">
        <f>SUM(N73:Q73)</f>
        <v>1032821.28</v>
      </c>
      <c r="S73" s="45"/>
      <c r="T73" s="173"/>
    </row>
    <row r="74" spans="1:20" ht="14.25" customHeight="1">
      <c r="A74" s="94" t="s">
        <v>38</v>
      </c>
      <c r="B74" s="91" t="s">
        <v>70</v>
      </c>
      <c r="C74" s="92">
        <v>4</v>
      </c>
      <c r="D74" s="36" t="s">
        <v>120</v>
      </c>
      <c r="E74" s="36" t="s">
        <v>119</v>
      </c>
      <c r="F74" s="159">
        <v>40980</v>
      </c>
      <c r="G74" s="159">
        <v>40977</v>
      </c>
      <c r="H74" s="91" t="s">
        <v>0</v>
      </c>
      <c r="I74" s="148">
        <v>0</v>
      </c>
      <c r="J74" s="149">
        <v>6600000</v>
      </c>
      <c r="K74" s="149">
        <v>0</v>
      </c>
      <c r="L74" s="149">
        <v>0</v>
      </c>
      <c r="M74" s="97">
        <f>SUM(I74:L74)</f>
        <v>6600000</v>
      </c>
      <c r="N74" s="118">
        <v>0</v>
      </c>
      <c r="O74" s="118">
        <v>2472836.27</v>
      </c>
      <c r="P74" s="118">
        <v>0</v>
      </c>
      <c r="Q74" s="149">
        <v>0</v>
      </c>
      <c r="R74" s="98">
        <f>SUM(N74:Q74)</f>
        <v>2472836.27</v>
      </c>
      <c r="S74" s="45"/>
      <c r="T74" s="173"/>
    </row>
    <row r="75" spans="1:20" ht="14.25" customHeight="1">
      <c r="A75" s="94" t="s">
        <v>38</v>
      </c>
      <c r="B75" s="91" t="s">
        <v>70</v>
      </c>
      <c r="C75" s="92">
        <v>6</v>
      </c>
      <c r="D75" s="36" t="s">
        <v>120</v>
      </c>
      <c r="E75" s="36" t="s">
        <v>119</v>
      </c>
      <c r="F75" s="159">
        <v>40980</v>
      </c>
      <c r="G75" s="159">
        <v>40977</v>
      </c>
      <c r="H75" s="91" t="s">
        <v>0</v>
      </c>
      <c r="I75" s="148">
        <v>0</v>
      </c>
      <c r="J75" s="149">
        <v>3300000</v>
      </c>
      <c r="K75" s="149">
        <v>0</v>
      </c>
      <c r="L75" s="149">
        <v>0</v>
      </c>
      <c r="M75" s="97">
        <f>SUM(I75:L75)</f>
        <v>3300000</v>
      </c>
      <c r="N75" s="118">
        <v>0</v>
      </c>
      <c r="O75" s="118">
        <v>1236418.13</v>
      </c>
      <c r="P75" s="118">
        <v>0</v>
      </c>
      <c r="Q75" s="149">
        <v>0</v>
      </c>
      <c r="R75" s="98">
        <f>SUM(N75:Q75)</f>
        <v>1236418.13</v>
      </c>
      <c r="S75" s="45"/>
      <c r="T75" s="173"/>
    </row>
    <row r="76" spans="9:20" ht="15" customHeight="1">
      <c r="I76" s="150"/>
      <c r="M76" s="151"/>
      <c r="T76" s="173"/>
    </row>
    <row r="77" spans="1:20" ht="15" customHeight="1">
      <c r="A77" s="152"/>
      <c r="B77" s="13"/>
      <c r="C77" s="13"/>
      <c r="D77" s="13"/>
      <c r="E77" s="13"/>
      <c r="F77" s="13"/>
      <c r="G77" s="13"/>
      <c r="H77" s="13"/>
      <c r="I77" s="101"/>
      <c r="J77" s="45"/>
      <c r="K77" s="45"/>
      <c r="L77" s="45"/>
      <c r="M77" s="102"/>
      <c r="N77" s="60"/>
      <c r="O77" s="60"/>
      <c r="P77" s="60"/>
      <c r="Q77" s="60"/>
      <c r="R77" s="60"/>
      <c r="S77" s="60"/>
      <c r="T77" s="173"/>
    </row>
    <row r="78" spans="1:20" ht="16.5" customHeight="1">
      <c r="A78" s="19" t="s">
        <v>86</v>
      </c>
      <c r="B78" s="53"/>
      <c r="C78" s="54"/>
      <c r="D78" s="47"/>
      <c r="E78" s="47"/>
      <c r="F78" s="55"/>
      <c r="G78" s="55"/>
      <c r="H78" s="55"/>
      <c r="I78" s="56"/>
      <c r="J78" s="57"/>
      <c r="K78" s="57"/>
      <c r="L78" s="57"/>
      <c r="M78" s="51"/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60"/>
      <c r="T78" s="173"/>
    </row>
    <row r="79" spans="1:20" ht="15" customHeight="1">
      <c r="A79" s="13"/>
      <c r="B79" s="13"/>
      <c r="C79" s="13"/>
      <c r="D79" s="13"/>
      <c r="E79" s="13"/>
      <c r="F79" s="13"/>
      <c r="G79" s="13"/>
      <c r="H79" s="13"/>
      <c r="I79" s="153"/>
      <c r="J79" s="154"/>
      <c r="K79" s="154"/>
      <c r="L79" s="154"/>
      <c r="M79" s="155"/>
      <c r="N79" s="45"/>
      <c r="O79" s="45"/>
      <c r="P79" s="45"/>
      <c r="Q79" s="45"/>
      <c r="R79" s="45"/>
      <c r="S79" s="18"/>
      <c r="T79" s="173"/>
    </row>
    <row r="80" spans="1:20" ht="12" customHeight="1">
      <c r="A80" s="103"/>
      <c r="B80" s="103"/>
      <c r="C80" s="103"/>
      <c r="D80" s="103"/>
      <c r="E80" s="103"/>
      <c r="F80" s="103"/>
      <c r="G80" s="103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6"/>
      <c r="T80" s="173"/>
    </row>
    <row r="81" spans="1:20" ht="18">
      <c r="A81" s="58"/>
      <c r="B81" s="59"/>
      <c r="C81" s="59"/>
      <c r="D81" s="59"/>
      <c r="E81" s="59"/>
      <c r="F81" s="59"/>
      <c r="G81" s="59"/>
      <c r="H81" s="60"/>
      <c r="I81" s="60"/>
      <c r="J81" s="60"/>
      <c r="K81" s="15" t="s">
        <v>17</v>
      </c>
      <c r="L81" s="60"/>
      <c r="M81" s="60"/>
      <c r="N81" s="62">
        <f>+N11+N78</f>
        <v>13053484.950000007</v>
      </c>
      <c r="O81" s="62">
        <f>+O11+O78</f>
        <v>12943123.9</v>
      </c>
      <c r="P81" s="62">
        <f>+P11+P78</f>
        <v>0</v>
      </c>
      <c r="Q81" s="62">
        <f>+Q11+Q78</f>
        <v>0</v>
      </c>
      <c r="R81" s="62">
        <f>+R11+R78</f>
        <v>25996608.85</v>
      </c>
      <c r="S81" s="60"/>
      <c r="T81" s="173"/>
    </row>
    <row r="82" spans="1:20" ht="12" customHeight="1">
      <c r="A82" s="108"/>
      <c r="B82" s="108"/>
      <c r="C82" s="108"/>
      <c r="D82" s="108"/>
      <c r="E82" s="108"/>
      <c r="F82" s="108"/>
      <c r="G82" s="108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1"/>
      <c r="T82" s="173"/>
    </row>
    <row r="83" spans="1:20" ht="12" customHeight="1">
      <c r="A83" s="63"/>
      <c r="B83" s="63"/>
      <c r="C83" s="63"/>
      <c r="D83" s="63"/>
      <c r="E83" s="63"/>
      <c r="F83" s="63"/>
      <c r="G83" s="63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45"/>
      <c r="S83" s="18"/>
      <c r="T83" s="173"/>
    </row>
    <row r="84" spans="1:20" ht="15.75">
      <c r="A84" s="171" t="s">
        <v>52</v>
      </c>
      <c r="B84" s="65"/>
      <c r="C84" s="65"/>
      <c r="D84" s="65"/>
      <c r="E84" s="65"/>
      <c r="F84" s="65"/>
      <c r="G84" s="65"/>
      <c r="H84" s="66"/>
      <c r="I84" s="68"/>
      <c r="J84" s="68"/>
      <c r="K84" s="67"/>
      <c r="L84" s="67"/>
      <c r="M84" s="68"/>
      <c r="N84" s="68"/>
      <c r="O84" s="68"/>
      <c r="P84" s="68"/>
      <c r="Q84" s="68"/>
      <c r="R84" s="68"/>
      <c r="S84" s="67"/>
      <c r="T84" s="173"/>
    </row>
    <row r="85" spans="1:20" ht="15">
      <c r="A85" s="172" t="s">
        <v>122</v>
      </c>
      <c r="B85" s="65"/>
      <c r="C85" s="65"/>
      <c r="D85" s="65"/>
      <c r="E85" s="65"/>
      <c r="F85" s="65"/>
      <c r="G85" s="65"/>
      <c r="H85" s="66"/>
      <c r="I85" s="67"/>
      <c r="J85" s="67"/>
      <c r="K85" s="67"/>
      <c r="L85" s="67"/>
      <c r="M85" s="68"/>
      <c r="N85" s="68"/>
      <c r="O85" s="68"/>
      <c r="P85" s="68"/>
      <c r="Q85" s="68"/>
      <c r="R85" s="68"/>
      <c r="S85" s="67"/>
      <c r="T85" s="173"/>
    </row>
    <row r="86" spans="1:20" ht="15">
      <c r="A86" s="112" t="s">
        <v>124</v>
      </c>
      <c r="B86" s="65"/>
      <c r="C86" s="65"/>
      <c r="D86" s="65"/>
      <c r="E86" s="65"/>
      <c r="F86" s="65"/>
      <c r="G86" s="65"/>
      <c r="H86" s="66"/>
      <c r="I86" s="67"/>
      <c r="J86" s="67"/>
      <c r="K86" s="67"/>
      <c r="L86" s="67"/>
      <c r="M86" s="68"/>
      <c r="N86" s="68"/>
      <c r="O86" s="68"/>
      <c r="P86" s="68"/>
      <c r="Q86" s="68"/>
      <c r="R86" s="68"/>
      <c r="S86" s="67"/>
      <c r="T86" s="173"/>
    </row>
    <row r="87" spans="1:20" ht="12" customHeight="1">
      <c r="A87" s="71"/>
      <c r="B87" s="13"/>
      <c r="C87" s="13"/>
      <c r="D87" s="13"/>
      <c r="E87" s="13"/>
      <c r="F87" s="13"/>
      <c r="G87" s="13"/>
      <c r="H87" s="13"/>
      <c r="I87" s="45"/>
      <c r="J87" s="50"/>
      <c r="K87" s="45"/>
      <c r="L87" s="45"/>
      <c r="M87" s="30"/>
      <c r="N87" s="50"/>
      <c r="O87" s="50"/>
      <c r="P87" s="50"/>
      <c r="Q87" s="50"/>
      <c r="R87" s="50"/>
      <c r="S87" s="45"/>
      <c r="T87" s="173"/>
    </row>
    <row r="88" spans="1:20" ht="15.75" customHeight="1">
      <c r="A88" s="114" t="s">
        <v>94</v>
      </c>
      <c r="B88" s="13"/>
      <c r="C88" s="13"/>
      <c r="D88" s="13"/>
      <c r="E88" s="13"/>
      <c r="F88" s="13"/>
      <c r="G88" s="13"/>
      <c r="H88" s="13"/>
      <c r="I88" s="45"/>
      <c r="J88" s="45"/>
      <c r="K88" s="45"/>
      <c r="L88" s="45"/>
      <c r="M88" s="30"/>
      <c r="N88" s="50"/>
      <c r="O88" s="50"/>
      <c r="P88" s="50"/>
      <c r="Q88" s="50"/>
      <c r="R88" s="50"/>
      <c r="S88" s="45"/>
      <c r="T88" s="173"/>
    </row>
    <row r="89" spans="1:20" ht="15.75" customHeight="1">
      <c r="A89" s="114" t="s">
        <v>95</v>
      </c>
      <c r="B89" s="13"/>
      <c r="C89" s="13"/>
      <c r="D89" s="13"/>
      <c r="E89" s="13"/>
      <c r="F89" s="13"/>
      <c r="G89" s="13"/>
      <c r="H89" s="13"/>
      <c r="I89" s="45"/>
      <c r="J89" s="45"/>
      <c r="K89" s="45"/>
      <c r="L89" s="45"/>
      <c r="M89" s="30"/>
      <c r="N89" s="50"/>
      <c r="O89" s="50"/>
      <c r="P89" s="50"/>
      <c r="Q89" s="50"/>
      <c r="R89" s="50"/>
      <c r="S89" s="45"/>
      <c r="T89" s="173"/>
    </row>
    <row r="90" spans="1:20" ht="15.75">
      <c r="A90" s="13"/>
      <c r="B90" s="13"/>
      <c r="C90" s="13"/>
      <c r="D90" s="72"/>
      <c r="E90" s="72"/>
      <c r="F90" s="73"/>
      <c r="G90" s="73"/>
      <c r="H90" s="13"/>
      <c r="I90" s="45"/>
      <c r="J90" s="45"/>
      <c r="K90" s="45"/>
      <c r="L90" s="45"/>
      <c r="M90" s="30"/>
      <c r="N90" s="50"/>
      <c r="O90" s="50"/>
      <c r="P90" s="50"/>
      <c r="Q90" s="50"/>
      <c r="R90" s="50"/>
      <c r="S90" s="18"/>
      <c r="T90" s="173"/>
    </row>
    <row r="91" spans="1:20" ht="15.75">
      <c r="A91" s="13"/>
      <c r="B91" s="13"/>
      <c r="C91" s="13"/>
      <c r="D91" s="13"/>
      <c r="E91" s="13"/>
      <c r="F91" s="73"/>
      <c r="G91" s="73"/>
      <c r="H91" s="13"/>
      <c r="I91" s="45"/>
      <c r="J91" s="45"/>
      <c r="K91" s="45"/>
      <c r="L91" s="45"/>
      <c r="M91" s="30"/>
      <c r="N91" s="50"/>
      <c r="O91" s="50"/>
      <c r="P91" s="50"/>
      <c r="Q91" s="50"/>
      <c r="R91" s="50"/>
      <c r="S91" s="18"/>
      <c r="T91" s="173"/>
    </row>
    <row r="92" spans="1:20" ht="15.75">
      <c r="A92" s="156"/>
      <c r="B92" s="13"/>
      <c r="C92" s="13"/>
      <c r="D92" s="13"/>
      <c r="E92" s="13"/>
      <c r="F92" s="73"/>
      <c r="G92" s="73"/>
      <c r="H92" s="13"/>
      <c r="I92" s="45"/>
      <c r="J92" s="45"/>
      <c r="K92" s="45"/>
      <c r="L92" s="45"/>
      <c r="M92" s="30"/>
      <c r="N92" s="50"/>
      <c r="O92" s="50"/>
      <c r="P92" s="50"/>
      <c r="Q92" s="50"/>
      <c r="R92" s="50"/>
      <c r="S92" s="18"/>
      <c r="T92" s="173"/>
    </row>
    <row r="93" spans="1:20" ht="15.75">
      <c r="A93" s="13"/>
      <c r="B93" s="13"/>
      <c r="C93" s="13"/>
      <c r="D93" s="13"/>
      <c r="E93" s="13"/>
      <c r="F93" s="13"/>
      <c r="G93" s="13"/>
      <c r="H93" s="13"/>
      <c r="I93" s="45"/>
      <c r="J93" s="45"/>
      <c r="K93" s="45"/>
      <c r="L93" s="45"/>
      <c r="M93" s="46"/>
      <c r="N93" s="69"/>
      <c r="O93" s="69"/>
      <c r="P93" s="69"/>
      <c r="Q93" s="69"/>
      <c r="R93" s="69"/>
      <c r="S93" s="18"/>
      <c r="T93" s="173"/>
    </row>
    <row r="94" spans="1:20" ht="15.75">
      <c r="A94" s="13"/>
      <c r="B94" s="13"/>
      <c r="C94" s="13"/>
      <c r="D94" s="72"/>
      <c r="E94" s="72"/>
      <c r="F94" s="73"/>
      <c r="G94" s="73"/>
      <c r="H94" s="13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18"/>
      <c r="T94" s="173"/>
    </row>
    <row r="95" spans="1:20" ht="15.75">
      <c r="A95" s="13"/>
      <c r="B95" s="13"/>
      <c r="C95" s="13"/>
      <c r="D95" s="13"/>
      <c r="E95" s="13"/>
      <c r="F95" s="73"/>
      <c r="G95" s="73"/>
      <c r="H95" s="13"/>
      <c r="I95" s="45"/>
      <c r="J95" s="45"/>
      <c r="K95" s="45"/>
      <c r="L95" s="45"/>
      <c r="M95" s="46"/>
      <c r="N95" s="69"/>
      <c r="O95" s="69"/>
      <c r="P95" s="69"/>
      <c r="Q95" s="69"/>
      <c r="R95" s="69"/>
      <c r="S95" s="18"/>
      <c r="T95" s="173"/>
    </row>
    <row r="96" spans="1:20" ht="15.75">
      <c r="A96" s="13"/>
      <c r="B96" s="13"/>
      <c r="C96" s="13"/>
      <c r="D96" s="13"/>
      <c r="E96" s="13"/>
      <c r="F96" s="73"/>
      <c r="G96" s="73"/>
      <c r="H96" s="13"/>
      <c r="I96" s="45"/>
      <c r="J96" s="45"/>
      <c r="K96" s="45"/>
      <c r="L96" s="45"/>
      <c r="M96" s="30"/>
      <c r="N96" s="50"/>
      <c r="O96" s="50"/>
      <c r="P96" s="50"/>
      <c r="Q96" s="50"/>
      <c r="R96" s="50"/>
      <c r="S96" s="18"/>
      <c r="T96" s="173"/>
    </row>
    <row r="97" spans="1:20" ht="15.75">
      <c r="A97" s="13"/>
      <c r="B97" s="13"/>
      <c r="C97" s="13"/>
      <c r="D97" s="13"/>
      <c r="E97" s="13"/>
      <c r="F97" s="13"/>
      <c r="G97" s="13"/>
      <c r="H97" s="13"/>
      <c r="I97" s="45"/>
      <c r="J97" s="45"/>
      <c r="K97" s="45"/>
      <c r="L97" s="45"/>
      <c r="M97" s="30"/>
      <c r="N97" s="50"/>
      <c r="O97" s="50"/>
      <c r="P97" s="50"/>
      <c r="Q97" s="50"/>
      <c r="R97" s="50"/>
      <c r="S97" s="18"/>
      <c r="T97" s="173"/>
    </row>
    <row r="98" spans="9:20" ht="15">
      <c r="I98" s="74"/>
      <c r="J98" s="74"/>
      <c r="K98" s="74"/>
      <c r="L98" s="74"/>
      <c r="M98" s="45"/>
      <c r="N98" s="45"/>
      <c r="O98" s="45"/>
      <c r="P98" s="45"/>
      <c r="Q98" s="45"/>
      <c r="R98" s="45"/>
      <c r="S98" s="157"/>
      <c r="T98" s="173"/>
    </row>
    <row r="99" spans="9:20" ht="15.75">
      <c r="I99" s="74"/>
      <c r="J99" s="74"/>
      <c r="K99" s="74"/>
      <c r="L99" s="74"/>
      <c r="M99" s="46"/>
      <c r="N99" s="69"/>
      <c r="O99" s="69"/>
      <c r="P99" s="69"/>
      <c r="Q99" s="69"/>
      <c r="R99" s="69"/>
      <c r="S99" s="157"/>
      <c r="T99" s="173"/>
    </row>
    <row r="100" spans="9:20" ht="15"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157"/>
      <c r="T100" s="173"/>
    </row>
    <row r="101" spans="9:20" ht="15"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157"/>
      <c r="T101" s="173"/>
    </row>
    <row r="102" spans="9:20" ht="15"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157"/>
      <c r="T102" s="173"/>
    </row>
    <row r="103" spans="9:20" ht="15"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157"/>
      <c r="T103" s="173"/>
    </row>
    <row r="104" spans="9:20" ht="15"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157"/>
      <c r="T104" s="173"/>
    </row>
    <row r="105" spans="9:20" ht="15"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157"/>
      <c r="T105" s="173"/>
    </row>
    <row r="106" spans="9:20" ht="15"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157"/>
      <c r="T106" s="173"/>
    </row>
    <row r="107" spans="9:20" ht="15"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157"/>
      <c r="T107" s="173"/>
    </row>
    <row r="108" spans="9:20" ht="15"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157"/>
      <c r="T108" s="173"/>
    </row>
    <row r="109" spans="9:20" ht="15"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157"/>
      <c r="T109" s="173"/>
    </row>
    <row r="110" spans="9:20" ht="15"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157"/>
      <c r="T110" s="173"/>
    </row>
    <row r="111" spans="9:20" ht="15"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157"/>
      <c r="T111" s="173"/>
    </row>
    <row r="112" spans="9:20" ht="15"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157"/>
      <c r="T112" s="173"/>
    </row>
    <row r="113" spans="9:20" ht="15"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157"/>
      <c r="T113" s="173"/>
    </row>
    <row r="114" spans="19:20" ht="15">
      <c r="S114" s="158"/>
      <c r="T114" s="173"/>
    </row>
    <row r="115" spans="19:20" ht="15">
      <c r="S115" s="158"/>
      <c r="T115" s="173"/>
    </row>
    <row r="116" spans="19:20" ht="15">
      <c r="S116" s="158"/>
      <c r="T116" s="173"/>
    </row>
    <row r="117" spans="19:20" ht="15">
      <c r="S117" s="158"/>
      <c r="T117" s="173"/>
    </row>
    <row r="118" spans="19:20" ht="15">
      <c r="S118" s="158"/>
      <c r="T118" s="173"/>
    </row>
    <row r="119" spans="19:20" ht="15">
      <c r="S119" s="158"/>
      <c r="T119" s="173"/>
    </row>
    <row r="120" spans="19:20" ht="15">
      <c r="S120" s="158"/>
      <c r="T120" s="173"/>
    </row>
    <row r="121" spans="19:20" ht="15">
      <c r="S121" s="158"/>
      <c r="T121" s="173"/>
    </row>
    <row r="122" ht="15">
      <c r="T122" s="173"/>
    </row>
    <row r="123" ht="15">
      <c r="T123" s="173"/>
    </row>
    <row r="124" ht="15">
      <c r="T124" s="173"/>
    </row>
    <row r="125" ht="15">
      <c r="T125" s="173"/>
    </row>
    <row r="126" ht="15">
      <c r="T126" s="173"/>
    </row>
    <row r="127" ht="15">
      <c r="T127" s="173"/>
    </row>
    <row r="128" ht="15">
      <c r="T128" s="173"/>
    </row>
    <row r="129" ht="15">
      <c r="T129" s="173"/>
    </row>
    <row r="130" ht="15">
      <c r="T130" s="173"/>
    </row>
    <row r="131" ht="15">
      <c r="T131" s="173"/>
    </row>
    <row r="132" ht="15">
      <c r="T132" s="173"/>
    </row>
    <row r="133" ht="15">
      <c r="T133" s="173"/>
    </row>
    <row r="134" ht="15">
      <c r="T134" s="173"/>
    </row>
    <row r="135" ht="15">
      <c r="T135" s="173"/>
    </row>
    <row r="136" ht="15">
      <c r="T136" s="173"/>
    </row>
    <row r="137" ht="15">
      <c r="T137" s="173"/>
    </row>
    <row r="138" ht="15">
      <c r="T138" s="173"/>
    </row>
    <row r="139" ht="15">
      <c r="T139" s="173"/>
    </row>
    <row r="140" ht="15">
      <c r="T140" s="173"/>
    </row>
    <row r="141" ht="15">
      <c r="T141" s="173"/>
    </row>
    <row r="142" ht="15">
      <c r="T142" s="173"/>
    </row>
  </sheetData>
  <sheetProtection/>
  <mergeCells count="2">
    <mergeCell ref="I8:M8"/>
    <mergeCell ref="N8:R8"/>
  </mergeCells>
  <printOptions horizontalCentered="1"/>
  <pageMargins left="0.1968503937007874" right="0.1968503937007874" top="0.5905511811023623" bottom="0.5905511811023623" header="0" footer="0.3937007874015748"/>
  <pageSetup fitToHeight="1" fitToWidth="1" horizontalDpi="600" verticalDpi="600" orientation="landscape" paperSize="9" scale="49" r:id="rId1"/>
  <headerFooter alignWithMargins="0">
    <oddFooter>&amp;L&amp;"Arial,Cursiva"&amp;11&amp;F / &amp;A&amp;C&amp;"Arial,Cursiva"&amp;11FECHA - &amp;D -&amp;R&amp;"Arial,Cursiva"&amp;11Página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1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32.6640625" style="1" customWidth="1"/>
    <col min="2" max="2" width="8.21484375" style="1" customWidth="1"/>
    <col min="3" max="3" width="4.6640625" style="1" customWidth="1"/>
    <col min="4" max="4" width="40.77734375" style="1" customWidth="1"/>
    <col min="5" max="5" width="13.10546875" style="1" customWidth="1"/>
    <col min="6" max="7" width="10.21484375" style="1" customWidth="1"/>
    <col min="8" max="8" width="8.5546875" style="1" customWidth="1"/>
    <col min="9" max="9" width="13.4453125" style="1" customWidth="1"/>
    <col min="10" max="10" width="12.10546875" style="1" customWidth="1"/>
    <col min="11" max="11" width="18.77734375" style="1" customWidth="1"/>
    <col min="12" max="12" width="5.77734375" style="1" customWidth="1"/>
    <col min="13" max="13" width="11.88671875" style="1" customWidth="1"/>
    <col min="14" max="15" width="15.10546875" style="1" customWidth="1"/>
    <col min="16" max="16" width="11.99609375" style="1" customWidth="1"/>
    <col min="17" max="17" width="6.4453125" style="1" customWidth="1"/>
    <col min="18" max="18" width="15.10546875" style="1" customWidth="1"/>
    <col min="19" max="19" width="3.21484375" style="1" customWidth="1"/>
    <col min="20" max="16384" width="8.88671875" style="1" customWidth="1"/>
  </cols>
  <sheetData>
    <row r="1" ht="18" customHeight="1"/>
    <row r="2" spans="1:19" ht="20.25" customHeight="1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9.5" customHeight="1">
      <c r="A3" s="4" t="s">
        <v>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9.5" customHeight="1">
      <c r="A4" s="6" t="s">
        <v>148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1:19" ht="18.75" customHeight="1">
      <c r="A5" s="8" t="s">
        <v>73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20" ht="16.5" customHeight="1">
      <c r="A7" s="10" t="s">
        <v>19</v>
      </c>
      <c r="B7" s="11"/>
      <c r="C7" s="11"/>
      <c r="D7" s="11"/>
      <c r="E7" s="11"/>
      <c r="F7" s="10"/>
      <c r="G7" s="10"/>
      <c r="H7" s="11"/>
      <c r="I7" s="78"/>
      <c r="J7" s="12"/>
      <c r="K7" s="12"/>
      <c r="L7" s="12"/>
      <c r="M7" s="79"/>
      <c r="N7" s="12"/>
      <c r="O7" s="12"/>
      <c r="P7" s="12"/>
      <c r="Q7" s="12"/>
      <c r="R7" s="12"/>
      <c r="S7" s="11"/>
      <c r="T7" s="13"/>
    </row>
    <row r="8" spans="1:20" ht="16.5" customHeight="1">
      <c r="A8" s="14" t="s">
        <v>8</v>
      </c>
      <c r="B8" s="15"/>
      <c r="C8" s="14" t="s">
        <v>9</v>
      </c>
      <c r="D8" s="15"/>
      <c r="E8" s="14" t="s">
        <v>74</v>
      </c>
      <c r="F8" s="14" t="s">
        <v>10</v>
      </c>
      <c r="G8" s="14" t="s">
        <v>3</v>
      </c>
      <c r="H8" s="15"/>
      <c r="I8" s="182" t="s">
        <v>4</v>
      </c>
      <c r="J8" s="183"/>
      <c r="K8" s="183"/>
      <c r="L8" s="183"/>
      <c r="M8" s="184"/>
      <c r="N8" s="185" t="s">
        <v>121</v>
      </c>
      <c r="O8" s="185"/>
      <c r="P8" s="185"/>
      <c r="Q8" s="185"/>
      <c r="R8" s="185"/>
      <c r="S8" s="186"/>
      <c r="T8" s="13"/>
    </row>
    <row r="9" spans="1:20" ht="16.5">
      <c r="A9" s="17" t="s">
        <v>36</v>
      </c>
      <c r="B9" s="17" t="s">
        <v>2</v>
      </c>
      <c r="C9" s="17" t="s">
        <v>11</v>
      </c>
      <c r="D9" s="17" t="s">
        <v>75</v>
      </c>
      <c r="E9" s="17" t="s">
        <v>76</v>
      </c>
      <c r="F9" s="17" t="s">
        <v>12</v>
      </c>
      <c r="G9" s="17" t="s">
        <v>5</v>
      </c>
      <c r="H9" s="17" t="s">
        <v>13</v>
      </c>
      <c r="I9" s="80" t="s">
        <v>6</v>
      </c>
      <c r="J9" s="17" t="s">
        <v>14</v>
      </c>
      <c r="K9" s="17" t="s">
        <v>15</v>
      </c>
      <c r="L9" s="17" t="s">
        <v>16</v>
      </c>
      <c r="M9" s="81" t="s">
        <v>7</v>
      </c>
      <c r="N9" s="17" t="s">
        <v>6</v>
      </c>
      <c r="O9" s="17" t="s">
        <v>14</v>
      </c>
      <c r="P9" s="17" t="s">
        <v>15</v>
      </c>
      <c r="Q9" s="17" t="s">
        <v>16</v>
      </c>
      <c r="R9" s="17" t="s">
        <v>7</v>
      </c>
      <c r="S9" s="17"/>
      <c r="T9" s="13"/>
    </row>
    <row r="10" spans="1:20" ht="15" customHeight="1">
      <c r="A10" s="13"/>
      <c r="B10" s="13"/>
      <c r="C10" s="13"/>
      <c r="D10" s="13"/>
      <c r="E10" s="13"/>
      <c r="F10" s="13"/>
      <c r="G10" s="13"/>
      <c r="H10" s="13"/>
      <c r="I10" s="20"/>
      <c r="J10" s="13"/>
      <c r="K10" s="13"/>
      <c r="L10" s="13"/>
      <c r="M10" s="21"/>
      <c r="N10" s="18"/>
      <c r="O10" s="18"/>
      <c r="P10" s="18"/>
      <c r="Q10" s="18"/>
      <c r="R10" s="18"/>
      <c r="S10" s="18"/>
      <c r="T10" s="13"/>
    </row>
    <row r="11" spans="1:20" ht="16.5">
      <c r="A11" s="19" t="s">
        <v>77</v>
      </c>
      <c r="B11" s="13"/>
      <c r="C11" s="13"/>
      <c r="D11" s="13"/>
      <c r="E11" s="13"/>
      <c r="F11" s="13"/>
      <c r="G11" s="13"/>
      <c r="H11" s="13"/>
      <c r="I11" s="20"/>
      <c r="J11" s="13"/>
      <c r="K11" s="13"/>
      <c r="L11" s="13"/>
      <c r="M11" s="21"/>
      <c r="N11" s="22">
        <f>+N13+N21</f>
        <v>1028482.24</v>
      </c>
      <c r="O11" s="22">
        <f>+O13+O21</f>
        <v>24479041.459999997</v>
      </c>
      <c r="P11" s="22">
        <f>+P13+P21</f>
        <v>0</v>
      </c>
      <c r="Q11" s="22">
        <f>+Q13+Q21</f>
        <v>0</v>
      </c>
      <c r="R11" s="22">
        <f>+R13+R21</f>
        <v>25507523.7</v>
      </c>
      <c r="T11" s="13"/>
    </row>
    <row r="12" spans="1:20" ht="12" customHeight="1">
      <c r="A12" s="23"/>
      <c r="B12" s="13"/>
      <c r="C12" s="13"/>
      <c r="D12" s="13"/>
      <c r="E12" s="13"/>
      <c r="F12" s="13"/>
      <c r="G12" s="13"/>
      <c r="H12" s="13"/>
      <c r="I12" s="20"/>
      <c r="J12" s="13"/>
      <c r="K12" s="13"/>
      <c r="L12" s="13"/>
      <c r="M12" s="21"/>
      <c r="N12" s="16"/>
      <c r="O12" s="16"/>
      <c r="P12" s="16"/>
      <c r="Q12" s="16"/>
      <c r="R12" s="16"/>
      <c r="S12" s="16"/>
      <c r="T12" s="13"/>
    </row>
    <row r="13" spans="1:20" ht="15.75" customHeight="1">
      <c r="A13" s="24" t="s">
        <v>22</v>
      </c>
      <c r="B13" s="25"/>
      <c r="C13" s="25"/>
      <c r="D13" s="25"/>
      <c r="E13" s="25"/>
      <c r="F13" s="25"/>
      <c r="G13" s="25"/>
      <c r="H13" s="25"/>
      <c r="I13" s="20"/>
      <c r="J13" s="13"/>
      <c r="K13" s="13"/>
      <c r="L13" s="13"/>
      <c r="M13" s="21"/>
      <c r="N13" s="26">
        <f>+N15</f>
        <v>1028482.24</v>
      </c>
      <c r="O13" s="26">
        <f>+O15</f>
        <v>360069.29</v>
      </c>
      <c r="P13" s="26">
        <f>+P15</f>
        <v>0</v>
      </c>
      <c r="Q13" s="26">
        <f>+Q15</f>
        <v>0</v>
      </c>
      <c r="R13" s="26">
        <f>+R15</f>
        <v>1388551.53</v>
      </c>
      <c r="S13" s="16"/>
      <c r="T13" s="13"/>
    </row>
    <row r="14" spans="1:20" ht="9.75" customHeight="1">
      <c r="A14" s="23"/>
      <c r="B14" s="13"/>
      <c r="C14" s="13"/>
      <c r="D14" s="13"/>
      <c r="E14" s="13"/>
      <c r="F14" s="13"/>
      <c r="G14" s="13"/>
      <c r="H14" s="13"/>
      <c r="I14" s="20"/>
      <c r="J14" s="13"/>
      <c r="K14" s="13"/>
      <c r="L14" s="13"/>
      <c r="M14" s="21"/>
      <c r="N14" s="16"/>
      <c r="O14" s="16"/>
      <c r="P14" s="16"/>
      <c r="Q14" s="16"/>
      <c r="R14" s="16"/>
      <c r="S14" s="16"/>
      <c r="T14" s="13"/>
    </row>
    <row r="15" spans="1:20" ht="15.75" customHeight="1">
      <c r="A15" s="27" t="s">
        <v>78</v>
      </c>
      <c r="B15" s="13"/>
      <c r="C15" s="13"/>
      <c r="D15" s="13"/>
      <c r="E15" s="13"/>
      <c r="F15" s="13"/>
      <c r="G15" s="13"/>
      <c r="H15" s="13"/>
      <c r="I15" s="20"/>
      <c r="J15" s="13"/>
      <c r="K15" s="13"/>
      <c r="L15" s="13"/>
      <c r="M15" s="21"/>
      <c r="N15" s="28">
        <f>+N16</f>
        <v>1028482.24</v>
      </c>
      <c r="O15" s="28">
        <f>+O16</f>
        <v>360069.29</v>
      </c>
      <c r="P15" s="28">
        <f>+P16</f>
        <v>0</v>
      </c>
      <c r="Q15" s="28">
        <f>+Q16</f>
        <v>0</v>
      </c>
      <c r="R15" s="28">
        <f>+R16</f>
        <v>1388551.53</v>
      </c>
      <c r="S15" s="16"/>
      <c r="T15" s="13"/>
    </row>
    <row r="16" spans="1:20" ht="15" customHeight="1">
      <c r="A16" s="29" t="s">
        <v>79</v>
      </c>
      <c r="B16" s="30"/>
      <c r="C16" s="30"/>
      <c r="D16" s="30"/>
      <c r="E16" s="30"/>
      <c r="F16" s="30"/>
      <c r="G16" s="30"/>
      <c r="H16" s="30"/>
      <c r="I16" s="31"/>
      <c r="J16" s="30"/>
      <c r="K16" s="30"/>
      <c r="L16" s="30"/>
      <c r="M16" s="32"/>
      <c r="N16" s="33">
        <f>SUM(N17:N18)</f>
        <v>1028482.24</v>
      </c>
      <c r="O16" s="33">
        <f>SUM(O17:O18)</f>
        <v>360069.29</v>
      </c>
      <c r="P16" s="33">
        <f>SUM(P17:P18)</f>
        <v>0</v>
      </c>
      <c r="Q16" s="33">
        <f>SUM(Q17:Q18)</f>
        <v>0</v>
      </c>
      <c r="R16" s="33">
        <f>SUM(R17:R18)</f>
        <v>1388551.53</v>
      </c>
      <c r="S16" s="16"/>
      <c r="T16" s="13"/>
    </row>
    <row r="17" spans="1:20" ht="14.25" customHeight="1">
      <c r="A17" s="94" t="s">
        <v>48</v>
      </c>
      <c r="B17" s="91" t="s">
        <v>56</v>
      </c>
      <c r="C17" s="92" t="s">
        <v>149</v>
      </c>
      <c r="D17" s="36" t="s">
        <v>57</v>
      </c>
      <c r="E17" s="36" t="s">
        <v>80</v>
      </c>
      <c r="F17" s="93">
        <v>41029</v>
      </c>
      <c r="G17" s="93">
        <v>41026</v>
      </c>
      <c r="H17" s="94" t="s">
        <v>0</v>
      </c>
      <c r="I17" s="148">
        <v>24133.33</v>
      </c>
      <c r="J17" s="149">
        <v>6006.55</v>
      </c>
      <c r="K17" s="149">
        <v>0</v>
      </c>
      <c r="L17" s="149">
        <v>0</v>
      </c>
      <c r="M17" s="97">
        <f>SUM(I17:L17)</f>
        <v>30139.88</v>
      </c>
      <c r="N17" s="149">
        <v>9137.95</v>
      </c>
      <c r="O17" s="149">
        <v>2274.35</v>
      </c>
      <c r="P17" s="149">
        <v>0</v>
      </c>
      <c r="Q17" s="149">
        <v>0</v>
      </c>
      <c r="R17" s="98">
        <f>SUM(N17:Q17)</f>
        <v>11412.300000000001</v>
      </c>
      <c r="S17" s="42"/>
      <c r="T17" s="13"/>
    </row>
    <row r="18" spans="1:20" ht="14.25" customHeight="1">
      <c r="A18" s="94" t="s">
        <v>150</v>
      </c>
      <c r="B18" s="91" t="s">
        <v>151</v>
      </c>
      <c r="C18" s="92">
        <v>1</v>
      </c>
      <c r="D18" s="36" t="s">
        <v>152</v>
      </c>
      <c r="E18" s="36" t="s">
        <v>153</v>
      </c>
      <c r="F18" s="93">
        <v>41027</v>
      </c>
      <c r="G18" s="93">
        <v>41026</v>
      </c>
      <c r="H18" s="94" t="s">
        <v>0</v>
      </c>
      <c r="I18" s="148">
        <v>2692088.27</v>
      </c>
      <c r="J18" s="149">
        <v>944936.44</v>
      </c>
      <c r="K18" s="149">
        <v>0</v>
      </c>
      <c r="L18" s="149">
        <v>0</v>
      </c>
      <c r="M18" s="97">
        <f>SUM(I18:L18)</f>
        <v>3637024.71</v>
      </c>
      <c r="N18" s="149">
        <v>1019344.29</v>
      </c>
      <c r="O18" s="149">
        <v>357794.94</v>
      </c>
      <c r="P18" s="149">
        <v>0</v>
      </c>
      <c r="Q18" s="149">
        <v>0</v>
      </c>
      <c r="R18" s="98">
        <f>SUM(N18:Q18)</f>
        <v>1377139.23</v>
      </c>
      <c r="S18" s="38"/>
      <c r="T18" s="13"/>
    </row>
    <row r="19" spans="1:20" ht="12" customHeight="1">
      <c r="A19" s="152"/>
      <c r="B19" s="13"/>
      <c r="C19" s="13"/>
      <c r="D19" s="13"/>
      <c r="E19" s="13"/>
      <c r="F19" s="13"/>
      <c r="G19" s="13"/>
      <c r="H19" s="13"/>
      <c r="I19" s="101"/>
      <c r="J19" s="45"/>
      <c r="K19" s="45"/>
      <c r="L19" s="45"/>
      <c r="M19" s="102"/>
      <c r="N19" s="60"/>
      <c r="O19" s="60"/>
      <c r="P19" s="60"/>
      <c r="Q19" s="60"/>
      <c r="R19" s="60"/>
      <c r="S19" s="60"/>
      <c r="T19" s="13"/>
    </row>
    <row r="20" spans="1:20" ht="12" customHeight="1">
      <c r="A20" s="152"/>
      <c r="B20" s="13"/>
      <c r="C20" s="13"/>
      <c r="D20" s="13"/>
      <c r="E20" s="13"/>
      <c r="F20" s="13"/>
      <c r="G20" s="13"/>
      <c r="H20" s="13"/>
      <c r="I20" s="101"/>
      <c r="J20" s="45"/>
      <c r="K20" s="45"/>
      <c r="L20" s="45"/>
      <c r="M20" s="102"/>
      <c r="N20" s="60"/>
      <c r="O20" s="60"/>
      <c r="P20" s="60"/>
      <c r="Q20" s="60"/>
      <c r="R20" s="60"/>
      <c r="S20" s="60"/>
      <c r="T20" s="13"/>
    </row>
    <row r="21" spans="1:20" ht="15.75" customHeight="1">
      <c r="A21" s="24" t="s">
        <v>1</v>
      </c>
      <c r="B21" s="25"/>
      <c r="C21" s="25"/>
      <c r="D21" s="25"/>
      <c r="E21" s="25"/>
      <c r="F21" s="25"/>
      <c r="G21" s="25"/>
      <c r="H21" s="25"/>
      <c r="I21" s="20"/>
      <c r="J21" s="13"/>
      <c r="K21" s="13"/>
      <c r="L21" s="13"/>
      <c r="M21" s="21"/>
      <c r="N21" s="26">
        <f>+N23</f>
        <v>0</v>
      </c>
      <c r="O21" s="26">
        <f>+O23</f>
        <v>24118972.169999998</v>
      </c>
      <c r="P21" s="26">
        <f>+P23</f>
        <v>0</v>
      </c>
      <c r="Q21" s="26">
        <f>+Q23</f>
        <v>0</v>
      </c>
      <c r="R21" s="26">
        <f>+R23</f>
        <v>24118972.169999998</v>
      </c>
      <c r="S21" s="60"/>
      <c r="T21" s="13"/>
    </row>
    <row r="22" spans="1:20" ht="9.75" customHeight="1">
      <c r="A22" s="24"/>
      <c r="B22" s="25"/>
      <c r="C22" s="25"/>
      <c r="D22" s="25"/>
      <c r="E22" s="25"/>
      <c r="F22" s="25"/>
      <c r="G22" s="25"/>
      <c r="H22" s="25"/>
      <c r="I22" s="20"/>
      <c r="J22" s="13"/>
      <c r="K22" s="13"/>
      <c r="L22" s="13"/>
      <c r="M22" s="21"/>
      <c r="N22" s="26"/>
      <c r="O22" s="26"/>
      <c r="P22" s="26"/>
      <c r="Q22" s="26"/>
      <c r="R22" s="26"/>
      <c r="S22" s="60"/>
      <c r="T22" s="13"/>
    </row>
    <row r="23" spans="1:20" ht="15.75" customHeight="1">
      <c r="A23" s="27" t="s">
        <v>78</v>
      </c>
      <c r="B23" s="13"/>
      <c r="C23" s="13"/>
      <c r="D23" s="13"/>
      <c r="E23" s="13"/>
      <c r="F23" s="13"/>
      <c r="G23" s="13"/>
      <c r="H23" s="13"/>
      <c r="I23" s="20"/>
      <c r="J23" s="13"/>
      <c r="K23" s="13"/>
      <c r="L23" s="13"/>
      <c r="M23" s="21"/>
      <c r="N23" s="28">
        <f>+N24</f>
        <v>0</v>
      </c>
      <c r="O23" s="28">
        <f>+O24</f>
        <v>24118972.169999998</v>
      </c>
      <c r="P23" s="28">
        <f>+P24</f>
        <v>0</v>
      </c>
      <c r="Q23" s="28">
        <f>+Q24</f>
        <v>0</v>
      </c>
      <c r="R23" s="28">
        <f>+R24</f>
        <v>24118972.169999998</v>
      </c>
      <c r="S23" s="60"/>
      <c r="T23" s="13"/>
    </row>
    <row r="24" spans="1:20" ht="15" customHeight="1">
      <c r="A24" s="29" t="s">
        <v>79</v>
      </c>
      <c r="B24" s="30"/>
      <c r="C24" s="30"/>
      <c r="D24" s="30"/>
      <c r="E24" s="30"/>
      <c r="F24" s="30"/>
      <c r="G24" s="30"/>
      <c r="H24" s="30"/>
      <c r="I24" s="31"/>
      <c r="J24" s="30"/>
      <c r="K24" s="30"/>
      <c r="L24" s="30"/>
      <c r="M24" s="32"/>
      <c r="N24" s="33">
        <f>SUM(N25:N34)</f>
        <v>0</v>
      </c>
      <c r="O24" s="33">
        <f>SUM(O25:O34)</f>
        <v>24118972.169999998</v>
      </c>
      <c r="P24" s="33">
        <f>SUM(P25:P34)</f>
        <v>0</v>
      </c>
      <c r="Q24" s="33">
        <f>SUM(Q25:Q34)</f>
        <v>0</v>
      </c>
      <c r="R24" s="33">
        <f>SUM(R25:R34)</f>
        <v>24118972.169999998</v>
      </c>
      <c r="S24" s="60"/>
      <c r="T24" s="13"/>
    </row>
    <row r="25" spans="1:20" ht="14.25" customHeight="1">
      <c r="A25" s="94" t="s">
        <v>38</v>
      </c>
      <c r="B25" s="121" t="s">
        <v>23</v>
      </c>
      <c r="C25" s="147">
        <v>8</v>
      </c>
      <c r="D25" s="36" t="s">
        <v>154</v>
      </c>
      <c r="E25" s="36" t="s">
        <v>83</v>
      </c>
      <c r="F25" s="93">
        <v>41013</v>
      </c>
      <c r="G25" s="93">
        <v>41012</v>
      </c>
      <c r="H25" s="94" t="s">
        <v>0</v>
      </c>
      <c r="I25" s="148">
        <v>0</v>
      </c>
      <c r="J25" s="149">
        <v>1606173.29</v>
      </c>
      <c r="K25" s="149">
        <v>0</v>
      </c>
      <c r="L25" s="149">
        <v>0</v>
      </c>
      <c r="M25" s="97">
        <f>SUM(I25:L25)</f>
        <v>1606173.29</v>
      </c>
      <c r="N25" s="149">
        <v>0</v>
      </c>
      <c r="O25" s="149">
        <v>604278.89</v>
      </c>
      <c r="P25" s="149">
        <v>0</v>
      </c>
      <c r="Q25" s="149">
        <v>0</v>
      </c>
      <c r="R25" s="98">
        <f>SUM(N25:Q25)</f>
        <v>604278.89</v>
      </c>
      <c r="S25" s="38"/>
      <c r="T25" s="13"/>
    </row>
    <row r="26" spans="1:20" ht="14.25" customHeight="1">
      <c r="A26" s="94" t="s">
        <v>38</v>
      </c>
      <c r="B26" s="121" t="s">
        <v>23</v>
      </c>
      <c r="C26" s="147">
        <v>24</v>
      </c>
      <c r="D26" s="36" t="s">
        <v>155</v>
      </c>
      <c r="E26" s="36" t="s">
        <v>83</v>
      </c>
      <c r="F26" s="93">
        <v>41012</v>
      </c>
      <c r="G26" s="93">
        <v>41011</v>
      </c>
      <c r="H26" s="94" t="s">
        <v>0</v>
      </c>
      <c r="I26" s="148">
        <v>0</v>
      </c>
      <c r="J26" s="149">
        <v>3069298.87</v>
      </c>
      <c r="K26" s="149">
        <v>0</v>
      </c>
      <c r="L26" s="149">
        <v>0</v>
      </c>
      <c r="M26" s="97">
        <f aca="true" t="shared" si="0" ref="M26:M34">SUM(I26:L26)</f>
        <v>3069298.87</v>
      </c>
      <c r="N26" s="149">
        <v>0</v>
      </c>
      <c r="O26" s="149">
        <v>1153871.76</v>
      </c>
      <c r="P26" s="149">
        <v>0</v>
      </c>
      <c r="Q26" s="149">
        <v>0</v>
      </c>
      <c r="R26" s="98">
        <f aca="true" t="shared" si="1" ref="R26:R34">SUM(N26:Q26)</f>
        <v>1153871.76</v>
      </c>
      <c r="S26" s="38"/>
      <c r="T26" s="13"/>
    </row>
    <row r="27" spans="1:20" ht="14.25" customHeight="1">
      <c r="A27" s="94" t="s">
        <v>38</v>
      </c>
      <c r="B27" s="121" t="s">
        <v>23</v>
      </c>
      <c r="C27" s="147">
        <v>28</v>
      </c>
      <c r="D27" s="36" t="s">
        <v>155</v>
      </c>
      <c r="E27" s="36" t="s">
        <v>83</v>
      </c>
      <c r="F27" s="93">
        <v>41012</v>
      </c>
      <c r="G27" s="93">
        <v>41011</v>
      </c>
      <c r="H27" s="94" t="s">
        <v>0</v>
      </c>
      <c r="I27" s="148">
        <v>0</v>
      </c>
      <c r="J27" s="149">
        <v>2627824.38</v>
      </c>
      <c r="K27" s="149">
        <v>0</v>
      </c>
      <c r="L27" s="149">
        <v>0</v>
      </c>
      <c r="M27" s="97">
        <f t="shared" si="0"/>
        <v>2627824.38</v>
      </c>
      <c r="N27" s="149">
        <v>0</v>
      </c>
      <c r="O27" s="149">
        <v>987903.9</v>
      </c>
      <c r="P27" s="149">
        <v>0</v>
      </c>
      <c r="Q27" s="149">
        <v>0</v>
      </c>
      <c r="R27" s="98">
        <f t="shared" si="1"/>
        <v>987903.9</v>
      </c>
      <c r="S27" s="38"/>
      <c r="T27" s="13"/>
    </row>
    <row r="28" spans="1:20" ht="14.25" customHeight="1">
      <c r="A28" s="94" t="s">
        <v>38</v>
      </c>
      <c r="B28" s="121" t="s">
        <v>156</v>
      </c>
      <c r="C28" s="147">
        <v>2</v>
      </c>
      <c r="D28" s="36" t="s">
        <v>155</v>
      </c>
      <c r="E28" s="36" t="s">
        <v>157</v>
      </c>
      <c r="F28" s="93">
        <v>41012</v>
      </c>
      <c r="G28" s="93">
        <v>41011</v>
      </c>
      <c r="H28" s="94" t="s">
        <v>0</v>
      </c>
      <c r="I28" s="148">
        <v>0</v>
      </c>
      <c r="J28" s="149">
        <v>1205982.18</v>
      </c>
      <c r="K28" s="149">
        <v>0</v>
      </c>
      <c r="L28" s="149">
        <v>0</v>
      </c>
      <c r="M28" s="97">
        <f t="shared" si="0"/>
        <v>1205982.18</v>
      </c>
      <c r="N28" s="149">
        <v>0</v>
      </c>
      <c r="O28" s="149">
        <v>453376.76</v>
      </c>
      <c r="P28" s="149">
        <v>0</v>
      </c>
      <c r="Q28" s="149">
        <v>0</v>
      </c>
      <c r="R28" s="98">
        <f t="shared" si="1"/>
        <v>453376.76</v>
      </c>
      <c r="S28" s="38"/>
      <c r="T28" s="13"/>
    </row>
    <row r="29" spans="1:20" ht="14.25" customHeight="1">
      <c r="A29" s="94" t="s">
        <v>38</v>
      </c>
      <c r="B29" s="121" t="s">
        <v>30</v>
      </c>
      <c r="C29" s="147">
        <v>16</v>
      </c>
      <c r="D29" s="36" t="s">
        <v>155</v>
      </c>
      <c r="E29" s="36" t="s">
        <v>84</v>
      </c>
      <c r="F29" s="93">
        <v>41012</v>
      </c>
      <c r="G29" s="93">
        <v>41011</v>
      </c>
      <c r="H29" s="94" t="s">
        <v>0</v>
      </c>
      <c r="I29" s="148">
        <v>0</v>
      </c>
      <c r="J29" s="149">
        <v>2522711.4</v>
      </c>
      <c r="K29" s="149">
        <v>0</v>
      </c>
      <c r="L29" s="149">
        <v>0</v>
      </c>
      <c r="M29" s="97">
        <f t="shared" si="0"/>
        <v>2522711.4</v>
      </c>
      <c r="N29" s="149">
        <v>0</v>
      </c>
      <c r="O29" s="149">
        <v>948387.74</v>
      </c>
      <c r="P29" s="149">
        <v>0</v>
      </c>
      <c r="Q29" s="149">
        <v>0</v>
      </c>
      <c r="R29" s="98">
        <f t="shared" si="1"/>
        <v>948387.74</v>
      </c>
      <c r="S29" s="38"/>
      <c r="T29" s="13"/>
    </row>
    <row r="30" spans="1:20" ht="14.25" customHeight="1">
      <c r="A30" s="94" t="s">
        <v>38</v>
      </c>
      <c r="B30" s="121" t="s">
        <v>30</v>
      </c>
      <c r="C30" s="147">
        <v>22</v>
      </c>
      <c r="D30" s="36" t="s">
        <v>155</v>
      </c>
      <c r="E30" s="36" t="s">
        <v>84</v>
      </c>
      <c r="F30" s="93">
        <v>41012</v>
      </c>
      <c r="G30" s="93">
        <v>41011</v>
      </c>
      <c r="H30" s="94" t="s">
        <v>0</v>
      </c>
      <c r="I30" s="148">
        <v>0</v>
      </c>
      <c r="J30" s="149">
        <v>6306778.5</v>
      </c>
      <c r="K30" s="149">
        <v>0</v>
      </c>
      <c r="L30" s="149">
        <v>0</v>
      </c>
      <c r="M30" s="97">
        <f t="shared" si="0"/>
        <v>6306778.5</v>
      </c>
      <c r="N30" s="149">
        <v>0</v>
      </c>
      <c r="O30" s="149">
        <v>2370969.36</v>
      </c>
      <c r="P30" s="149">
        <v>0</v>
      </c>
      <c r="Q30" s="149">
        <v>0</v>
      </c>
      <c r="R30" s="98">
        <f t="shared" si="1"/>
        <v>2370969.36</v>
      </c>
      <c r="S30" s="38"/>
      <c r="T30" s="13"/>
    </row>
    <row r="31" spans="1:20" ht="14.25" customHeight="1">
      <c r="A31" s="94" t="s">
        <v>38</v>
      </c>
      <c r="B31" s="121" t="s">
        <v>158</v>
      </c>
      <c r="C31" s="147">
        <v>3</v>
      </c>
      <c r="D31" s="36" t="s">
        <v>155</v>
      </c>
      <c r="E31" s="36" t="s">
        <v>159</v>
      </c>
      <c r="F31" s="93">
        <v>41012</v>
      </c>
      <c r="G31" s="93">
        <v>41011</v>
      </c>
      <c r="H31" s="94" t="s">
        <v>0</v>
      </c>
      <c r="I31" s="148">
        <v>0</v>
      </c>
      <c r="J31" s="149">
        <v>14676630.38</v>
      </c>
      <c r="K31" s="149">
        <v>0</v>
      </c>
      <c r="L31" s="149">
        <v>0</v>
      </c>
      <c r="M31" s="97">
        <f>SUM(I31:L31)</f>
        <v>14676630.38</v>
      </c>
      <c r="N31" s="149">
        <v>0</v>
      </c>
      <c r="O31" s="149">
        <v>5517530.22</v>
      </c>
      <c r="P31" s="149">
        <v>0</v>
      </c>
      <c r="Q31" s="149">
        <v>0</v>
      </c>
      <c r="R31" s="98">
        <f>SUM(N31:Q31)</f>
        <v>5517530.22</v>
      </c>
      <c r="S31" s="38"/>
      <c r="T31" s="13"/>
    </row>
    <row r="32" spans="1:20" ht="14.25" customHeight="1">
      <c r="A32" s="94" t="s">
        <v>38</v>
      </c>
      <c r="B32" s="121" t="s">
        <v>40</v>
      </c>
      <c r="C32" s="147">
        <v>5</v>
      </c>
      <c r="D32" s="36" t="s">
        <v>155</v>
      </c>
      <c r="E32" s="36" t="s">
        <v>85</v>
      </c>
      <c r="F32" s="93">
        <v>41012</v>
      </c>
      <c r="G32" s="93">
        <v>41011</v>
      </c>
      <c r="H32" s="94" t="s">
        <v>0</v>
      </c>
      <c r="I32" s="148">
        <v>0</v>
      </c>
      <c r="J32" s="149">
        <v>3027043.45</v>
      </c>
      <c r="K32" s="149">
        <v>0</v>
      </c>
      <c r="L32" s="149">
        <v>0</v>
      </c>
      <c r="M32" s="97">
        <f>SUM(I32:L32)</f>
        <v>3027043.45</v>
      </c>
      <c r="N32" s="149">
        <v>0</v>
      </c>
      <c r="O32" s="149">
        <v>1137986.26</v>
      </c>
      <c r="P32" s="149">
        <v>0</v>
      </c>
      <c r="Q32" s="149">
        <v>0</v>
      </c>
      <c r="R32" s="98">
        <f>SUM(N32:Q32)</f>
        <v>1137986.26</v>
      </c>
      <c r="S32" s="38"/>
      <c r="T32" s="13"/>
    </row>
    <row r="33" spans="1:20" ht="14.25" customHeight="1">
      <c r="A33" s="94" t="s">
        <v>47</v>
      </c>
      <c r="B33" s="121" t="s">
        <v>41</v>
      </c>
      <c r="C33" s="147">
        <v>1</v>
      </c>
      <c r="D33" s="36" t="s">
        <v>42</v>
      </c>
      <c r="E33" s="36" t="s">
        <v>82</v>
      </c>
      <c r="F33" s="93">
        <v>41001</v>
      </c>
      <c r="G33" s="93">
        <v>41001</v>
      </c>
      <c r="H33" s="94" t="s">
        <v>0</v>
      </c>
      <c r="I33" s="148">
        <v>0</v>
      </c>
      <c r="J33" s="149">
        <v>27841866.92</v>
      </c>
      <c r="K33" s="149">
        <v>0</v>
      </c>
      <c r="L33" s="149">
        <v>0</v>
      </c>
      <c r="M33" s="97">
        <f>SUM(I33:L33)</f>
        <v>27841866.92</v>
      </c>
      <c r="N33" s="149">
        <v>0</v>
      </c>
      <c r="O33" s="149">
        <v>10435482.35</v>
      </c>
      <c r="P33" s="149">
        <v>0</v>
      </c>
      <c r="Q33" s="149">
        <v>0</v>
      </c>
      <c r="R33" s="98">
        <f>SUM(N33:Q33)</f>
        <v>10435482.35</v>
      </c>
      <c r="S33" s="38"/>
      <c r="T33" s="13"/>
    </row>
    <row r="34" spans="1:20" ht="14.25" customHeight="1">
      <c r="A34" s="94" t="s">
        <v>38</v>
      </c>
      <c r="B34" s="121" t="s">
        <v>160</v>
      </c>
      <c r="C34" s="147">
        <v>1</v>
      </c>
      <c r="D34" s="36" t="s">
        <v>161</v>
      </c>
      <c r="E34" s="36" t="s">
        <v>162</v>
      </c>
      <c r="F34" s="93">
        <v>41029</v>
      </c>
      <c r="G34" s="93">
        <v>41025</v>
      </c>
      <c r="H34" s="94" t="s">
        <v>0</v>
      </c>
      <c r="I34" s="148">
        <v>0</v>
      </c>
      <c r="J34" s="149">
        <v>1347812.5</v>
      </c>
      <c r="K34" s="149">
        <v>0</v>
      </c>
      <c r="L34" s="149">
        <v>0</v>
      </c>
      <c r="M34" s="97">
        <f t="shared" si="0"/>
        <v>1347812.5</v>
      </c>
      <c r="N34" s="149">
        <v>0</v>
      </c>
      <c r="O34" s="149">
        <v>509184.93</v>
      </c>
      <c r="P34" s="149">
        <v>0</v>
      </c>
      <c r="Q34" s="149">
        <v>0</v>
      </c>
      <c r="R34" s="98">
        <f t="shared" si="1"/>
        <v>509184.93</v>
      </c>
      <c r="S34" s="38"/>
      <c r="T34" s="13"/>
    </row>
    <row r="35" spans="1:20" ht="15" customHeight="1">
      <c r="A35" s="13"/>
      <c r="B35" s="13"/>
      <c r="C35" s="100"/>
      <c r="D35" s="13"/>
      <c r="E35" s="13"/>
      <c r="F35" s="73"/>
      <c r="G35" s="73"/>
      <c r="H35" s="13"/>
      <c r="I35" s="101"/>
      <c r="J35" s="45"/>
      <c r="K35" s="45"/>
      <c r="L35" s="45"/>
      <c r="M35" s="102"/>
      <c r="N35" s="45"/>
      <c r="O35" s="45"/>
      <c r="P35" s="45"/>
      <c r="Q35" s="45"/>
      <c r="R35" s="45"/>
      <c r="S35" s="45"/>
      <c r="T35" s="13"/>
    </row>
    <row r="36" spans="1:20" ht="15" customHeight="1">
      <c r="A36" s="13"/>
      <c r="B36" s="13"/>
      <c r="C36" s="100"/>
      <c r="D36" s="13"/>
      <c r="E36" s="13"/>
      <c r="F36" s="73"/>
      <c r="G36" s="73"/>
      <c r="H36" s="13"/>
      <c r="I36" s="101"/>
      <c r="J36" s="45"/>
      <c r="K36" s="45"/>
      <c r="L36" s="45"/>
      <c r="M36" s="102"/>
      <c r="N36" s="45"/>
      <c r="O36" s="45"/>
      <c r="P36" s="45"/>
      <c r="Q36" s="45"/>
      <c r="R36" s="45"/>
      <c r="S36" s="45"/>
      <c r="T36" s="13"/>
    </row>
    <row r="37" spans="1:20" ht="16.5" customHeight="1">
      <c r="A37" s="19" t="s">
        <v>86</v>
      </c>
      <c r="B37" s="53"/>
      <c r="C37" s="54"/>
      <c r="D37" s="47"/>
      <c r="E37" s="47"/>
      <c r="F37" s="55"/>
      <c r="G37" s="55"/>
      <c r="H37" s="55"/>
      <c r="I37" s="56"/>
      <c r="J37" s="57"/>
      <c r="K37" s="57"/>
      <c r="L37" s="57"/>
      <c r="M37" s="51"/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45"/>
      <c r="T37" s="13"/>
    </row>
    <row r="38" spans="1:20" ht="15" customHeight="1">
      <c r="A38" s="13"/>
      <c r="B38" s="13"/>
      <c r="C38" s="13"/>
      <c r="D38" s="13"/>
      <c r="E38" s="13"/>
      <c r="F38" s="13"/>
      <c r="G38" s="13"/>
      <c r="H38" s="13"/>
      <c r="I38" s="153"/>
      <c r="J38" s="154"/>
      <c r="K38" s="154"/>
      <c r="L38" s="154"/>
      <c r="M38" s="155"/>
      <c r="N38" s="45"/>
      <c r="O38" s="45"/>
      <c r="P38" s="45"/>
      <c r="Q38" s="45"/>
      <c r="R38" s="45"/>
      <c r="S38" s="45"/>
      <c r="T38" s="13"/>
    </row>
    <row r="39" spans="1:20" ht="12" customHeight="1">
      <c r="A39" s="187"/>
      <c r="B39" s="187"/>
      <c r="C39" s="187"/>
      <c r="D39" s="187"/>
      <c r="E39" s="187"/>
      <c r="F39" s="187"/>
      <c r="G39" s="187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3"/>
    </row>
    <row r="40" spans="1:20" ht="18">
      <c r="A40" s="58"/>
      <c r="B40" s="59"/>
      <c r="C40" s="59"/>
      <c r="D40" s="59"/>
      <c r="E40" s="59"/>
      <c r="F40" s="59"/>
      <c r="G40" s="59"/>
      <c r="H40" s="189"/>
      <c r="I40" s="189"/>
      <c r="J40" s="189"/>
      <c r="K40" s="61" t="s">
        <v>17</v>
      </c>
      <c r="L40" s="60"/>
      <c r="M40" s="60"/>
      <c r="N40" s="62">
        <f>+N11+N37</f>
        <v>1028482.24</v>
      </c>
      <c r="O40" s="62">
        <f>+O11+O37</f>
        <v>24479041.459999997</v>
      </c>
      <c r="P40" s="62">
        <f>+P11+P37</f>
        <v>0</v>
      </c>
      <c r="Q40" s="62">
        <f>+Q11+Q37</f>
        <v>0</v>
      </c>
      <c r="R40" s="62">
        <f>+R11+R37</f>
        <v>25507523.7</v>
      </c>
      <c r="S40" s="189"/>
      <c r="T40" s="13"/>
    </row>
    <row r="41" spans="1:20" ht="12" customHeight="1">
      <c r="A41" s="190"/>
      <c r="B41" s="190"/>
      <c r="C41" s="190"/>
      <c r="D41" s="190"/>
      <c r="E41" s="190"/>
      <c r="F41" s="190"/>
      <c r="G41" s="190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3"/>
    </row>
    <row r="42" spans="1:20" ht="9.75" customHeight="1">
      <c r="A42" s="63"/>
      <c r="B42" s="63"/>
      <c r="C42" s="63"/>
      <c r="D42" s="63"/>
      <c r="E42" s="63"/>
      <c r="F42" s="63"/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45"/>
      <c r="S42" s="45"/>
      <c r="T42" s="13"/>
    </row>
    <row r="43" spans="1:20" ht="15.75" customHeight="1">
      <c r="A43" s="171" t="s">
        <v>52</v>
      </c>
      <c r="B43" s="63"/>
      <c r="C43" s="63"/>
      <c r="D43" s="63"/>
      <c r="E43" s="63"/>
      <c r="F43" s="63"/>
      <c r="G43" s="63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45"/>
      <c r="T43" s="13"/>
    </row>
    <row r="44" spans="1:20" ht="15.75" customHeight="1">
      <c r="A44" s="172" t="s">
        <v>122</v>
      </c>
      <c r="B44" s="63"/>
      <c r="C44" s="63"/>
      <c r="D44" s="63"/>
      <c r="E44" s="63"/>
      <c r="F44" s="63"/>
      <c r="G44" s="63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45"/>
      <c r="S44" s="45"/>
      <c r="T44" s="13"/>
    </row>
    <row r="45" spans="1:20" ht="15.75" customHeight="1">
      <c r="A45" s="112" t="s">
        <v>163</v>
      </c>
      <c r="B45" s="65"/>
      <c r="C45" s="65"/>
      <c r="D45" s="65"/>
      <c r="E45" s="65"/>
      <c r="F45" s="65"/>
      <c r="G45" s="65"/>
      <c r="H45" s="66"/>
      <c r="I45" s="67"/>
      <c r="J45" s="67"/>
      <c r="K45" s="67"/>
      <c r="L45" s="67"/>
      <c r="M45" s="67"/>
      <c r="N45" s="68"/>
      <c r="O45" s="192"/>
      <c r="P45" s="192"/>
      <c r="Q45" s="192"/>
      <c r="R45" s="67"/>
      <c r="S45" s="67"/>
      <c r="T45" s="13"/>
    </row>
    <row r="46" spans="1:20" ht="15.75" customHeight="1">
      <c r="A46" s="112" t="s">
        <v>164</v>
      </c>
      <c r="B46" s="65"/>
      <c r="C46" s="65"/>
      <c r="D46" s="65"/>
      <c r="E46" s="65"/>
      <c r="F46" s="65"/>
      <c r="G46" s="65"/>
      <c r="H46" s="66"/>
      <c r="I46" s="67"/>
      <c r="J46" s="67"/>
      <c r="K46" s="67"/>
      <c r="L46" s="67"/>
      <c r="M46" s="67"/>
      <c r="N46" s="68"/>
      <c r="O46" s="192"/>
      <c r="P46" s="192"/>
      <c r="Q46" s="192"/>
      <c r="R46" s="67"/>
      <c r="S46" s="67"/>
      <c r="T46" s="13"/>
    </row>
    <row r="47" spans="1:20" ht="12" customHeight="1">
      <c r="A47" s="71"/>
      <c r="B47" s="65"/>
      <c r="C47" s="65"/>
      <c r="D47" s="65"/>
      <c r="E47" s="65"/>
      <c r="F47" s="65"/>
      <c r="G47" s="65"/>
      <c r="H47" s="66"/>
      <c r="I47" s="67"/>
      <c r="J47" s="67"/>
      <c r="K47" s="67"/>
      <c r="L47" s="67"/>
      <c r="M47" s="67"/>
      <c r="N47" s="68"/>
      <c r="O47" s="192"/>
      <c r="P47" s="192"/>
      <c r="Q47" s="192"/>
      <c r="R47" s="67"/>
      <c r="S47" s="67"/>
      <c r="T47" s="13"/>
    </row>
    <row r="48" spans="1:20" ht="15.75" customHeight="1">
      <c r="A48" s="114" t="s">
        <v>94</v>
      </c>
      <c r="B48" s="65"/>
      <c r="C48" s="65"/>
      <c r="D48" s="65"/>
      <c r="E48" s="65"/>
      <c r="F48" s="65"/>
      <c r="G48" s="65"/>
      <c r="H48" s="66"/>
      <c r="I48" s="67"/>
      <c r="J48" s="67"/>
      <c r="K48" s="67"/>
      <c r="L48" s="67"/>
      <c r="M48" s="67"/>
      <c r="N48" s="68"/>
      <c r="O48" s="68"/>
      <c r="P48" s="68"/>
      <c r="Q48" s="192"/>
      <c r="R48" s="67"/>
      <c r="S48" s="67"/>
      <c r="T48" s="13"/>
    </row>
    <row r="49" spans="1:20" ht="15.75" customHeight="1">
      <c r="A49" s="114" t="s">
        <v>95</v>
      </c>
      <c r="B49" s="65"/>
      <c r="C49" s="65"/>
      <c r="D49" s="65"/>
      <c r="E49" s="65"/>
      <c r="F49" s="65"/>
      <c r="G49" s="65"/>
      <c r="H49" s="66"/>
      <c r="I49" s="67"/>
      <c r="J49" s="67"/>
      <c r="K49" s="67"/>
      <c r="L49" s="67"/>
      <c r="M49" s="67"/>
      <c r="N49" s="68"/>
      <c r="O49" s="192"/>
      <c r="P49" s="192"/>
      <c r="Q49" s="67"/>
      <c r="R49" s="45"/>
      <c r="S49" s="45"/>
      <c r="T49" s="13"/>
    </row>
    <row r="50" spans="1:20" ht="15">
      <c r="A50" s="13"/>
      <c r="B50" s="13"/>
      <c r="C50" s="13"/>
      <c r="D50" s="13"/>
      <c r="E50" s="13"/>
      <c r="F50" s="13"/>
      <c r="G50" s="13"/>
      <c r="H50" s="13"/>
      <c r="I50" s="45"/>
      <c r="J50" s="45"/>
      <c r="K50" s="45"/>
      <c r="L50" s="45"/>
      <c r="M50" s="30"/>
      <c r="N50" s="50"/>
      <c r="O50" s="50"/>
      <c r="P50" s="50"/>
      <c r="Q50" s="50"/>
      <c r="R50" s="50"/>
      <c r="S50" s="45"/>
      <c r="T50" s="13"/>
    </row>
    <row r="51" spans="1:20" ht="15">
      <c r="A51" s="13"/>
      <c r="B51" s="13"/>
      <c r="C51" s="13"/>
      <c r="D51" s="13"/>
      <c r="E51" s="13"/>
      <c r="F51" s="13"/>
      <c r="G51" s="13"/>
      <c r="H51" s="13"/>
      <c r="I51" s="45"/>
      <c r="J51" s="50"/>
      <c r="K51" s="45"/>
      <c r="L51" s="45"/>
      <c r="M51" s="30"/>
      <c r="N51" s="50"/>
      <c r="O51" s="50"/>
      <c r="P51" s="50"/>
      <c r="Q51" s="50"/>
      <c r="R51" s="50"/>
      <c r="S51" s="45"/>
      <c r="T51" s="13"/>
    </row>
    <row r="52" spans="1:20" ht="15">
      <c r="A52" s="13"/>
      <c r="B52" s="13"/>
      <c r="C52" s="13"/>
      <c r="D52" s="13"/>
      <c r="E52" s="13"/>
      <c r="F52" s="13"/>
      <c r="G52" s="13"/>
      <c r="H52" s="13"/>
      <c r="I52" s="45"/>
      <c r="J52" s="50"/>
      <c r="K52" s="45"/>
      <c r="L52" s="45"/>
      <c r="M52" s="30"/>
      <c r="N52" s="50"/>
      <c r="O52" s="50"/>
      <c r="P52" s="50"/>
      <c r="Q52" s="50"/>
      <c r="R52" s="50"/>
      <c r="S52" s="45"/>
      <c r="T52" s="13"/>
    </row>
    <row r="53" spans="1:20" ht="15.75">
      <c r="A53" s="13"/>
      <c r="B53" s="13"/>
      <c r="C53" s="13"/>
      <c r="D53" s="13"/>
      <c r="E53" s="13"/>
      <c r="F53" s="13"/>
      <c r="G53" s="13"/>
      <c r="H53" s="13"/>
      <c r="I53" s="45"/>
      <c r="J53" s="50"/>
      <c r="K53" s="45"/>
      <c r="L53" s="45"/>
      <c r="M53" s="46"/>
      <c r="N53" s="69"/>
      <c r="O53" s="69"/>
      <c r="P53" s="69"/>
      <c r="Q53" s="69"/>
      <c r="R53" s="69"/>
      <c r="S53" s="45"/>
      <c r="T53" s="13"/>
    </row>
    <row r="54" spans="1:20" ht="15">
      <c r="A54" s="13"/>
      <c r="B54" s="13"/>
      <c r="C54" s="13"/>
      <c r="D54" s="13"/>
      <c r="E54" s="13"/>
      <c r="F54" s="13"/>
      <c r="G54" s="13"/>
      <c r="H54" s="13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13"/>
    </row>
    <row r="55" spans="1:20" ht="15.75">
      <c r="A55" s="13"/>
      <c r="B55" s="13"/>
      <c r="C55" s="13"/>
      <c r="D55" s="13"/>
      <c r="E55" s="13"/>
      <c r="F55" s="13"/>
      <c r="G55" s="13"/>
      <c r="H55" s="13"/>
      <c r="I55" s="45"/>
      <c r="J55" s="45"/>
      <c r="K55" s="45"/>
      <c r="L55" s="45"/>
      <c r="M55" s="46"/>
      <c r="N55" s="69"/>
      <c r="O55" s="69"/>
      <c r="P55" s="69"/>
      <c r="Q55" s="69"/>
      <c r="R55" s="69"/>
      <c r="S55" s="45"/>
      <c r="T55" s="13"/>
    </row>
    <row r="56" spans="1:20" ht="15">
      <c r="A56" s="30"/>
      <c r="B56" s="193"/>
      <c r="C56" s="193"/>
      <c r="D56" s="47"/>
      <c r="E56" s="47"/>
      <c r="F56" s="194"/>
      <c r="G56" s="194"/>
      <c r="H56" s="53"/>
      <c r="I56" s="115"/>
      <c r="J56" s="115"/>
      <c r="K56" s="115"/>
      <c r="L56" s="115"/>
      <c r="M56" s="30"/>
      <c r="N56" s="50"/>
      <c r="O56" s="50"/>
      <c r="P56" s="50"/>
      <c r="Q56" s="50"/>
      <c r="R56" s="50"/>
      <c r="S56" s="38"/>
      <c r="T56" s="13"/>
    </row>
    <row r="57" spans="1:20" ht="15">
      <c r="A57" s="30"/>
      <c r="B57" s="193"/>
      <c r="C57" s="193"/>
      <c r="D57" s="47"/>
      <c r="E57" s="47"/>
      <c r="F57" s="194"/>
      <c r="G57" s="194"/>
      <c r="H57" s="53"/>
      <c r="I57" s="115"/>
      <c r="J57" s="115"/>
      <c r="K57" s="115"/>
      <c r="L57" s="115"/>
      <c r="M57" s="30"/>
      <c r="N57" s="50"/>
      <c r="O57" s="50"/>
      <c r="P57" s="50"/>
      <c r="Q57" s="50"/>
      <c r="R57" s="50"/>
      <c r="S57" s="38"/>
      <c r="T57" s="13"/>
    </row>
    <row r="58" spans="1:20" ht="15.75">
      <c r="A58" s="13"/>
      <c r="B58" s="13"/>
      <c r="C58" s="13"/>
      <c r="D58" s="72"/>
      <c r="E58" s="72"/>
      <c r="F58" s="73"/>
      <c r="G58" s="73"/>
      <c r="H58" s="13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18"/>
      <c r="T58" s="13"/>
    </row>
    <row r="59" spans="1:20" ht="15.75">
      <c r="A59" s="13"/>
      <c r="B59" s="13"/>
      <c r="C59" s="13"/>
      <c r="D59" s="13"/>
      <c r="E59" s="13"/>
      <c r="F59" s="73"/>
      <c r="G59" s="73"/>
      <c r="H59" s="13"/>
      <c r="I59" s="45"/>
      <c r="J59" s="45"/>
      <c r="K59" s="45"/>
      <c r="L59" s="45"/>
      <c r="M59" s="46"/>
      <c r="N59" s="69"/>
      <c r="O59" s="69"/>
      <c r="P59" s="69"/>
      <c r="Q59" s="69"/>
      <c r="R59" s="69"/>
      <c r="S59" s="45"/>
      <c r="T59" s="13"/>
    </row>
    <row r="60" spans="1:20" ht="15.75">
      <c r="A60" s="13"/>
      <c r="B60" s="13"/>
      <c r="C60" s="13"/>
      <c r="D60" s="13"/>
      <c r="E60" s="13"/>
      <c r="F60" s="73"/>
      <c r="G60" s="73"/>
      <c r="H60" s="13"/>
      <c r="I60" s="45"/>
      <c r="J60" s="45"/>
      <c r="K60" s="45"/>
      <c r="L60" s="45"/>
      <c r="M60" s="45"/>
      <c r="N60" s="69"/>
      <c r="O60" s="69"/>
      <c r="P60" s="69"/>
      <c r="Q60" s="18"/>
      <c r="R60" s="45"/>
      <c r="S60" s="45"/>
      <c r="T60" s="13"/>
    </row>
    <row r="61" spans="1:20" ht="15">
      <c r="A61" s="13"/>
      <c r="B61" s="13"/>
      <c r="C61" s="13"/>
      <c r="D61" s="13"/>
      <c r="E61" s="13"/>
      <c r="F61" s="13"/>
      <c r="G61" s="13"/>
      <c r="H61" s="13"/>
      <c r="I61" s="45"/>
      <c r="J61" s="45"/>
      <c r="K61" s="45"/>
      <c r="L61" s="45"/>
      <c r="Q61" s="45"/>
      <c r="R61" s="45"/>
      <c r="S61" s="45"/>
      <c r="T61" s="13"/>
    </row>
    <row r="62" spans="1:20" ht="15.75">
      <c r="A62" s="13"/>
      <c r="B62" s="13"/>
      <c r="C62" s="13"/>
      <c r="D62" s="72"/>
      <c r="E62" s="72"/>
      <c r="F62" s="73"/>
      <c r="G62" s="73"/>
      <c r="H62" s="13"/>
      <c r="I62" s="45"/>
      <c r="J62" s="45"/>
      <c r="K62" s="45"/>
      <c r="L62" s="45"/>
      <c r="M62" s="45"/>
      <c r="N62" s="18"/>
      <c r="O62" s="18"/>
      <c r="P62" s="18"/>
      <c r="Q62" s="18"/>
      <c r="R62" s="18"/>
      <c r="S62" s="18"/>
      <c r="T62" s="13"/>
    </row>
    <row r="63" spans="1:20" ht="15">
      <c r="A63" s="13"/>
      <c r="B63" s="13"/>
      <c r="C63" s="13"/>
      <c r="D63" s="13"/>
      <c r="E63" s="13"/>
      <c r="F63" s="73"/>
      <c r="G63" s="73"/>
      <c r="H63" s="13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13"/>
    </row>
    <row r="64" spans="1:20" ht="15">
      <c r="A64" s="13"/>
      <c r="B64" s="13"/>
      <c r="C64" s="13"/>
      <c r="D64" s="13"/>
      <c r="E64" s="13"/>
      <c r="F64" s="73"/>
      <c r="G64" s="73"/>
      <c r="H64" s="13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13"/>
    </row>
    <row r="65" spans="1:20" ht="15">
      <c r="A65" s="13"/>
      <c r="B65" s="13"/>
      <c r="C65" s="13"/>
      <c r="D65" s="13"/>
      <c r="E65" s="13"/>
      <c r="F65" s="13"/>
      <c r="G65" s="13"/>
      <c r="H65" s="13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13"/>
    </row>
    <row r="66" spans="9:19" ht="12.75"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9:19" ht="12.75"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9:19" ht="12.75"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9:19" ht="12.75"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9:19" ht="12.75"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9:19" ht="12.75"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9:19" ht="12.75"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9:19" ht="12.75"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9:19" ht="12.75"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9:19" ht="12.75"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9:19" ht="12.75"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9:19" ht="12.75"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9:19" ht="12.75"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9:19" ht="12.75"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9:19" ht="12.75"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9:19" ht="12.75"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</sheetData>
  <sheetProtection/>
  <mergeCells count="2">
    <mergeCell ref="I8:M8"/>
    <mergeCell ref="N8:R8"/>
  </mergeCells>
  <printOptions horizontalCentered="1"/>
  <pageMargins left="0.1968503937007874" right="0.1968503937007874" top="0.5905511811023623" bottom="0.5905511811023623" header="0.3937007874015748" footer="0.3937007874015748"/>
  <pageSetup fitToHeight="1" fitToWidth="1" horizontalDpi="600" verticalDpi="600" orientation="landscape" paperSize="9" scale="49" r:id="rId1"/>
  <headerFooter alignWithMargins="0">
    <oddFooter>&amp;L&amp;"Arial,Cursiva"&amp;11&amp;F / &amp;A&amp;C&amp;"Arial,Cursiva"&amp;11FECHA: -&amp;D-&amp;R&amp;"Arial,Cursiva"&amp;11Página &amp;P de &amp;N</oddFooter>
  </headerFooter>
  <ignoredErrors>
    <ignoredError sqref="C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32.6640625" style="1" customWidth="1"/>
    <col min="2" max="2" width="8.21484375" style="1" customWidth="1"/>
    <col min="3" max="3" width="4.6640625" style="1" customWidth="1"/>
    <col min="4" max="4" width="40.77734375" style="1" customWidth="1"/>
    <col min="5" max="5" width="13.10546875" style="1" customWidth="1"/>
    <col min="6" max="6" width="11.10546875" style="1" customWidth="1"/>
    <col min="7" max="7" width="10.88671875" style="1" customWidth="1"/>
    <col min="8" max="8" width="8.5546875" style="1" customWidth="1"/>
    <col min="9" max="9" width="13.4453125" style="1" customWidth="1"/>
    <col min="10" max="10" width="12.10546875" style="1" customWidth="1"/>
    <col min="11" max="11" width="14.21484375" style="1" customWidth="1"/>
    <col min="12" max="12" width="5.77734375" style="1" customWidth="1"/>
    <col min="13" max="13" width="13.99609375" style="1" customWidth="1"/>
    <col min="14" max="14" width="16.3359375" style="1" customWidth="1"/>
    <col min="15" max="15" width="15.10546875" style="1" customWidth="1"/>
    <col min="16" max="16" width="10.6640625" style="1" customWidth="1"/>
    <col min="17" max="17" width="6.21484375" style="1" customWidth="1"/>
    <col min="18" max="18" width="16.3359375" style="1" customWidth="1"/>
    <col min="19" max="19" width="3.21484375" style="1" customWidth="1"/>
    <col min="20" max="16384" width="8.88671875" style="1" customWidth="1"/>
  </cols>
  <sheetData>
    <row r="1" ht="18" customHeight="1"/>
    <row r="2" spans="1:19" ht="20.25" customHeight="1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9.5" customHeight="1">
      <c r="A3" s="4" t="s">
        <v>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9.5" customHeight="1">
      <c r="A4" s="6" t="s">
        <v>165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1:19" ht="18.75" customHeight="1">
      <c r="A5" s="8" t="s">
        <v>73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19" ht="16.5" customHeight="1">
      <c r="A7" s="10" t="s">
        <v>19</v>
      </c>
      <c r="B7" s="11"/>
      <c r="C7" s="11"/>
      <c r="D7" s="11"/>
      <c r="E7" s="11"/>
      <c r="F7" s="10"/>
      <c r="G7" s="10"/>
      <c r="H7" s="11"/>
      <c r="I7" s="78"/>
      <c r="J7" s="12"/>
      <c r="K7" s="12"/>
      <c r="L7" s="12"/>
      <c r="M7" s="79"/>
      <c r="N7" s="12"/>
      <c r="O7" s="12"/>
      <c r="P7" s="12"/>
      <c r="Q7" s="12"/>
      <c r="R7" s="12"/>
      <c r="S7" s="11"/>
    </row>
    <row r="8" spans="1:19" ht="16.5" customHeight="1">
      <c r="A8" s="14" t="s">
        <v>8</v>
      </c>
      <c r="B8" s="15"/>
      <c r="C8" s="14" t="s">
        <v>9</v>
      </c>
      <c r="D8" s="15"/>
      <c r="E8" s="14" t="s">
        <v>74</v>
      </c>
      <c r="F8" s="14" t="s">
        <v>10</v>
      </c>
      <c r="G8" s="14" t="s">
        <v>3</v>
      </c>
      <c r="H8" s="15"/>
      <c r="I8" s="182" t="s">
        <v>4</v>
      </c>
      <c r="J8" s="183"/>
      <c r="K8" s="183"/>
      <c r="L8" s="183"/>
      <c r="M8" s="184"/>
      <c r="N8" s="185" t="s">
        <v>121</v>
      </c>
      <c r="O8" s="185"/>
      <c r="P8" s="185"/>
      <c r="Q8" s="185"/>
      <c r="R8" s="185"/>
      <c r="S8" s="186"/>
    </row>
    <row r="9" spans="1:19" ht="16.5">
      <c r="A9" s="17" t="s">
        <v>36</v>
      </c>
      <c r="B9" s="17" t="s">
        <v>2</v>
      </c>
      <c r="C9" s="17" t="s">
        <v>11</v>
      </c>
      <c r="D9" s="17" t="s">
        <v>75</v>
      </c>
      <c r="E9" s="17" t="s">
        <v>76</v>
      </c>
      <c r="F9" s="17" t="s">
        <v>12</v>
      </c>
      <c r="G9" s="17" t="s">
        <v>5</v>
      </c>
      <c r="H9" s="17" t="s">
        <v>13</v>
      </c>
      <c r="I9" s="80" t="s">
        <v>6</v>
      </c>
      <c r="J9" s="17" t="s">
        <v>14</v>
      </c>
      <c r="K9" s="17" t="s">
        <v>15</v>
      </c>
      <c r="L9" s="17" t="s">
        <v>16</v>
      </c>
      <c r="M9" s="81" t="s">
        <v>7</v>
      </c>
      <c r="N9" s="17" t="s">
        <v>6</v>
      </c>
      <c r="O9" s="17" t="s">
        <v>14</v>
      </c>
      <c r="P9" s="17" t="s">
        <v>15</v>
      </c>
      <c r="Q9" s="17" t="s">
        <v>16</v>
      </c>
      <c r="R9" s="17" t="s">
        <v>7</v>
      </c>
      <c r="S9" s="17"/>
    </row>
    <row r="10" spans="1:19" ht="15" customHeight="1">
      <c r="A10" s="13"/>
      <c r="B10" s="13"/>
      <c r="C10" s="13"/>
      <c r="D10" s="13"/>
      <c r="E10" s="13"/>
      <c r="F10" s="13"/>
      <c r="G10" s="13"/>
      <c r="H10" s="13"/>
      <c r="I10" s="20"/>
      <c r="J10" s="13"/>
      <c r="K10" s="13"/>
      <c r="L10" s="13"/>
      <c r="M10" s="21"/>
      <c r="N10" s="18"/>
      <c r="O10" s="18"/>
      <c r="P10" s="18"/>
      <c r="Q10" s="18"/>
      <c r="R10" s="18"/>
      <c r="S10" s="9"/>
    </row>
    <row r="11" spans="1:18" ht="16.5" customHeight="1">
      <c r="A11" s="19" t="s">
        <v>77</v>
      </c>
      <c r="B11" s="13"/>
      <c r="C11" s="13"/>
      <c r="D11" s="13"/>
      <c r="E11" s="13"/>
      <c r="F11" s="13"/>
      <c r="G11" s="13"/>
      <c r="H11" s="13"/>
      <c r="I11" s="20"/>
      <c r="J11" s="13"/>
      <c r="K11" s="13"/>
      <c r="L11" s="13"/>
      <c r="M11" s="21"/>
      <c r="N11" s="22">
        <f>+N13+N20</f>
        <v>8918.45</v>
      </c>
      <c r="O11" s="22">
        <f>+O13+O20</f>
        <v>31598474.280000005</v>
      </c>
      <c r="P11" s="22">
        <f>+P13+P20</f>
        <v>0</v>
      </c>
      <c r="Q11" s="22">
        <f>+Q13+Q20</f>
        <v>0</v>
      </c>
      <c r="R11" s="22">
        <f>+R13+R20</f>
        <v>31607392.730000004</v>
      </c>
    </row>
    <row r="12" spans="1:19" ht="12" customHeight="1">
      <c r="A12" s="23"/>
      <c r="B12" s="13"/>
      <c r="C12" s="13"/>
      <c r="D12" s="13"/>
      <c r="E12" s="13"/>
      <c r="F12" s="13"/>
      <c r="G12" s="13"/>
      <c r="H12" s="13"/>
      <c r="I12" s="20"/>
      <c r="J12" s="13"/>
      <c r="K12" s="13"/>
      <c r="L12" s="13"/>
      <c r="M12" s="21"/>
      <c r="N12" s="16"/>
      <c r="O12" s="16"/>
      <c r="P12" s="16"/>
      <c r="Q12" s="16"/>
      <c r="R12" s="16"/>
      <c r="S12" s="16"/>
    </row>
    <row r="13" spans="1:19" ht="15.75" customHeight="1">
      <c r="A13" s="24" t="s">
        <v>22</v>
      </c>
      <c r="B13" s="25"/>
      <c r="C13" s="25"/>
      <c r="D13" s="25"/>
      <c r="E13" s="25"/>
      <c r="F13" s="25"/>
      <c r="G13" s="25"/>
      <c r="H13" s="25"/>
      <c r="I13" s="20"/>
      <c r="J13" s="13"/>
      <c r="K13" s="13"/>
      <c r="L13" s="13"/>
      <c r="M13" s="21"/>
      <c r="N13" s="26">
        <f>+N15</f>
        <v>8918.45</v>
      </c>
      <c r="O13" s="26">
        <f>+O15</f>
        <v>2115.93</v>
      </c>
      <c r="P13" s="26">
        <f>+P15</f>
        <v>0</v>
      </c>
      <c r="Q13" s="26">
        <f>+Q15</f>
        <v>0</v>
      </c>
      <c r="R13" s="26">
        <f>+R15</f>
        <v>11034.380000000001</v>
      </c>
      <c r="S13" s="16"/>
    </row>
    <row r="14" spans="1:19" ht="9.75" customHeight="1">
      <c r="A14" s="23"/>
      <c r="B14" s="13"/>
      <c r="C14" s="13"/>
      <c r="D14" s="13"/>
      <c r="E14" s="13"/>
      <c r="F14" s="13"/>
      <c r="G14" s="13"/>
      <c r="H14" s="13"/>
      <c r="I14" s="20"/>
      <c r="J14" s="13"/>
      <c r="K14" s="13"/>
      <c r="L14" s="13"/>
      <c r="M14" s="21"/>
      <c r="N14" s="16"/>
      <c r="O14" s="16"/>
      <c r="P14" s="16"/>
      <c r="Q14" s="16"/>
      <c r="R14" s="16"/>
      <c r="S14" s="16"/>
    </row>
    <row r="15" spans="1:19" ht="15.75" customHeight="1">
      <c r="A15" s="27" t="s">
        <v>78</v>
      </c>
      <c r="B15" s="13"/>
      <c r="C15" s="13"/>
      <c r="D15" s="13"/>
      <c r="E15" s="13"/>
      <c r="F15" s="13"/>
      <c r="G15" s="13"/>
      <c r="H15" s="13"/>
      <c r="I15" s="20"/>
      <c r="J15" s="13"/>
      <c r="K15" s="13"/>
      <c r="L15" s="13"/>
      <c r="M15" s="21"/>
      <c r="N15" s="28">
        <f>+N16</f>
        <v>8918.45</v>
      </c>
      <c r="O15" s="28">
        <f>+O16</f>
        <v>2115.93</v>
      </c>
      <c r="P15" s="28">
        <f>+P16</f>
        <v>0</v>
      </c>
      <c r="Q15" s="28">
        <f>+Q16</f>
        <v>0</v>
      </c>
      <c r="R15" s="28">
        <f>+R16</f>
        <v>11034.380000000001</v>
      </c>
      <c r="S15" s="16"/>
    </row>
    <row r="16" spans="1:19" ht="15" customHeight="1">
      <c r="A16" s="29" t="s">
        <v>79</v>
      </c>
      <c r="B16" s="30"/>
      <c r="C16" s="30"/>
      <c r="D16" s="30"/>
      <c r="E16" s="30"/>
      <c r="F16" s="30"/>
      <c r="G16" s="30"/>
      <c r="H16" s="30"/>
      <c r="I16" s="31"/>
      <c r="J16" s="30"/>
      <c r="K16" s="30"/>
      <c r="L16" s="30"/>
      <c r="M16" s="32"/>
      <c r="N16" s="33">
        <f>SUM(N17:N17)</f>
        <v>8918.45</v>
      </c>
      <c r="O16" s="33">
        <f>SUM(O17:O17)</f>
        <v>2115.93</v>
      </c>
      <c r="P16" s="33">
        <f>SUM(P17:P17)</f>
        <v>0</v>
      </c>
      <c r="Q16" s="33">
        <f>SUM(Q17:Q17)</f>
        <v>0</v>
      </c>
      <c r="R16" s="33">
        <f>SUM(R17:R17)</f>
        <v>11034.380000000001</v>
      </c>
      <c r="S16" s="16"/>
    </row>
    <row r="17" spans="1:19" ht="14.25" customHeight="1">
      <c r="A17" s="94" t="s">
        <v>48</v>
      </c>
      <c r="B17" s="91" t="s">
        <v>56</v>
      </c>
      <c r="C17" s="92">
        <v>1</v>
      </c>
      <c r="D17" s="36" t="s">
        <v>57</v>
      </c>
      <c r="E17" s="36" t="s">
        <v>80</v>
      </c>
      <c r="F17" s="93">
        <v>41059</v>
      </c>
      <c r="G17" s="93">
        <v>41059</v>
      </c>
      <c r="H17" s="91" t="s">
        <v>0</v>
      </c>
      <c r="I17" s="148">
        <v>24133.33</v>
      </c>
      <c r="J17" s="149">
        <v>5725.7</v>
      </c>
      <c r="K17" s="149">
        <v>0</v>
      </c>
      <c r="L17" s="149">
        <v>0</v>
      </c>
      <c r="M17" s="97">
        <f>SUM(I17:L17)</f>
        <v>29859.030000000002</v>
      </c>
      <c r="N17" s="149">
        <v>8918.45</v>
      </c>
      <c r="O17" s="149">
        <v>2115.93</v>
      </c>
      <c r="P17" s="149">
        <v>0</v>
      </c>
      <c r="Q17" s="149">
        <v>0</v>
      </c>
      <c r="R17" s="98">
        <f>SUM(N17:Q17)</f>
        <v>11034.380000000001</v>
      </c>
      <c r="S17" s="195"/>
    </row>
    <row r="18" spans="1:19" ht="12" customHeight="1">
      <c r="A18" s="152"/>
      <c r="B18" s="13"/>
      <c r="C18" s="13"/>
      <c r="D18" s="13"/>
      <c r="E18" s="13"/>
      <c r="F18" s="13"/>
      <c r="G18" s="13"/>
      <c r="H18" s="13"/>
      <c r="I18" s="101"/>
      <c r="J18" s="45"/>
      <c r="K18" s="45"/>
      <c r="L18" s="45"/>
      <c r="M18" s="102"/>
      <c r="N18" s="60"/>
      <c r="O18" s="60"/>
      <c r="P18" s="60"/>
      <c r="Q18" s="60"/>
      <c r="R18" s="60"/>
      <c r="S18" s="60"/>
    </row>
    <row r="19" spans="1:19" ht="12" customHeight="1">
      <c r="A19" s="152"/>
      <c r="B19" s="13"/>
      <c r="C19" s="13"/>
      <c r="D19" s="13"/>
      <c r="E19" s="13"/>
      <c r="F19" s="13"/>
      <c r="G19" s="13"/>
      <c r="H19" s="13"/>
      <c r="I19" s="101"/>
      <c r="J19" s="45"/>
      <c r="K19" s="45"/>
      <c r="L19" s="45"/>
      <c r="M19" s="102"/>
      <c r="N19" s="60"/>
      <c r="O19" s="60"/>
      <c r="P19" s="60"/>
      <c r="Q19" s="60"/>
      <c r="R19" s="60"/>
      <c r="S19" s="60"/>
    </row>
    <row r="20" spans="1:19" ht="15.75" customHeight="1">
      <c r="A20" s="24" t="s">
        <v>1</v>
      </c>
      <c r="B20" s="25"/>
      <c r="C20" s="25"/>
      <c r="D20" s="25"/>
      <c r="E20" s="25"/>
      <c r="F20" s="25"/>
      <c r="G20" s="25"/>
      <c r="H20" s="25"/>
      <c r="I20" s="20"/>
      <c r="J20" s="13"/>
      <c r="K20" s="13"/>
      <c r="L20" s="13"/>
      <c r="M20" s="21"/>
      <c r="N20" s="26">
        <f>+N22</f>
        <v>0</v>
      </c>
      <c r="O20" s="26">
        <f>+O22</f>
        <v>31596358.350000005</v>
      </c>
      <c r="P20" s="26">
        <f>+P22</f>
        <v>0</v>
      </c>
      <c r="Q20" s="26">
        <f>+Q22</f>
        <v>0</v>
      </c>
      <c r="R20" s="26">
        <f>+R22</f>
        <v>31596358.350000005</v>
      </c>
      <c r="S20" s="60"/>
    </row>
    <row r="21" spans="1:19" ht="9.75" customHeight="1">
      <c r="A21" s="24"/>
      <c r="B21" s="25"/>
      <c r="C21" s="25"/>
      <c r="D21" s="25"/>
      <c r="E21" s="25"/>
      <c r="F21" s="25"/>
      <c r="G21" s="25"/>
      <c r="H21" s="25"/>
      <c r="I21" s="20"/>
      <c r="J21" s="13"/>
      <c r="K21" s="13"/>
      <c r="L21" s="13"/>
      <c r="M21" s="21"/>
      <c r="N21" s="26"/>
      <c r="O21" s="26"/>
      <c r="P21" s="26"/>
      <c r="Q21" s="26"/>
      <c r="R21" s="26"/>
      <c r="S21" s="60"/>
    </row>
    <row r="22" spans="1:19" ht="15.75" customHeight="1">
      <c r="A22" s="27" t="s">
        <v>78</v>
      </c>
      <c r="B22" s="13"/>
      <c r="C22" s="13"/>
      <c r="D22" s="13"/>
      <c r="E22" s="13"/>
      <c r="F22" s="13"/>
      <c r="G22" s="13"/>
      <c r="H22" s="13"/>
      <c r="I22" s="20"/>
      <c r="J22" s="13"/>
      <c r="K22" s="13"/>
      <c r="L22" s="13"/>
      <c r="M22" s="21"/>
      <c r="N22" s="28">
        <f>+N23</f>
        <v>0</v>
      </c>
      <c r="O22" s="28">
        <f>+O23</f>
        <v>31596358.350000005</v>
      </c>
      <c r="P22" s="28">
        <f>+P23</f>
        <v>0</v>
      </c>
      <c r="Q22" s="28">
        <f>+Q23</f>
        <v>0</v>
      </c>
      <c r="R22" s="28">
        <f>+R23</f>
        <v>31596358.350000005</v>
      </c>
      <c r="S22" s="60"/>
    </row>
    <row r="23" spans="1:19" ht="15" customHeight="1">
      <c r="A23" s="29" t="s">
        <v>79</v>
      </c>
      <c r="B23" s="30"/>
      <c r="C23" s="30"/>
      <c r="D23" s="30"/>
      <c r="E23" s="30"/>
      <c r="F23" s="30"/>
      <c r="G23" s="30"/>
      <c r="H23" s="30"/>
      <c r="I23" s="31"/>
      <c r="J23" s="30"/>
      <c r="K23" s="30"/>
      <c r="L23" s="30"/>
      <c r="M23" s="32"/>
      <c r="N23" s="33">
        <f>SUM(N24:N30)</f>
        <v>0</v>
      </c>
      <c r="O23" s="33">
        <f>SUM(O24:O30)</f>
        <v>31596358.350000005</v>
      </c>
      <c r="P23" s="33">
        <f>SUM(P24:P30)</f>
        <v>0</v>
      </c>
      <c r="Q23" s="33">
        <f>SUM(Q24:Q30)</f>
        <v>0</v>
      </c>
      <c r="R23" s="33">
        <f>SUM(R24:R30)</f>
        <v>31596358.350000005</v>
      </c>
      <c r="S23" s="60"/>
    </row>
    <row r="24" spans="1:19" ht="14.25" customHeight="1">
      <c r="A24" s="121" t="s">
        <v>38</v>
      </c>
      <c r="B24" s="91" t="s">
        <v>158</v>
      </c>
      <c r="C24" s="92">
        <v>2</v>
      </c>
      <c r="D24" s="36" t="s">
        <v>166</v>
      </c>
      <c r="E24" s="36" t="s">
        <v>159</v>
      </c>
      <c r="F24" s="122">
        <v>41034</v>
      </c>
      <c r="G24" s="122">
        <v>41033</v>
      </c>
      <c r="H24" s="91" t="s">
        <v>0</v>
      </c>
      <c r="I24" s="148">
        <v>0</v>
      </c>
      <c r="J24" s="149">
        <v>38999714.9</v>
      </c>
      <c r="K24" s="149">
        <v>0</v>
      </c>
      <c r="L24" s="149">
        <v>0</v>
      </c>
      <c r="M24" s="97">
        <f aca="true" t="shared" si="0" ref="M24:M30">SUM(I24:L24)</f>
        <v>38999714.9</v>
      </c>
      <c r="N24" s="149">
        <v>0</v>
      </c>
      <c r="O24" s="149">
        <v>14744693.72</v>
      </c>
      <c r="P24" s="149">
        <v>0</v>
      </c>
      <c r="Q24" s="149">
        <v>0</v>
      </c>
      <c r="R24" s="98">
        <f aca="true" t="shared" si="1" ref="R24:R30">SUM(N24:Q24)</f>
        <v>14744693.72</v>
      </c>
      <c r="S24" s="195"/>
    </row>
    <row r="25" spans="1:19" ht="14.25" customHeight="1">
      <c r="A25" s="121" t="s">
        <v>38</v>
      </c>
      <c r="B25" s="91" t="s">
        <v>37</v>
      </c>
      <c r="C25" s="92">
        <v>14</v>
      </c>
      <c r="D25" s="36" t="s">
        <v>166</v>
      </c>
      <c r="E25" s="36" t="s">
        <v>91</v>
      </c>
      <c r="F25" s="122">
        <v>41034</v>
      </c>
      <c r="G25" s="122">
        <v>41033</v>
      </c>
      <c r="H25" s="91" t="s">
        <v>0</v>
      </c>
      <c r="I25" s="148">
        <v>0</v>
      </c>
      <c r="J25" s="149">
        <v>7432500</v>
      </c>
      <c r="K25" s="149">
        <v>0</v>
      </c>
      <c r="L25" s="149">
        <v>0</v>
      </c>
      <c r="M25" s="97">
        <f t="shared" si="0"/>
        <v>7432500</v>
      </c>
      <c r="N25" s="149">
        <v>0</v>
      </c>
      <c r="O25" s="149">
        <v>2810018.9</v>
      </c>
      <c r="P25" s="149">
        <v>0</v>
      </c>
      <c r="Q25" s="149">
        <v>0</v>
      </c>
      <c r="R25" s="98">
        <f t="shared" si="1"/>
        <v>2810018.9</v>
      </c>
      <c r="S25" s="195"/>
    </row>
    <row r="26" spans="1:19" ht="14.25" customHeight="1">
      <c r="A26" s="121" t="s">
        <v>38</v>
      </c>
      <c r="B26" s="91" t="s">
        <v>37</v>
      </c>
      <c r="C26" s="92">
        <v>17</v>
      </c>
      <c r="D26" s="36" t="s">
        <v>166</v>
      </c>
      <c r="E26" s="36" t="s">
        <v>91</v>
      </c>
      <c r="F26" s="122">
        <v>41034</v>
      </c>
      <c r="G26" s="122">
        <v>41033</v>
      </c>
      <c r="H26" s="91" t="s">
        <v>0</v>
      </c>
      <c r="I26" s="148">
        <v>0</v>
      </c>
      <c r="J26" s="149">
        <v>5946000</v>
      </c>
      <c r="K26" s="149">
        <v>0</v>
      </c>
      <c r="L26" s="149">
        <v>0</v>
      </c>
      <c r="M26" s="97">
        <f t="shared" si="0"/>
        <v>5946000</v>
      </c>
      <c r="N26" s="149">
        <v>0</v>
      </c>
      <c r="O26" s="149">
        <v>2248015.12</v>
      </c>
      <c r="P26" s="149">
        <v>0</v>
      </c>
      <c r="Q26" s="149">
        <v>0</v>
      </c>
      <c r="R26" s="98">
        <f t="shared" si="1"/>
        <v>2248015.12</v>
      </c>
      <c r="S26" s="195"/>
    </row>
    <row r="27" spans="1:19" ht="14.25" customHeight="1">
      <c r="A27" s="121" t="s">
        <v>38</v>
      </c>
      <c r="B27" s="91" t="s">
        <v>37</v>
      </c>
      <c r="C27" s="92">
        <v>19</v>
      </c>
      <c r="D27" s="36" t="s">
        <v>166</v>
      </c>
      <c r="E27" s="36" t="s">
        <v>91</v>
      </c>
      <c r="F27" s="122">
        <v>41034</v>
      </c>
      <c r="G27" s="122">
        <v>41033</v>
      </c>
      <c r="H27" s="91" t="s">
        <v>0</v>
      </c>
      <c r="I27" s="148">
        <v>0</v>
      </c>
      <c r="J27" s="149">
        <v>2229750</v>
      </c>
      <c r="K27" s="149">
        <v>0</v>
      </c>
      <c r="L27" s="149">
        <v>0</v>
      </c>
      <c r="M27" s="97">
        <f t="shared" si="0"/>
        <v>2229750</v>
      </c>
      <c r="N27" s="149">
        <v>0</v>
      </c>
      <c r="O27" s="149">
        <v>843005.67</v>
      </c>
      <c r="P27" s="149">
        <v>0</v>
      </c>
      <c r="Q27" s="149">
        <v>0</v>
      </c>
      <c r="R27" s="98">
        <f t="shared" si="1"/>
        <v>843005.67</v>
      </c>
      <c r="S27" s="195"/>
    </row>
    <row r="28" spans="1:19" ht="14.25" customHeight="1">
      <c r="A28" s="121" t="s">
        <v>38</v>
      </c>
      <c r="B28" s="91" t="s">
        <v>40</v>
      </c>
      <c r="C28" s="92">
        <v>3</v>
      </c>
      <c r="D28" s="36" t="s">
        <v>166</v>
      </c>
      <c r="E28" s="36" t="s">
        <v>85</v>
      </c>
      <c r="F28" s="122">
        <v>41034</v>
      </c>
      <c r="G28" s="122">
        <v>41033</v>
      </c>
      <c r="H28" s="91" t="s">
        <v>0</v>
      </c>
      <c r="I28" s="148">
        <v>0</v>
      </c>
      <c r="J28" s="149">
        <v>22565714.15</v>
      </c>
      <c r="K28" s="149">
        <v>0</v>
      </c>
      <c r="L28" s="149">
        <v>0</v>
      </c>
      <c r="M28" s="97">
        <f t="shared" si="0"/>
        <v>22565714.15</v>
      </c>
      <c r="N28" s="149">
        <v>0</v>
      </c>
      <c r="O28" s="149">
        <v>8531460.93</v>
      </c>
      <c r="P28" s="149">
        <v>0</v>
      </c>
      <c r="Q28" s="149">
        <v>0</v>
      </c>
      <c r="R28" s="98">
        <f t="shared" si="1"/>
        <v>8531460.93</v>
      </c>
      <c r="S28" s="195"/>
    </row>
    <row r="29" spans="1:19" ht="14.25" customHeight="1">
      <c r="A29" s="121" t="s">
        <v>38</v>
      </c>
      <c r="B29" s="91" t="s">
        <v>40</v>
      </c>
      <c r="C29" s="92">
        <v>9</v>
      </c>
      <c r="D29" s="36" t="s">
        <v>166</v>
      </c>
      <c r="E29" s="36" t="s">
        <v>85</v>
      </c>
      <c r="F29" s="122">
        <v>41034</v>
      </c>
      <c r="G29" s="122">
        <v>41033</v>
      </c>
      <c r="H29" s="91" t="s">
        <v>0</v>
      </c>
      <c r="I29" s="148">
        <v>0</v>
      </c>
      <c r="J29" s="149">
        <v>1443688.8</v>
      </c>
      <c r="K29" s="149">
        <v>0</v>
      </c>
      <c r="L29" s="149">
        <v>0</v>
      </c>
      <c r="M29" s="97">
        <f>SUM(I29:L29)</f>
        <v>1443688.8</v>
      </c>
      <c r="N29" s="149">
        <v>0</v>
      </c>
      <c r="O29" s="149">
        <v>545818.07</v>
      </c>
      <c r="P29" s="149">
        <v>0</v>
      </c>
      <c r="Q29" s="149">
        <v>0</v>
      </c>
      <c r="R29" s="98">
        <f>SUM(N29:Q29)</f>
        <v>545818.07</v>
      </c>
      <c r="S29" s="195"/>
    </row>
    <row r="30" spans="1:19" ht="14.25" customHeight="1">
      <c r="A30" s="121" t="s">
        <v>38</v>
      </c>
      <c r="B30" s="91" t="s">
        <v>70</v>
      </c>
      <c r="C30" s="92">
        <v>1</v>
      </c>
      <c r="D30" s="36" t="s">
        <v>166</v>
      </c>
      <c r="E30" s="36" t="s">
        <v>119</v>
      </c>
      <c r="F30" s="122">
        <v>41034</v>
      </c>
      <c r="G30" s="122">
        <v>41033</v>
      </c>
      <c r="H30" s="91" t="s">
        <v>0</v>
      </c>
      <c r="I30" s="148">
        <v>0</v>
      </c>
      <c r="J30" s="149">
        <v>4955000</v>
      </c>
      <c r="K30" s="149">
        <v>0</v>
      </c>
      <c r="L30" s="149">
        <v>0</v>
      </c>
      <c r="M30" s="97">
        <f t="shared" si="0"/>
        <v>4955000</v>
      </c>
      <c r="N30" s="149">
        <v>0</v>
      </c>
      <c r="O30" s="149">
        <v>1873345.94</v>
      </c>
      <c r="P30" s="149">
        <v>0</v>
      </c>
      <c r="Q30" s="149">
        <v>0</v>
      </c>
      <c r="R30" s="98">
        <f t="shared" si="1"/>
        <v>1873345.94</v>
      </c>
      <c r="S30" s="195"/>
    </row>
    <row r="31" spans="1:19" ht="15" customHeight="1">
      <c r="A31" s="13"/>
      <c r="B31" s="13"/>
      <c r="C31" s="100"/>
      <c r="D31" s="13"/>
      <c r="E31" s="13"/>
      <c r="F31" s="73"/>
      <c r="G31" s="73"/>
      <c r="H31" s="13"/>
      <c r="I31" s="49"/>
      <c r="J31" s="50"/>
      <c r="K31" s="45"/>
      <c r="L31" s="45"/>
      <c r="M31" s="102"/>
      <c r="N31" s="45"/>
      <c r="O31" s="45"/>
      <c r="P31" s="45"/>
      <c r="Q31" s="45"/>
      <c r="R31" s="45"/>
      <c r="S31" s="45"/>
    </row>
    <row r="32" spans="1:19" ht="15" customHeight="1">
      <c r="A32" s="13"/>
      <c r="B32" s="13"/>
      <c r="C32" s="100"/>
      <c r="D32" s="13"/>
      <c r="E32" s="13"/>
      <c r="F32" s="73"/>
      <c r="G32" s="73"/>
      <c r="H32" s="13"/>
      <c r="I32" s="49"/>
      <c r="J32" s="50"/>
      <c r="K32" s="45"/>
      <c r="L32" s="45"/>
      <c r="M32" s="102"/>
      <c r="N32" s="45"/>
      <c r="O32" s="45"/>
      <c r="P32" s="45"/>
      <c r="Q32" s="45"/>
      <c r="R32" s="45"/>
      <c r="S32" s="45"/>
    </row>
    <row r="33" spans="1:19" ht="16.5" customHeight="1">
      <c r="A33" s="19" t="s">
        <v>86</v>
      </c>
      <c r="B33" s="53"/>
      <c r="C33" s="54"/>
      <c r="D33" s="47"/>
      <c r="E33" s="47"/>
      <c r="F33" s="55"/>
      <c r="G33" s="55"/>
      <c r="H33" s="55"/>
      <c r="I33" s="56"/>
      <c r="J33" s="57"/>
      <c r="K33" s="57"/>
      <c r="L33" s="57"/>
      <c r="M33" s="51"/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45"/>
    </row>
    <row r="34" spans="1:19" ht="15" customHeight="1">
      <c r="A34" s="13"/>
      <c r="B34" s="13"/>
      <c r="C34" s="13"/>
      <c r="D34" s="13"/>
      <c r="E34" s="13"/>
      <c r="F34" s="13"/>
      <c r="G34" s="13"/>
      <c r="H34" s="13"/>
      <c r="I34" s="153"/>
      <c r="J34" s="154"/>
      <c r="K34" s="154"/>
      <c r="L34" s="154"/>
      <c r="M34" s="155"/>
      <c r="N34" s="45"/>
      <c r="O34" s="45"/>
      <c r="P34" s="45"/>
      <c r="Q34" s="45"/>
      <c r="R34" s="45"/>
      <c r="S34" s="38"/>
    </row>
    <row r="35" spans="1:19" ht="12" customHeight="1">
      <c r="A35" s="103"/>
      <c r="B35" s="103"/>
      <c r="C35" s="103"/>
      <c r="D35" s="103"/>
      <c r="E35" s="103"/>
      <c r="F35" s="103"/>
      <c r="G35" s="103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6" spans="1:19" ht="18">
      <c r="A36" s="15"/>
      <c r="B36" s="14"/>
      <c r="C36" s="14"/>
      <c r="D36" s="14"/>
      <c r="E36" s="14"/>
      <c r="F36" s="14"/>
      <c r="G36" s="14"/>
      <c r="H36" s="60"/>
      <c r="I36" s="60"/>
      <c r="J36" s="60"/>
      <c r="K36" s="61" t="s">
        <v>17</v>
      </c>
      <c r="L36" s="60"/>
      <c r="M36" s="60"/>
      <c r="N36" s="62">
        <f>+N11+N33</f>
        <v>8918.45</v>
      </c>
      <c r="O36" s="62">
        <f>+O11+O33</f>
        <v>31598474.280000005</v>
      </c>
      <c r="P36" s="62">
        <f>+P11+P33</f>
        <v>0</v>
      </c>
      <c r="Q36" s="62">
        <f>+Q11+Q33</f>
        <v>0</v>
      </c>
      <c r="R36" s="62">
        <f>+R11+R33</f>
        <v>31607392.730000004</v>
      </c>
      <c r="S36" s="60"/>
    </row>
    <row r="37" spans="1:19" ht="12" customHeight="1">
      <c r="A37" s="108"/>
      <c r="B37" s="108"/>
      <c r="C37" s="108"/>
      <c r="D37" s="108"/>
      <c r="E37" s="108"/>
      <c r="F37" s="108"/>
      <c r="G37" s="108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</row>
    <row r="38" spans="1:19" ht="9.75" customHeight="1">
      <c r="A38" s="63"/>
      <c r="B38" s="63"/>
      <c r="C38" s="63"/>
      <c r="D38" s="63"/>
      <c r="E38" s="63"/>
      <c r="F38" s="63"/>
      <c r="G38" s="63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5.75" customHeight="1">
      <c r="A39" s="171" t="s">
        <v>52</v>
      </c>
      <c r="B39" s="63"/>
      <c r="C39" s="63"/>
      <c r="D39" s="63"/>
      <c r="E39" s="63"/>
      <c r="F39" s="63"/>
      <c r="G39" s="63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5.75" customHeight="1">
      <c r="A40" s="172" t="s">
        <v>122</v>
      </c>
      <c r="B40" s="63"/>
      <c r="C40" s="63"/>
      <c r="D40" s="63"/>
      <c r="E40" s="63"/>
      <c r="F40" s="63"/>
      <c r="G40" s="63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65"/>
      <c r="B41" s="63"/>
      <c r="C41" s="63"/>
      <c r="D41" s="63"/>
      <c r="E41" s="63"/>
      <c r="F41" s="63"/>
      <c r="G41" s="63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5.75" customHeight="1">
      <c r="A42" s="114" t="s">
        <v>94</v>
      </c>
      <c r="B42" s="63"/>
      <c r="C42" s="63"/>
      <c r="D42" s="63"/>
      <c r="E42" s="63"/>
      <c r="F42" s="63"/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ht="15.75" customHeight="1">
      <c r="A43" s="114" t="s">
        <v>95</v>
      </c>
    </row>
  </sheetData>
  <sheetProtection/>
  <mergeCells count="2">
    <mergeCell ref="I8:M8"/>
    <mergeCell ref="N8:R8"/>
  </mergeCells>
  <printOptions horizontalCentered="1"/>
  <pageMargins left="0.2755905511811024" right="0.2755905511811024" top="0.5905511811023623" bottom="0.5905511811023623" header="0.3937007874015748" footer="0.3937007874015748"/>
  <pageSetup fitToHeight="1" fitToWidth="1" horizontalDpi="600" verticalDpi="600" orientation="landscape" paperSize="9" scale="48" r:id="rId1"/>
  <headerFooter alignWithMargins="0">
    <oddFooter>&amp;L&amp;"Arial,Cursiva"&amp;11&amp;F / &amp;A&amp;C&amp;"Arial,Cursiva"&amp;11FECHA: -&amp;D-&amp;R&amp;"Arial,Cursiva"&amp;11Página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32.6640625" style="1" customWidth="1"/>
    <col min="2" max="2" width="8.21484375" style="1" customWidth="1"/>
    <col min="3" max="3" width="4.6640625" style="196" customWidth="1"/>
    <col min="4" max="4" width="40.77734375" style="1" customWidth="1"/>
    <col min="5" max="5" width="13.10546875" style="1" customWidth="1"/>
    <col min="6" max="6" width="10.77734375" style="1" customWidth="1"/>
    <col min="7" max="7" width="10.21484375" style="1" customWidth="1"/>
    <col min="8" max="8" width="8.5546875" style="1" customWidth="1"/>
    <col min="9" max="9" width="13.4453125" style="1" customWidth="1"/>
    <col min="10" max="10" width="11.21484375" style="1" customWidth="1"/>
    <col min="11" max="11" width="18.77734375" style="1" customWidth="1"/>
    <col min="12" max="12" width="5.77734375" style="1" customWidth="1"/>
    <col min="13" max="13" width="12.5546875" style="1" customWidth="1"/>
    <col min="14" max="14" width="16.3359375" style="1" customWidth="1"/>
    <col min="15" max="15" width="15.10546875" style="1" customWidth="1"/>
    <col min="16" max="16" width="11.99609375" style="1" customWidth="1"/>
    <col min="17" max="17" width="5.77734375" style="1" customWidth="1"/>
    <col min="18" max="18" width="16.3359375" style="1" customWidth="1"/>
    <col min="19" max="19" width="3.21484375" style="1" customWidth="1"/>
    <col min="20" max="16384" width="8.88671875" style="1" customWidth="1"/>
  </cols>
  <sheetData>
    <row r="1" ht="18" customHeight="1"/>
    <row r="2" spans="1:19" ht="20.25" customHeight="1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9.5" customHeight="1">
      <c r="A3" s="4" t="s">
        <v>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9.5" customHeight="1">
      <c r="A4" s="6" t="s">
        <v>167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1:19" ht="18.75" customHeight="1">
      <c r="A5" s="8" t="s">
        <v>73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2"/>
      <c r="O5" s="52"/>
      <c r="P5" s="8"/>
      <c r="Q5" s="8"/>
      <c r="R5" s="8"/>
      <c r="S5" s="7"/>
    </row>
    <row r="6" spans="1:19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97"/>
    </row>
    <row r="7" spans="1:19" ht="16.5" customHeight="1">
      <c r="A7" s="10" t="s">
        <v>19</v>
      </c>
      <c r="B7" s="11"/>
      <c r="C7" s="198"/>
      <c r="D7" s="11"/>
      <c r="E7" s="11"/>
      <c r="F7" s="10"/>
      <c r="G7" s="10"/>
      <c r="H7" s="11"/>
      <c r="I7" s="78"/>
      <c r="J7" s="12"/>
      <c r="K7" s="12"/>
      <c r="L7" s="12"/>
      <c r="M7" s="79"/>
      <c r="N7" s="12"/>
      <c r="O7" s="12"/>
      <c r="P7" s="12"/>
      <c r="Q7" s="12"/>
      <c r="R7" s="12"/>
      <c r="S7" s="198"/>
    </row>
    <row r="8" spans="1:19" ht="16.5" customHeight="1">
      <c r="A8" s="14" t="s">
        <v>8</v>
      </c>
      <c r="B8" s="15"/>
      <c r="C8" s="9" t="s">
        <v>9</v>
      </c>
      <c r="D8" s="15"/>
      <c r="E8" s="14" t="s">
        <v>74</v>
      </c>
      <c r="F8" s="14" t="s">
        <v>10</v>
      </c>
      <c r="G8" s="14" t="s">
        <v>3</v>
      </c>
      <c r="H8" s="15"/>
      <c r="I8" s="182" t="s">
        <v>4</v>
      </c>
      <c r="J8" s="183"/>
      <c r="K8" s="183"/>
      <c r="L8" s="183"/>
      <c r="M8" s="184"/>
      <c r="N8" s="185" t="s">
        <v>121</v>
      </c>
      <c r="O8" s="185"/>
      <c r="P8" s="185"/>
      <c r="Q8" s="185"/>
      <c r="R8" s="185"/>
      <c r="S8" s="199"/>
    </row>
    <row r="9" spans="1:19" ht="16.5">
      <c r="A9" s="17" t="s">
        <v>36</v>
      </c>
      <c r="B9" s="17" t="s">
        <v>2</v>
      </c>
      <c r="C9" s="200" t="s">
        <v>11</v>
      </c>
      <c r="D9" s="17" t="s">
        <v>75</v>
      </c>
      <c r="E9" s="17" t="s">
        <v>76</v>
      </c>
      <c r="F9" s="17" t="s">
        <v>12</v>
      </c>
      <c r="G9" s="17" t="s">
        <v>5</v>
      </c>
      <c r="H9" s="17" t="s">
        <v>13</v>
      </c>
      <c r="I9" s="201" t="s">
        <v>6</v>
      </c>
      <c r="J9" s="202" t="s">
        <v>14</v>
      </c>
      <c r="K9" s="202" t="s">
        <v>15</v>
      </c>
      <c r="L9" s="202" t="s">
        <v>16</v>
      </c>
      <c r="M9" s="203" t="s">
        <v>7</v>
      </c>
      <c r="N9" s="17" t="s">
        <v>6</v>
      </c>
      <c r="O9" s="17" t="s">
        <v>14</v>
      </c>
      <c r="P9" s="17" t="s">
        <v>15</v>
      </c>
      <c r="Q9" s="17" t="s">
        <v>16</v>
      </c>
      <c r="R9" s="17" t="s">
        <v>7</v>
      </c>
      <c r="S9" s="200"/>
    </row>
    <row r="10" spans="1:19" ht="15" customHeight="1">
      <c r="A10" s="13"/>
      <c r="B10" s="13"/>
      <c r="C10" s="204"/>
      <c r="D10" s="13"/>
      <c r="E10" s="13"/>
      <c r="F10" s="13"/>
      <c r="G10" s="13"/>
      <c r="H10" s="13"/>
      <c r="I10" s="20"/>
      <c r="J10" s="13"/>
      <c r="K10" s="13"/>
      <c r="L10" s="13"/>
      <c r="M10" s="21"/>
      <c r="N10" s="18"/>
      <c r="O10" s="18"/>
      <c r="P10" s="18"/>
      <c r="Q10" s="18"/>
      <c r="R10" s="18"/>
      <c r="S10" s="7"/>
    </row>
    <row r="11" spans="1:19" ht="16.5" customHeight="1">
      <c r="A11" s="19" t="s">
        <v>77</v>
      </c>
      <c r="B11" s="13"/>
      <c r="C11" s="13"/>
      <c r="D11" s="13"/>
      <c r="E11" s="13"/>
      <c r="F11" s="13"/>
      <c r="G11" s="13"/>
      <c r="H11" s="13"/>
      <c r="I11" s="20"/>
      <c r="J11" s="13"/>
      <c r="K11" s="13"/>
      <c r="L11" s="13"/>
      <c r="M11" s="21"/>
      <c r="N11" s="22">
        <f>+N13+N83</f>
        <v>20422709.5</v>
      </c>
      <c r="O11" s="22">
        <f>+O13+O83</f>
        <v>14773347.569999998</v>
      </c>
      <c r="P11" s="22">
        <f>+P13+P83</f>
        <v>0</v>
      </c>
      <c r="Q11" s="22">
        <f>+Q13+Q83</f>
        <v>0</v>
      </c>
      <c r="R11" s="22">
        <f>+R13+R83</f>
        <v>35196057.07</v>
      </c>
      <c r="S11" s="7"/>
    </row>
    <row r="12" spans="1:19" ht="12" customHeight="1">
      <c r="A12" s="23"/>
      <c r="B12" s="13"/>
      <c r="C12" s="13"/>
      <c r="D12" s="13"/>
      <c r="E12" s="13"/>
      <c r="F12" s="13"/>
      <c r="G12" s="13"/>
      <c r="H12" s="13"/>
      <c r="I12" s="20"/>
      <c r="J12" s="13"/>
      <c r="K12" s="13"/>
      <c r="L12" s="13"/>
      <c r="M12" s="21"/>
      <c r="N12" s="16"/>
      <c r="O12" s="16"/>
      <c r="P12" s="16"/>
      <c r="Q12" s="16"/>
      <c r="R12" s="16"/>
      <c r="S12" s="7"/>
    </row>
    <row r="13" spans="1:19" ht="15.75" customHeight="1">
      <c r="A13" s="24" t="s">
        <v>22</v>
      </c>
      <c r="B13" s="25"/>
      <c r="C13" s="25"/>
      <c r="D13" s="25"/>
      <c r="E13" s="25"/>
      <c r="F13" s="25"/>
      <c r="G13" s="25"/>
      <c r="H13" s="25"/>
      <c r="I13" s="20"/>
      <c r="J13" s="13"/>
      <c r="K13" s="13"/>
      <c r="L13" s="13"/>
      <c r="M13" s="21"/>
      <c r="N13" s="26">
        <f>+N15</f>
        <v>20422709.5</v>
      </c>
      <c r="O13" s="26">
        <f>+O15</f>
        <v>8977122.489999998</v>
      </c>
      <c r="P13" s="26">
        <f>+P15</f>
        <v>0</v>
      </c>
      <c r="Q13" s="26">
        <f>+Q15</f>
        <v>0</v>
      </c>
      <c r="R13" s="26">
        <f>+R15</f>
        <v>29399831.990000002</v>
      </c>
      <c r="S13" s="7"/>
    </row>
    <row r="14" spans="1:19" ht="9.75" customHeight="1">
      <c r="A14" s="23"/>
      <c r="B14" s="13"/>
      <c r="C14" s="13"/>
      <c r="D14" s="13"/>
      <c r="E14" s="13"/>
      <c r="F14" s="13"/>
      <c r="G14" s="13"/>
      <c r="H14" s="13"/>
      <c r="I14" s="20"/>
      <c r="J14" s="13"/>
      <c r="K14" s="13"/>
      <c r="L14" s="13"/>
      <c r="M14" s="21"/>
      <c r="N14" s="16"/>
      <c r="O14" s="16"/>
      <c r="P14" s="16"/>
      <c r="Q14" s="16"/>
      <c r="R14" s="16"/>
      <c r="S14" s="7"/>
    </row>
    <row r="15" spans="1:19" ht="15.75" customHeight="1">
      <c r="A15" s="27" t="s">
        <v>78</v>
      </c>
      <c r="B15" s="13"/>
      <c r="C15" s="13"/>
      <c r="D15" s="13"/>
      <c r="E15" s="13"/>
      <c r="F15" s="13"/>
      <c r="G15" s="13"/>
      <c r="H15" s="13"/>
      <c r="I15" s="20"/>
      <c r="J15" s="13"/>
      <c r="K15" s="13"/>
      <c r="L15" s="13"/>
      <c r="M15" s="21"/>
      <c r="N15" s="28">
        <f>+N16</f>
        <v>20422709.5</v>
      </c>
      <c r="O15" s="28">
        <f>+O16</f>
        <v>8977122.489999998</v>
      </c>
      <c r="P15" s="28">
        <f>+P16</f>
        <v>0</v>
      </c>
      <c r="Q15" s="28">
        <f>+Q16</f>
        <v>0</v>
      </c>
      <c r="R15" s="28">
        <f>+R16</f>
        <v>29399831.990000002</v>
      </c>
      <c r="S15" s="7"/>
    </row>
    <row r="16" spans="1:19" ht="15" customHeight="1">
      <c r="A16" s="29" t="s">
        <v>79</v>
      </c>
      <c r="B16" s="30"/>
      <c r="C16" s="30"/>
      <c r="D16" s="30"/>
      <c r="E16" s="30"/>
      <c r="F16" s="30"/>
      <c r="G16" s="30"/>
      <c r="H16" s="30"/>
      <c r="I16" s="31"/>
      <c r="J16" s="30"/>
      <c r="K16" s="30"/>
      <c r="L16" s="30"/>
      <c r="M16" s="32"/>
      <c r="N16" s="33">
        <f>SUM(N17:N80)</f>
        <v>20422709.5</v>
      </c>
      <c r="O16" s="33">
        <f>SUM(O17:O80)</f>
        <v>8977122.489999998</v>
      </c>
      <c r="P16" s="33">
        <f>SUM(P17:P80)</f>
        <v>0</v>
      </c>
      <c r="Q16" s="33">
        <f>SUM(Q17:Q80)</f>
        <v>0</v>
      </c>
      <c r="R16" s="33">
        <f>SUM(R17:R80)</f>
        <v>29399831.990000002</v>
      </c>
      <c r="S16" s="7"/>
    </row>
    <row r="17" spans="1:19" ht="14.25" customHeight="1">
      <c r="A17" s="94" t="s">
        <v>123</v>
      </c>
      <c r="B17" s="91" t="s">
        <v>50</v>
      </c>
      <c r="C17" s="92">
        <v>1</v>
      </c>
      <c r="D17" s="36" t="s">
        <v>51</v>
      </c>
      <c r="E17" s="36" t="s">
        <v>115</v>
      </c>
      <c r="F17" s="159">
        <v>41090</v>
      </c>
      <c r="G17" s="159">
        <v>41088</v>
      </c>
      <c r="H17" s="91" t="s">
        <v>0</v>
      </c>
      <c r="I17" s="205">
        <v>4061964.5</v>
      </c>
      <c r="J17" s="98">
        <v>1912795.45</v>
      </c>
      <c r="K17" s="98">
        <v>0</v>
      </c>
      <c r="L17" s="149">
        <v>0</v>
      </c>
      <c r="M17" s="97">
        <f aca="true" t="shared" si="0" ref="M17:M80">SUM(I17:L17)</f>
        <v>5974759.95</v>
      </c>
      <c r="N17" s="149">
        <v>1520765.44</v>
      </c>
      <c r="O17" s="149">
        <v>716134.58</v>
      </c>
      <c r="P17" s="149">
        <v>0</v>
      </c>
      <c r="Q17" s="149">
        <v>0</v>
      </c>
      <c r="R17" s="98">
        <f aca="true" t="shared" si="1" ref="R17:R80">SUM(N17:Q17)</f>
        <v>2236900.02</v>
      </c>
      <c r="S17" s="38"/>
    </row>
    <row r="18" spans="1:19" ht="14.25" customHeight="1">
      <c r="A18" s="94" t="s">
        <v>123</v>
      </c>
      <c r="B18" s="91" t="s">
        <v>50</v>
      </c>
      <c r="C18" s="92">
        <v>1</v>
      </c>
      <c r="D18" s="36" t="s">
        <v>51</v>
      </c>
      <c r="E18" s="36" t="s">
        <v>115</v>
      </c>
      <c r="F18" s="159">
        <v>41090</v>
      </c>
      <c r="G18" s="159">
        <v>41088</v>
      </c>
      <c r="H18" s="91" t="s">
        <v>0</v>
      </c>
      <c r="I18" s="205">
        <v>6281600.37</v>
      </c>
      <c r="J18" s="98">
        <v>2958030.94</v>
      </c>
      <c r="K18" s="98">
        <v>0</v>
      </c>
      <c r="L18" s="149">
        <v>0</v>
      </c>
      <c r="M18" s="97">
        <f t="shared" si="0"/>
        <v>9239631.31</v>
      </c>
      <c r="N18" s="149">
        <v>2351778.5</v>
      </c>
      <c r="O18" s="149">
        <v>1107461.98</v>
      </c>
      <c r="P18" s="149">
        <v>0</v>
      </c>
      <c r="Q18" s="149">
        <v>0</v>
      </c>
      <c r="R18" s="98">
        <f t="shared" si="1"/>
        <v>3459240.48</v>
      </c>
      <c r="S18" s="38"/>
    </row>
    <row r="19" spans="1:19" ht="14.25" customHeight="1">
      <c r="A19" s="94" t="s">
        <v>123</v>
      </c>
      <c r="B19" s="91" t="s">
        <v>50</v>
      </c>
      <c r="C19" s="92">
        <v>1</v>
      </c>
      <c r="D19" s="36" t="s">
        <v>51</v>
      </c>
      <c r="E19" s="36" t="s">
        <v>115</v>
      </c>
      <c r="F19" s="159">
        <v>41090</v>
      </c>
      <c r="G19" s="159">
        <v>41088</v>
      </c>
      <c r="H19" s="91" t="s">
        <v>0</v>
      </c>
      <c r="I19" s="205">
        <v>2361902.67</v>
      </c>
      <c r="J19" s="98">
        <v>1112229.48</v>
      </c>
      <c r="K19" s="98">
        <v>0</v>
      </c>
      <c r="L19" s="149">
        <v>0</v>
      </c>
      <c r="M19" s="97">
        <f t="shared" si="0"/>
        <v>3474132.15</v>
      </c>
      <c r="N19" s="149">
        <v>884276.55</v>
      </c>
      <c r="O19" s="149">
        <v>416409.39</v>
      </c>
      <c r="P19" s="149">
        <v>0</v>
      </c>
      <c r="Q19" s="149">
        <v>0</v>
      </c>
      <c r="R19" s="98">
        <f t="shared" si="1"/>
        <v>1300685.94</v>
      </c>
      <c r="S19" s="38"/>
    </row>
    <row r="20" spans="1:19" ht="14.25" customHeight="1">
      <c r="A20" s="94" t="s">
        <v>123</v>
      </c>
      <c r="B20" s="91" t="s">
        <v>50</v>
      </c>
      <c r="C20" s="92">
        <v>1</v>
      </c>
      <c r="D20" s="36" t="s">
        <v>51</v>
      </c>
      <c r="E20" s="36" t="s">
        <v>115</v>
      </c>
      <c r="F20" s="159">
        <v>41090</v>
      </c>
      <c r="G20" s="159">
        <v>41088</v>
      </c>
      <c r="H20" s="91" t="s">
        <v>0</v>
      </c>
      <c r="I20" s="205">
        <v>8941.35</v>
      </c>
      <c r="J20" s="98">
        <v>4210.52</v>
      </c>
      <c r="K20" s="98">
        <v>0</v>
      </c>
      <c r="L20" s="149">
        <v>0</v>
      </c>
      <c r="M20" s="97">
        <f t="shared" si="0"/>
        <v>13151.87</v>
      </c>
      <c r="N20" s="149">
        <v>3347.57</v>
      </c>
      <c r="O20" s="149">
        <v>1576.38</v>
      </c>
      <c r="P20" s="149">
        <v>0</v>
      </c>
      <c r="Q20" s="149">
        <v>0</v>
      </c>
      <c r="R20" s="98">
        <f t="shared" si="1"/>
        <v>4923.950000000001</v>
      </c>
      <c r="S20" s="38"/>
    </row>
    <row r="21" spans="1:19" ht="14.25" customHeight="1">
      <c r="A21" s="94" t="s">
        <v>123</v>
      </c>
      <c r="B21" s="91" t="s">
        <v>50</v>
      </c>
      <c r="C21" s="92">
        <v>1</v>
      </c>
      <c r="D21" s="36" t="s">
        <v>51</v>
      </c>
      <c r="E21" s="36" t="s">
        <v>115</v>
      </c>
      <c r="F21" s="159">
        <v>41090</v>
      </c>
      <c r="G21" s="159">
        <v>41088</v>
      </c>
      <c r="H21" s="91" t="s">
        <v>0</v>
      </c>
      <c r="I21" s="205">
        <v>535313.4</v>
      </c>
      <c r="J21" s="98">
        <v>252081.24</v>
      </c>
      <c r="K21" s="98">
        <v>0</v>
      </c>
      <c r="L21" s="149">
        <v>0</v>
      </c>
      <c r="M21" s="97">
        <f t="shared" si="0"/>
        <v>787394.64</v>
      </c>
      <c r="N21" s="149">
        <v>200416.85</v>
      </c>
      <c r="O21" s="149">
        <v>94377.1</v>
      </c>
      <c r="P21" s="149">
        <v>0</v>
      </c>
      <c r="Q21" s="149">
        <v>0</v>
      </c>
      <c r="R21" s="98">
        <f t="shared" si="1"/>
        <v>294793.95</v>
      </c>
      <c r="S21" s="38"/>
    </row>
    <row r="22" spans="1:19" ht="14.25" customHeight="1">
      <c r="A22" s="94" t="s">
        <v>123</v>
      </c>
      <c r="B22" s="91" t="s">
        <v>50</v>
      </c>
      <c r="C22" s="92">
        <v>1</v>
      </c>
      <c r="D22" s="36" t="s">
        <v>51</v>
      </c>
      <c r="E22" s="36" t="s">
        <v>115</v>
      </c>
      <c r="F22" s="159">
        <v>41090</v>
      </c>
      <c r="G22" s="159">
        <v>41088</v>
      </c>
      <c r="H22" s="91" t="s">
        <v>0</v>
      </c>
      <c r="I22" s="205">
        <v>638.37</v>
      </c>
      <c r="J22" s="98">
        <v>300.61</v>
      </c>
      <c r="K22" s="98">
        <v>0</v>
      </c>
      <c r="L22" s="149">
        <v>0</v>
      </c>
      <c r="M22" s="97">
        <f t="shared" si="0"/>
        <v>938.98</v>
      </c>
      <c r="N22" s="149">
        <v>239</v>
      </c>
      <c r="O22" s="149">
        <v>112.55</v>
      </c>
      <c r="P22" s="149">
        <v>0</v>
      </c>
      <c r="Q22" s="149">
        <v>0</v>
      </c>
      <c r="R22" s="98">
        <f t="shared" si="1"/>
        <v>351.55</v>
      </c>
      <c r="S22" s="38"/>
    </row>
    <row r="23" spans="1:19" ht="14.25" customHeight="1">
      <c r="A23" s="94" t="s">
        <v>123</v>
      </c>
      <c r="B23" s="91" t="s">
        <v>50</v>
      </c>
      <c r="C23" s="92">
        <v>1</v>
      </c>
      <c r="D23" s="36" t="s">
        <v>51</v>
      </c>
      <c r="E23" s="36" t="s">
        <v>115</v>
      </c>
      <c r="F23" s="159">
        <v>41090</v>
      </c>
      <c r="G23" s="159">
        <v>41088</v>
      </c>
      <c r="H23" s="91" t="s">
        <v>0</v>
      </c>
      <c r="I23" s="205">
        <v>31524.38</v>
      </c>
      <c r="J23" s="98">
        <v>14844.95</v>
      </c>
      <c r="K23" s="98">
        <v>0</v>
      </c>
      <c r="L23" s="149">
        <v>0</v>
      </c>
      <c r="M23" s="97">
        <f t="shared" si="0"/>
        <v>46369.33</v>
      </c>
      <c r="N23" s="149">
        <v>11802.46</v>
      </c>
      <c r="O23" s="149">
        <v>5557.82</v>
      </c>
      <c r="P23" s="149">
        <v>0</v>
      </c>
      <c r="Q23" s="149">
        <v>0</v>
      </c>
      <c r="R23" s="98">
        <f t="shared" si="1"/>
        <v>17360.28</v>
      </c>
      <c r="S23" s="38"/>
    </row>
    <row r="24" spans="1:19" ht="14.25" customHeight="1">
      <c r="A24" s="94" t="s">
        <v>123</v>
      </c>
      <c r="B24" s="91" t="s">
        <v>50</v>
      </c>
      <c r="C24" s="92">
        <v>1</v>
      </c>
      <c r="D24" s="36" t="s">
        <v>51</v>
      </c>
      <c r="E24" s="36" t="s">
        <v>115</v>
      </c>
      <c r="F24" s="159">
        <v>41090</v>
      </c>
      <c r="G24" s="159">
        <v>41088</v>
      </c>
      <c r="H24" s="91" t="s">
        <v>0</v>
      </c>
      <c r="I24" s="205">
        <v>153682.74</v>
      </c>
      <c r="J24" s="98">
        <v>72369.82</v>
      </c>
      <c r="K24" s="98">
        <v>0</v>
      </c>
      <c r="L24" s="149">
        <v>0</v>
      </c>
      <c r="M24" s="97">
        <f t="shared" si="0"/>
        <v>226052.56</v>
      </c>
      <c r="N24" s="149">
        <v>57537.53</v>
      </c>
      <c r="O24" s="149">
        <v>27094.65</v>
      </c>
      <c r="P24" s="149">
        <v>0</v>
      </c>
      <c r="Q24" s="149">
        <v>0</v>
      </c>
      <c r="R24" s="98">
        <f t="shared" si="1"/>
        <v>84632.18</v>
      </c>
      <c r="S24" s="38"/>
    </row>
    <row r="25" spans="1:19" ht="14.25" customHeight="1">
      <c r="A25" s="94" t="s">
        <v>123</v>
      </c>
      <c r="B25" s="91" t="s">
        <v>50</v>
      </c>
      <c r="C25" s="92">
        <v>1</v>
      </c>
      <c r="D25" s="36" t="s">
        <v>51</v>
      </c>
      <c r="E25" s="36" t="s">
        <v>115</v>
      </c>
      <c r="F25" s="159">
        <v>41090</v>
      </c>
      <c r="G25" s="159">
        <v>41088</v>
      </c>
      <c r="H25" s="91" t="s">
        <v>0</v>
      </c>
      <c r="I25" s="205">
        <v>167198.52</v>
      </c>
      <c r="J25" s="98">
        <v>78734.46</v>
      </c>
      <c r="K25" s="98">
        <v>0</v>
      </c>
      <c r="L25" s="149">
        <v>0</v>
      </c>
      <c r="M25" s="97">
        <f t="shared" si="0"/>
        <v>245932.97999999998</v>
      </c>
      <c r="N25" s="149">
        <v>62597.72</v>
      </c>
      <c r="O25" s="149">
        <v>29477.52</v>
      </c>
      <c r="P25" s="149">
        <v>0</v>
      </c>
      <c r="Q25" s="149">
        <v>0</v>
      </c>
      <c r="R25" s="98">
        <f t="shared" si="1"/>
        <v>92075.24</v>
      </c>
      <c r="S25" s="38"/>
    </row>
    <row r="26" spans="1:19" ht="14.25" customHeight="1">
      <c r="A26" s="94" t="s">
        <v>123</v>
      </c>
      <c r="B26" s="91" t="s">
        <v>50</v>
      </c>
      <c r="C26" s="92">
        <v>1</v>
      </c>
      <c r="D26" s="36" t="s">
        <v>51</v>
      </c>
      <c r="E26" s="36" t="s">
        <v>115</v>
      </c>
      <c r="F26" s="159">
        <v>41090</v>
      </c>
      <c r="G26" s="159">
        <v>41088</v>
      </c>
      <c r="H26" s="91" t="s">
        <v>0</v>
      </c>
      <c r="I26" s="205">
        <v>96807.44</v>
      </c>
      <c r="J26" s="98">
        <v>45587.01</v>
      </c>
      <c r="K26" s="98">
        <v>0</v>
      </c>
      <c r="L26" s="149">
        <v>0</v>
      </c>
      <c r="M26" s="97">
        <f t="shared" si="0"/>
        <v>142394.45</v>
      </c>
      <c r="N26" s="149">
        <v>36243.89</v>
      </c>
      <c r="O26" s="149">
        <v>17067.39</v>
      </c>
      <c r="P26" s="149">
        <v>0</v>
      </c>
      <c r="Q26" s="149">
        <v>0</v>
      </c>
      <c r="R26" s="98">
        <f t="shared" si="1"/>
        <v>53311.28</v>
      </c>
      <c r="S26" s="38"/>
    </row>
    <row r="27" spans="1:19" ht="14.25" customHeight="1">
      <c r="A27" s="94" t="s">
        <v>123</v>
      </c>
      <c r="B27" s="91" t="s">
        <v>50</v>
      </c>
      <c r="C27" s="92">
        <v>1</v>
      </c>
      <c r="D27" s="36" t="s">
        <v>51</v>
      </c>
      <c r="E27" s="36" t="s">
        <v>115</v>
      </c>
      <c r="F27" s="159">
        <v>41090</v>
      </c>
      <c r="G27" s="159">
        <v>41088</v>
      </c>
      <c r="H27" s="91" t="s">
        <v>0</v>
      </c>
      <c r="I27" s="205">
        <v>443608.97</v>
      </c>
      <c r="J27" s="98">
        <v>208897.25</v>
      </c>
      <c r="K27" s="98">
        <v>0</v>
      </c>
      <c r="L27" s="149">
        <v>0</v>
      </c>
      <c r="M27" s="97">
        <f t="shared" si="0"/>
        <v>652506.22</v>
      </c>
      <c r="N27" s="149">
        <v>166083.48</v>
      </c>
      <c r="O27" s="149">
        <v>78209.38</v>
      </c>
      <c r="P27" s="149">
        <v>0</v>
      </c>
      <c r="Q27" s="149">
        <v>0</v>
      </c>
      <c r="R27" s="98">
        <f t="shared" si="1"/>
        <v>244292.86000000002</v>
      </c>
      <c r="S27" s="38"/>
    </row>
    <row r="28" spans="1:19" ht="14.25" customHeight="1">
      <c r="A28" s="94" t="s">
        <v>123</v>
      </c>
      <c r="B28" s="91" t="s">
        <v>50</v>
      </c>
      <c r="C28" s="92">
        <v>1</v>
      </c>
      <c r="D28" s="36" t="s">
        <v>51</v>
      </c>
      <c r="E28" s="36" t="s">
        <v>115</v>
      </c>
      <c r="F28" s="159">
        <v>41090</v>
      </c>
      <c r="G28" s="159">
        <v>41088</v>
      </c>
      <c r="H28" s="91" t="s">
        <v>0</v>
      </c>
      <c r="I28" s="205">
        <v>32857.65</v>
      </c>
      <c r="J28" s="98">
        <v>15472.8</v>
      </c>
      <c r="K28" s="98">
        <v>0</v>
      </c>
      <c r="L28" s="149">
        <v>0</v>
      </c>
      <c r="M28" s="97">
        <f t="shared" si="0"/>
        <v>48330.45</v>
      </c>
      <c r="N28" s="149">
        <v>12301.63</v>
      </c>
      <c r="O28" s="149">
        <v>5792.89</v>
      </c>
      <c r="P28" s="149">
        <v>0</v>
      </c>
      <c r="Q28" s="149">
        <v>0</v>
      </c>
      <c r="R28" s="98">
        <f t="shared" si="1"/>
        <v>18094.52</v>
      </c>
      <c r="S28" s="38"/>
    </row>
    <row r="29" spans="1:19" ht="14.25" customHeight="1">
      <c r="A29" s="94" t="s">
        <v>123</v>
      </c>
      <c r="B29" s="91" t="s">
        <v>50</v>
      </c>
      <c r="C29" s="92">
        <v>1</v>
      </c>
      <c r="D29" s="36" t="s">
        <v>51</v>
      </c>
      <c r="E29" s="36" t="s">
        <v>115</v>
      </c>
      <c r="F29" s="159">
        <v>41090</v>
      </c>
      <c r="G29" s="159">
        <v>41088</v>
      </c>
      <c r="H29" s="91" t="s">
        <v>0</v>
      </c>
      <c r="I29" s="205">
        <v>69947.3</v>
      </c>
      <c r="J29" s="98">
        <v>32938.47</v>
      </c>
      <c r="K29" s="98">
        <v>0</v>
      </c>
      <c r="L29" s="149">
        <v>0</v>
      </c>
      <c r="M29" s="97">
        <f t="shared" si="0"/>
        <v>102885.77</v>
      </c>
      <c r="N29" s="149">
        <v>26187.68</v>
      </c>
      <c r="O29" s="149">
        <v>12331.89</v>
      </c>
      <c r="P29" s="149">
        <v>0</v>
      </c>
      <c r="Q29" s="149">
        <v>0</v>
      </c>
      <c r="R29" s="98">
        <f t="shared" si="1"/>
        <v>38519.57</v>
      </c>
      <c r="S29" s="38"/>
    </row>
    <row r="30" spans="1:19" ht="14.25" customHeight="1">
      <c r="A30" s="94" t="s">
        <v>123</v>
      </c>
      <c r="B30" s="91" t="s">
        <v>50</v>
      </c>
      <c r="C30" s="92">
        <v>1</v>
      </c>
      <c r="D30" s="36" t="s">
        <v>51</v>
      </c>
      <c r="E30" s="36" t="s">
        <v>115</v>
      </c>
      <c r="F30" s="159">
        <v>41090</v>
      </c>
      <c r="G30" s="159">
        <v>41088</v>
      </c>
      <c r="H30" s="91" t="s">
        <v>0</v>
      </c>
      <c r="I30" s="205">
        <v>2617.55</v>
      </c>
      <c r="J30" s="98">
        <v>1232.61</v>
      </c>
      <c r="K30" s="98">
        <v>0</v>
      </c>
      <c r="L30" s="149">
        <v>0</v>
      </c>
      <c r="M30" s="97">
        <f t="shared" si="0"/>
        <v>3850.16</v>
      </c>
      <c r="N30" s="149">
        <v>979.99</v>
      </c>
      <c r="O30" s="149">
        <v>461.48</v>
      </c>
      <c r="P30" s="149">
        <v>0</v>
      </c>
      <c r="Q30" s="149">
        <v>0</v>
      </c>
      <c r="R30" s="98">
        <f t="shared" si="1"/>
        <v>1441.47</v>
      </c>
      <c r="S30" s="38"/>
    </row>
    <row r="31" spans="1:19" ht="14.25" customHeight="1">
      <c r="A31" s="94" t="s">
        <v>123</v>
      </c>
      <c r="B31" s="91" t="s">
        <v>50</v>
      </c>
      <c r="C31" s="92">
        <v>1</v>
      </c>
      <c r="D31" s="36" t="s">
        <v>51</v>
      </c>
      <c r="E31" s="36" t="s">
        <v>115</v>
      </c>
      <c r="F31" s="159">
        <v>41090</v>
      </c>
      <c r="G31" s="159">
        <v>41088</v>
      </c>
      <c r="H31" s="91" t="s">
        <v>0</v>
      </c>
      <c r="I31" s="205">
        <v>97719.28</v>
      </c>
      <c r="J31" s="98">
        <v>46016.4</v>
      </c>
      <c r="K31" s="98">
        <v>0</v>
      </c>
      <c r="L31" s="149">
        <v>0</v>
      </c>
      <c r="M31" s="97">
        <f t="shared" si="0"/>
        <v>143735.68</v>
      </c>
      <c r="N31" s="149">
        <v>36585.28</v>
      </c>
      <c r="O31" s="149">
        <v>17228.15</v>
      </c>
      <c r="P31" s="149">
        <v>0</v>
      </c>
      <c r="Q31" s="149">
        <v>0</v>
      </c>
      <c r="R31" s="98">
        <f t="shared" si="1"/>
        <v>53813.43</v>
      </c>
      <c r="S31" s="38"/>
    </row>
    <row r="32" spans="1:19" ht="14.25" customHeight="1">
      <c r="A32" s="94" t="s">
        <v>123</v>
      </c>
      <c r="B32" s="91" t="s">
        <v>50</v>
      </c>
      <c r="C32" s="92">
        <v>1</v>
      </c>
      <c r="D32" s="36" t="s">
        <v>51</v>
      </c>
      <c r="E32" s="36" t="s">
        <v>115</v>
      </c>
      <c r="F32" s="159">
        <v>41090</v>
      </c>
      <c r="G32" s="159">
        <v>41088</v>
      </c>
      <c r="H32" s="91" t="s">
        <v>0</v>
      </c>
      <c r="I32" s="205">
        <v>121607.35</v>
      </c>
      <c r="J32" s="98">
        <v>57265.39</v>
      </c>
      <c r="K32" s="98">
        <v>0</v>
      </c>
      <c r="L32" s="149">
        <v>0</v>
      </c>
      <c r="M32" s="97">
        <f t="shared" si="0"/>
        <v>178872.74</v>
      </c>
      <c r="N32" s="149">
        <v>45528.77</v>
      </c>
      <c r="O32" s="149">
        <v>21439.68</v>
      </c>
      <c r="P32" s="149">
        <v>0</v>
      </c>
      <c r="Q32" s="149">
        <v>0</v>
      </c>
      <c r="R32" s="98">
        <f t="shared" si="1"/>
        <v>66968.45</v>
      </c>
      <c r="S32" s="38"/>
    </row>
    <row r="33" spans="1:19" ht="14.25" customHeight="1">
      <c r="A33" s="94" t="s">
        <v>123</v>
      </c>
      <c r="B33" s="91" t="s">
        <v>50</v>
      </c>
      <c r="C33" s="92">
        <v>1</v>
      </c>
      <c r="D33" s="36" t="s">
        <v>51</v>
      </c>
      <c r="E33" s="36" t="s">
        <v>115</v>
      </c>
      <c r="F33" s="159">
        <v>41090</v>
      </c>
      <c r="G33" s="159">
        <v>41088</v>
      </c>
      <c r="H33" s="91" t="s">
        <v>0</v>
      </c>
      <c r="I33" s="205">
        <v>3125.19</v>
      </c>
      <c r="J33" s="98">
        <v>1471.66</v>
      </c>
      <c r="K33" s="98">
        <v>0</v>
      </c>
      <c r="L33" s="149">
        <v>0</v>
      </c>
      <c r="M33" s="97">
        <f t="shared" si="0"/>
        <v>4596.85</v>
      </c>
      <c r="N33" s="149">
        <v>1170.04</v>
      </c>
      <c r="O33" s="149">
        <v>550.98</v>
      </c>
      <c r="P33" s="149">
        <v>0</v>
      </c>
      <c r="Q33" s="149">
        <v>0</v>
      </c>
      <c r="R33" s="98">
        <f t="shared" si="1"/>
        <v>1721.02</v>
      </c>
      <c r="S33" s="38"/>
    </row>
    <row r="34" spans="1:19" ht="14.25" customHeight="1">
      <c r="A34" s="94" t="s">
        <v>123</v>
      </c>
      <c r="B34" s="91" t="s">
        <v>50</v>
      </c>
      <c r="C34" s="92">
        <v>1</v>
      </c>
      <c r="D34" s="36" t="s">
        <v>51</v>
      </c>
      <c r="E34" s="36" t="s">
        <v>115</v>
      </c>
      <c r="F34" s="159">
        <v>41090</v>
      </c>
      <c r="G34" s="159">
        <v>41088</v>
      </c>
      <c r="H34" s="91" t="s">
        <v>0</v>
      </c>
      <c r="I34" s="205">
        <v>2980.74</v>
      </c>
      <c r="J34" s="98">
        <v>1403.64</v>
      </c>
      <c r="K34" s="98">
        <v>0</v>
      </c>
      <c r="L34" s="149">
        <v>0</v>
      </c>
      <c r="M34" s="97">
        <f t="shared" si="0"/>
        <v>4384.38</v>
      </c>
      <c r="N34" s="149">
        <v>1115.96</v>
      </c>
      <c r="O34" s="149">
        <v>525.51</v>
      </c>
      <c r="P34" s="149">
        <v>0</v>
      </c>
      <c r="Q34" s="149">
        <v>0</v>
      </c>
      <c r="R34" s="98">
        <f t="shared" si="1"/>
        <v>1641.47</v>
      </c>
      <c r="S34" s="38"/>
    </row>
    <row r="35" spans="1:19" ht="14.25" customHeight="1">
      <c r="A35" s="94" t="s">
        <v>123</v>
      </c>
      <c r="B35" s="91" t="s">
        <v>50</v>
      </c>
      <c r="C35" s="92">
        <v>1</v>
      </c>
      <c r="D35" s="36" t="s">
        <v>51</v>
      </c>
      <c r="E35" s="36" t="s">
        <v>115</v>
      </c>
      <c r="F35" s="159">
        <v>41090</v>
      </c>
      <c r="G35" s="159">
        <v>41088</v>
      </c>
      <c r="H35" s="91" t="s">
        <v>0</v>
      </c>
      <c r="I35" s="205">
        <v>971.7</v>
      </c>
      <c r="J35" s="98">
        <v>457.58</v>
      </c>
      <c r="K35" s="98">
        <v>0</v>
      </c>
      <c r="L35" s="149">
        <v>0</v>
      </c>
      <c r="M35" s="97">
        <f t="shared" si="0"/>
        <v>1429.28</v>
      </c>
      <c r="N35" s="149">
        <v>363.8</v>
      </c>
      <c r="O35" s="149">
        <v>171.31</v>
      </c>
      <c r="P35" s="149">
        <v>0</v>
      </c>
      <c r="Q35" s="149">
        <v>0</v>
      </c>
      <c r="R35" s="98">
        <f t="shared" si="1"/>
        <v>535.11</v>
      </c>
      <c r="S35" s="38"/>
    </row>
    <row r="36" spans="1:19" ht="14.25" customHeight="1">
      <c r="A36" s="94" t="s">
        <v>123</v>
      </c>
      <c r="B36" s="91" t="s">
        <v>50</v>
      </c>
      <c r="C36" s="92">
        <v>1</v>
      </c>
      <c r="D36" s="36" t="s">
        <v>51</v>
      </c>
      <c r="E36" s="36" t="s">
        <v>115</v>
      </c>
      <c r="F36" s="159">
        <v>41090</v>
      </c>
      <c r="G36" s="159">
        <v>41088</v>
      </c>
      <c r="H36" s="91" t="s">
        <v>0</v>
      </c>
      <c r="I36" s="205">
        <v>56577.92</v>
      </c>
      <c r="J36" s="98">
        <v>26642.77</v>
      </c>
      <c r="K36" s="98">
        <v>0</v>
      </c>
      <c r="L36" s="149">
        <v>0</v>
      </c>
      <c r="M36" s="97">
        <f t="shared" si="0"/>
        <v>83220.69</v>
      </c>
      <c r="N36" s="149">
        <v>21182.3</v>
      </c>
      <c r="O36" s="149">
        <v>9974.83</v>
      </c>
      <c r="P36" s="149">
        <v>0</v>
      </c>
      <c r="Q36" s="149">
        <v>0</v>
      </c>
      <c r="R36" s="98">
        <f t="shared" si="1"/>
        <v>31157.129999999997</v>
      </c>
      <c r="S36" s="38"/>
    </row>
    <row r="37" spans="1:19" ht="14.25" customHeight="1">
      <c r="A37" s="94" t="s">
        <v>123</v>
      </c>
      <c r="B37" s="91" t="s">
        <v>50</v>
      </c>
      <c r="C37" s="92">
        <v>1</v>
      </c>
      <c r="D37" s="36" t="s">
        <v>51</v>
      </c>
      <c r="E37" s="36" t="s">
        <v>115</v>
      </c>
      <c r="F37" s="159">
        <v>41090</v>
      </c>
      <c r="G37" s="159">
        <v>41088</v>
      </c>
      <c r="H37" s="91" t="s">
        <v>0</v>
      </c>
      <c r="I37" s="205">
        <v>1770.84</v>
      </c>
      <c r="J37" s="98">
        <v>833.9</v>
      </c>
      <c r="K37" s="98">
        <v>0</v>
      </c>
      <c r="L37" s="149">
        <v>0</v>
      </c>
      <c r="M37" s="97">
        <f t="shared" si="0"/>
        <v>2604.74</v>
      </c>
      <c r="N37" s="149">
        <v>662.99</v>
      </c>
      <c r="O37" s="149">
        <v>312.21</v>
      </c>
      <c r="P37" s="149">
        <v>0</v>
      </c>
      <c r="Q37" s="149">
        <v>0</v>
      </c>
      <c r="R37" s="98">
        <f t="shared" si="1"/>
        <v>975.2</v>
      </c>
      <c r="S37" s="38"/>
    </row>
    <row r="38" spans="1:19" ht="14.25" customHeight="1">
      <c r="A38" s="94" t="s">
        <v>123</v>
      </c>
      <c r="B38" s="91" t="s">
        <v>50</v>
      </c>
      <c r="C38" s="92">
        <v>1</v>
      </c>
      <c r="D38" s="36" t="s">
        <v>51</v>
      </c>
      <c r="E38" s="36" t="s">
        <v>115</v>
      </c>
      <c r="F38" s="159">
        <v>41090</v>
      </c>
      <c r="G38" s="159">
        <v>41088</v>
      </c>
      <c r="H38" s="91" t="s">
        <v>0</v>
      </c>
      <c r="I38" s="205">
        <v>138977.36</v>
      </c>
      <c r="J38" s="98">
        <v>65445</v>
      </c>
      <c r="K38" s="98">
        <v>0</v>
      </c>
      <c r="L38" s="149">
        <v>0</v>
      </c>
      <c r="M38" s="97">
        <f t="shared" si="0"/>
        <v>204422.36</v>
      </c>
      <c r="N38" s="149">
        <v>52031.96</v>
      </c>
      <c r="O38" s="149">
        <v>24502.06</v>
      </c>
      <c r="P38" s="149">
        <v>0</v>
      </c>
      <c r="Q38" s="149">
        <v>0</v>
      </c>
      <c r="R38" s="98">
        <f t="shared" si="1"/>
        <v>76534.02</v>
      </c>
      <c r="S38" s="38"/>
    </row>
    <row r="39" spans="1:19" ht="14.25" customHeight="1">
      <c r="A39" s="94" t="s">
        <v>123</v>
      </c>
      <c r="B39" s="91" t="s">
        <v>50</v>
      </c>
      <c r="C39" s="92">
        <v>1</v>
      </c>
      <c r="D39" s="36" t="s">
        <v>51</v>
      </c>
      <c r="E39" s="36" t="s">
        <v>115</v>
      </c>
      <c r="F39" s="159">
        <v>41090</v>
      </c>
      <c r="G39" s="159">
        <v>41088</v>
      </c>
      <c r="H39" s="91" t="s">
        <v>0</v>
      </c>
      <c r="I39" s="205">
        <v>10301.1</v>
      </c>
      <c r="J39" s="98">
        <v>4850.83</v>
      </c>
      <c r="K39" s="98">
        <v>0</v>
      </c>
      <c r="L39" s="149">
        <v>0</v>
      </c>
      <c r="M39" s="97">
        <f t="shared" si="0"/>
        <v>15151.93</v>
      </c>
      <c r="N39" s="149">
        <v>3856.65</v>
      </c>
      <c r="O39" s="149">
        <v>1816.11</v>
      </c>
      <c r="P39" s="149">
        <v>0</v>
      </c>
      <c r="Q39" s="149">
        <v>0</v>
      </c>
      <c r="R39" s="98">
        <f t="shared" si="1"/>
        <v>5672.76</v>
      </c>
      <c r="S39" s="38"/>
    </row>
    <row r="40" spans="1:19" ht="14.25" customHeight="1">
      <c r="A40" s="94" t="s">
        <v>123</v>
      </c>
      <c r="B40" s="91" t="s">
        <v>50</v>
      </c>
      <c r="C40" s="92">
        <v>1</v>
      </c>
      <c r="D40" s="36" t="s">
        <v>51</v>
      </c>
      <c r="E40" s="36" t="s">
        <v>115</v>
      </c>
      <c r="F40" s="159">
        <v>41090</v>
      </c>
      <c r="G40" s="159">
        <v>41088</v>
      </c>
      <c r="H40" s="91" t="s">
        <v>0</v>
      </c>
      <c r="I40" s="205">
        <v>9068.98</v>
      </c>
      <c r="J40" s="98">
        <v>4270.62</v>
      </c>
      <c r="K40" s="98">
        <v>0</v>
      </c>
      <c r="L40" s="149">
        <v>0</v>
      </c>
      <c r="M40" s="97">
        <f t="shared" si="0"/>
        <v>13339.599999999999</v>
      </c>
      <c r="N40" s="149">
        <v>3395.35</v>
      </c>
      <c r="O40" s="149">
        <v>1598.88</v>
      </c>
      <c r="P40" s="149">
        <v>0</v>
      </c>
      <c r="Q40" s="149">
        <v>0</v>
      </c>
      <c r="R40" s="98">
        <f t="shared" si="1"/>
        <v>4994.23</v>
      </c>
      <c r="S40" s="38"/>
    </row>
    <row r="41" spans="1:19" ht="14.25" customHeight="1">
      <c r="A41" s="94" t="s">
        <v>123</v>
      </c>
      <c r="B41" s="91" t="s">
        <v>50</v>
      </c>
      <c r="C41" s="92">
        <v>1</v>
      </c>
      <c r="D41" s="36" t="s">
        <v>51</v>
      </c>
      <c r="E41" s="36" t="s">
        <v>115</v>
      </c>
      <c r="F41" s="159">
        <v>41090</v>
      </c>
      <c r="G41" s="159">
        <v>41088</v>
      </c>
      <c r="H41" s="91" t="s">
        <v>0</v>
      </c>
      <c r="I41" s="205">
        <v>29169.38</v>
      </c>
      <c r="J41" s="98">
        <v>13735.98</v>
      </c>
      <c r="K41" s="98">
        <v>0</v>
      </c>
      <c r="L41" s="149">
        <v>0</v>
      </c>
      <c r="M41" s="97">
        <f t="shared" si="0"/>
        <v>42905.36</v>
      </c>
      <c r="N41" s="149">
        <v>10920.77</v>
      </c>
      <c r="O41" s="149">
        <v>5142.64</v>
      </c>
      <c r="P41" s="149">
        <v>0</v>
      </c>
      <c r="Q41" s="149">
        <v>0</v>
      </c>
      <c r="R41" s="98">
        <f t="shared" si="1"/>
        <v>16063.41</v>
      </c>
      <c r="S41" s="38"/>
    </row>
    <row r="42" spans="1:19" ht="14.25" customHeight="1">
      <c r="A42" s="94" t="s">
        <v>123</v>
      </c>
      <c r="B42" s="91" t="s">
        <v>50</v>
      </c>
      <c r="C42" s="92">
        <v>1</v>
      </c>
      <c r="D42" s="36" t="s">
        <v>51</v>
      </c>
      <c r="E42" s="36" t="s">
        <v>115</v>
      </c>
      <c r="F42" s="159">
        <v>41090</v>
      </c>
      <c r="G42" s="159">
        <v>41088</v>
      </c>
      <c r="H42" s="91" t="s">
        <v>0</v>
      </c>
      <c r="I42" s="205">
        <v>14584.64</v>
      </c>
      <c r="J42" s="98">
        <v>6867.97</v>
      </c>
      <c r="K42" s="98">
        <v>0</v>
      </c>
      <c r="L42" s="149">
        <v>0</v>
      </c>
      <c r="M42" s="97">
        <f t="shared" si="0"/>
        <v>21452.61</v>
      </c>
      <c r="N42" s="149">
        <v>5460.37</v>
      </c>
      <c r="O42" s="149">
        <v>2571.31</v>
      </c>
      <c r="P42" s="149">
        <v>0</v>
      </c>
      <c r="Q42" s="149">
        <v>0</v>
      </c>
      <c r="R42" s="98">
        <f t="shared" si="1"/>
        <v>8031.68</v>
      </c>
      <c r="S42" s="38"/>
    </row>
    <row r="43" spans="1:19" ht="14.25" customHeight="1">
      <c r="A43" s="94" t="s">
        <v>123</v>
      </c>
      <c r="B43" s="91" t="s">
        <v>50</v>
      </c>
      <c r="C43" s="92">
        <v>1</v>
      </c>
      <c r="D43" s="36" t="s">
        <v>51</v>
      </c>
      <c r="E43" s="36" t="s">
        <v>115</v>
      </c>
      <c r="F43" s="159">
        <v>41090</v>
      </c>
      <c r="G43" s="159">
        <v>41088</v>
      </c>
      <c r="H43" s="91" t="s">
        <v>0</v>
      </c>
      <c r="I43" s="205">
        <v>223153.82</v>
      </c>
      <c r="J43" s="98">
        <v>105084.03</v>
      </c>
      <c r="K43" s="98">
        <v>0</v>
      </c>
      <c r="L43" s="149">
        <v>0</v>
      </c>
      <c r="M43" s="97">
        <f t="shared" si="0"/>
        <v>328237.85</v>
      </c>
      <c r="N43" s="149">
        <v>83546.92</v>
      </c>
      <c r="O43" s="149">
        <v>39342.58</v>
      </c>
      <c r="P43" s="149">
        <v>0</v>
      </c>
      <c r="Q43" s="149">
        <v>0</v>
      </c>
      <c r="R43" s="98">
        <f t="shared" si="1"/>
        <v>122889.5</v>
      </c>
      <c r="S43" s="38"/>
    </row>
    <row r="44" spans="1:19" ht="14.25" customHeight="1">
      <c r="A44" s="94" t="s">
        <v>123</v>
      </c>
      <c r="B44" s="91" t="s">
        <v>50</v>
      </c>
      <c r="C44" s="92">
        <v>1</v>
      </c>
      <c r="D44" s="36" t="s">
        <v>51</v>
      </c>
      <c r="E44" s="36" t="s">
        <v>115</v>
      </c>
      <c r="F44" s="159">
        <v>41090</v>
      </c>
      <c r="G44" s="159">
        <v>41088</v>
      </c>
      <c r="H44" s="91" t="s">
        <v>0</v>
      </c>
      <c r="I44" s="205">
        <v>414357.43</v>
      </c>
      <c r="J44" s="98">
        <v>195122.58</v>
      </c>
      <c r="K44" s="98">
        <v>0</v>
      </c>
      <c r="L44" s="149">
        <v>0</v>
      </c>
      <c r="M44" s="97">
        <f t="shared" si="0"/>
        <v>609480.01</v>
      </c>
      <c r="N44" s="149">
        <v>155131.95</v>
      </c>
      <c r="O44" s="149">
        <v>73052.26</v>
      </c>
      <c r="P44" s="149">
        <v>0</v>
      </c>
      <c r="Q44" s="149">
        <v>0</v>
      </c>
      <c r="R44" s="98">
        <f t="shared" si="1"/>
        <v>228184.21000000002</v>
      </c>
      <c r="S44" s="38"/>
    </row>
    <row r="45" spans="1:19" ht="14.25" customHeight="1">
      <c r="A45" s="94" t="s">
        <v>123</v>
      </c>
      <c r="B45" s="91" t="s">
        <v>50</v>
      </c>
      <c r="C45" s="92">
        <v>1</v>
      </c>
      <c r="D45" s="36" t="s">
        <v>51</v>
      </c>
      <c r="E45" s="36" t="s">
        <v>115</v>
      </c>
      <c r="F45" s="159">
        <v>41090</v>
      </c>
      <c r="G45" s="159">
        <v>41088</v>
      </c>
      <c r="H45" s="91" t="s">
        <v>0</v>
      </c>
      <c r="I45" s="205">
        <v>25032.5</v>
      </c>
      <c r="J45" s="98">
        <v>11787.91</v>
      </c>
      <c r="K45" s="98">
        <v>0</v>
      </c>
      <c r="L45" s="149">
        <v>0</v>
      </c>
      <c r="M45" s="97">
        <f t="shared" si="0"/>
        <v>36820.41</v>
      </c>
      <c r="N45" s="149">
        <v>9371.96</v>
      </c>
      <c r="O45" s="149">
        <v>4413.29</v>
      </c>
      <c r="P45" s="149">
        <v>0</v>
      </c>
      <c r="Q45" s="149">
        <v>0</v>
      </c>
      <c r="R45" s="98">
        <f t="shared" si="1"/>
        <v>13785.25</v>
      </c>
      <c r="S45" s="38"/>
    </row>
    <row r="46" spans="1:19" ht="14.25" customHeight="1">
      <c r="A46" s="94" t="s">
        <v>123</v>
      </c>
      <c r="B46" s="91" t="s">
        <v>50</v>
      </c>
      <c r="C46" s="92">
        <v>1</v>
      </c>
      <c r="D46" s="36" t="s">
        <v>51</v>
      </c>
      <c r="E46" s="36" t="s">
        <v>115</v>
      </c>
      <c r="F46" s="159">
        <v>41090</v>
      </c>
      <c r="G46" s="159">
        <v>41088</v>
      </c>
      <c r="H46" s="91" t="s">
        <v>0</v>
      </c>
      <c r="I46" s="205">
        <v>313038</v>
      </c>
      <c r="J46" s="98">
        <v>153878.01</v>
      </c>
      <c r="K46" s="98">
        <v>0</v>
      </c>
      <c r="L46" s="149">
        <v>0</v>
      </c>
      <c r="M46" s="97">
        <f t="shared" si="0"/>
        <v>466916.01</v>
      </c>
      <c r="N46" s="149">
        <v>117198.8</v>
      </c>
      <c r="O46" s="149">
        <v>57610.64</v>
      </c>
      <c r="P46" s="149">
        <v>0</v>
      </c>
      <c r="Q46" s="149">
        <v>0</v>
      </c>
      <c r="R46" s="98">
        <f t="shared" si="1"/>
        <v>174809.44</v>
      </c>
      <c r="S46" s="38"/>
    </row>
    <row r="47" spans="1:19" ht="14.25" customHeight="1">
      <c r="A47" s="94" t="s">
        <v>123</v>
      </c>
      <c r="B47" s="91" t="s">
        <v>55</v>
      </c>
      <c r="C47" s="92">
        <v>1</v>
      </c>
      <c r="D47" s="36" t="s">
        <v>116</v>
      </c>
      <c r="E47" s="36" t="s">
        <v>117</v>
      </c>
      <c r="F47" s="159">
        <v>41090</v>
      </c>
      <c r="G47" s="159">
        <v>41088</v>
      </c>
      <c r="H47" s="91" t="s">
        <v>0</v>
      </c>
      <c r="I47" s="205">
        <v>3917610.25</v>
      </c>
      <c r="J47" s="98">
        <v>1909022.05</v>
      </c>
      <c r="K47" s="98">
        <v>0</v>
      </c>
      <c r="L47" s="149">
        <v>0</v>
      </c>
      <c r="M47" s="97">
        <f t="shared" si="0"/>
        <v>5826632.3</v>
      </c>
      <c r="N47" s="149">
        <v>1466720.42</v>
      </c>
      <c r="O47" s="149">
        <v>714721.85</v>
      </c>
      <c r="P47" s="149">
        <v>0</v>
      </c>
      <c r="Q47" s="149">
        <v>0</v>
      </c>
      <c r="R47" s="98">
        <f t="shared" si="1"/>
        <v>2181442.27</v>
      </c>
      <c r="S47" s="38"/>
    </row>
    <row r="48" spans="1:19" ht="14.25" customHeight="1">
      <c r="A48" s="94" t="s">
        <v>123</v>
      </c>
      <c r="B48" s="91" t="s">
        <v>55</v>
      </c>
      <c r="C48" s="92">
        <v>1</v>
      </c>
      <c r="D48" s="36" t="s">
        <v>116</v>
      </c>
      <c r="E48" s="36" t="s">
        <v>117</v>
      </c>
      <c r="F48" s="159">
        <v>41090</v>
      </c>
      <c r="G48" s="159">
        <v>41088</v>
      </c>
      <c r="H48" s="91" t="s">
        <v>0</v>
      </c>
      <c r="I48" s="205">
        <v>5967540.15</v>
      </c>
      <c r="J48" s="98">
        <v>2907937.5</v>
      </c>
      <c r="K48" s="98">
        <v>0</v>
      </c>
      <c r="L48" s="149">
        <v>0</v>
      </c>
      <c r="M48" s="97">
        <f t="shared" si="0"/>
        <v>8875477.65</v>
      </c>
      <c r="N48" s="149">
        <v>2234196.99</v>
      </c>
      <c r="O48" s="149">
        <v>1088707.41</v>
      </c>
      <c r="P48" s="149">
        <v>0</v>
      </c>
      <c r="Q48" s="149">
        <v>0</v>
      </c>
      <c r="R48" s="98">
        <f t="shared" si="1"/>
        <v>3322904.4000000004</v>
      </c>
      <c r="S48" s="38"/>
    </row>
    <row r="49" spans="1:19" ht="14.25" customHeight="1">
      <c r="A49" s="94" t="s">
        <v>123</v>
      </c>
      <c r="B49" s="91" t="s">
        <v>55</v>
      </c>
      <c r="C49" s="92">
        <v>1</v>
      </c>
      <c r="D49" s="36" t="s">
        <v>116</v>
      </c>
      <c r="E49" s="36" t="s">
        <v>117</v>
      </c>
      <c r="F49" s="159">
        <v>41090</v>
      </c>
      <c r="G49" s="159">
        <v>41088</v>
      </c>
      <c r="H49" s="91" t="s">
        <v>0</v>
      </c>
      <c r="I49" s="205">
        <v>8891624.13</v>
      </c>
      <c r="J49" s="98">
        <v>4332821.66</v>
      </c>
      <c r="K49" s="98">
        <v>0</v>
      </c>
      <c r="L49" s="149">
        <v>0</v>
      </c>
      <c r="M49" s="97">
        <f t="shared" si="0"/>
        <v>13224445.790000001</v>
      </c>
      <c r="N49" s="149">
        <v>3328949.51</v>
      </c>
      <c r="O49" s="149">
        <v>1622172.09</v>
      </c>
      <c r="P49" s="149">
        <v>0</v>
      </c>
      <c r="Q49" s="149">
        <v>0</v>
      </c>
      <c r="R49" s="98">
        <f t="shared" si="1"/>
        <v>4951121.6</v>
      </c>
      <c r="S49" s="38"/>
    </row>
    <row r="50" spans="1:19" ht="14.25" customHeight="1">
      <c r="A50" s="94" t="s">
        <v>123</v>
      </c>
      <c r="B50" s="91" t="s">
        <v>55</v>
      </c>
      <c r="C50" s="92">
        <v>1</v>
      </c>
      <c r="D50" s="36" t="s">
        <v>116</v>
      </c>
      <c r="E50" s="36" t="s">
        <v>117</v>
      </c>
      <c r="F50" s="159">
        <v>41090</v>
      </c>
      <c r="G50" s="159">
        <v>41088</v>
      </c>
      <c r="H50" s="91" t="s">
        <v>0</v>
      </c>
      <c r="I50" s="205">
        <v>215129.41</v>
      </c>
      <c r="J50" s="98">
        <v>104830.95</v>
      </c>
      <c r="K50" s="98">
        <v>0</v>
      </c>
      <c r="L50" s="149">
        <v>0</v>
      </c>
      <c r="M50" s="97">
        <f t="shared" si="0"/>
        <v>319960.36</v>
      </c>
      <c r="N50" s="149">
        <v>80542.65</v>
      </c>
      <c r="O50" s="149">
        <v>39247.83</v>
      </c>
      <c r="P50" s="149">
        <v>0</v>
      </c>
      <c r="Q50" s="149">
        <v>0</v>
      </c>
      <c r="R50" s="98">
        <f t="shared" si="1"/>
        <v>119790.48</v>
      </c>
      <c r="S50" s="38"/>
    </row>
    <row r="51" spans="1:19" ht="14.25" customHeight="1">
      <c r="A51" s="94" t="s">
        <v>123</v>
      </c>
      <c r="B51" s="91" t="s">
        <v>55</v>
      </c>
      <c r="C51" s="92">
        <v>1</v>
      </c>
      <c r="D51" s="36" t="s">
        <v>116</v>
      </c>
      <c r="E51" s="36" t="s">
        <v>117</v>
      </c>
      <c r="F51" s="159">
        <v>41090</v>
      </c>
      <c r="G51" s="159">
        <v>41088</v>
      </c>
      <c r="H51" s="91" t="s">
        <v>0</v>
      </c>
      <c r="I51" s="205">
        <v>31872.27</v>
      </c>
      <c r="J51" s="98">
        <v>15531.12</v>
      </c>
      <c r="K51" s="98">
        <v>0</v>
      </c>
      <c r="L51" s="149">
        <v>0</v>
      </c>
      <c r="M51" s="97">
        <f t="shared" si="0"/>
        <v>47403.39</v>
      </c>
      <c r="N51" s="149">
        <v>11932.71</v>
      </c>
      <c r="O51" s="149">
        <v>5814.72</v>
      </c>
      <c r="P51" s="149">
        <v>0</v>
      </c>
      <c r="Q51" s="149">
        <v>0</v>
      </c>
      <c r="R51" s="98">
        <f t="shared" si="1"/>
        <v>17747.43</v>
      </c>
      <c r="S51" s="38"/>
    </row>
    <row r="52" spans="1:19" ht="14.25" customHeight="1">
      <c r="A52" s="94" t="s">
        <v>123</v>
      </c>
      <c r="B52" s="91" t="s">
        <v>55</v>
      </c>
      <c r="C52" s="92">
        <v>1</v>
      </c>
      <c r="D52" s="36" t="s">
        <v>116</v>
      </c>
      <c r="E52" s="36" t="s">
        <v>117</v>
      </c>
      <c r="F52" s="159">
        <v>41090</v>
      </c>
      <c r="G52" s="159">
        <v>41088</v>
      </c>
      <c r="H52" s="91" t="s">
        <v>0</v>
      </c>
      <c r="I52" s="205">
        <v>2476.58</v>
      </c>
      <c r="J52" s="98">
        <v>1206.82</v>
      </c>
      <c r="K52" s="98">
        <v>0</v>
      </c>
      <c r="L52" s="149">
        <v>0</v>
      </c>
      <c r="M52" s="97">
        <f t="shared" si="0"/>
        <v>3683.3999999999996</v>
      </c>
      <c r="N52" s="149">
        <v>927.21</v>
      </c>
      <c r="O52" s="149">
        <v>451.82</v>
      </c>
      <c r="P52" s="149">
        <v>0</v>
      </c>
      <c r="Q52" s="149">
        <v>0</v>
      </c>
      <c r="R52" s="98">
        <f t="shared" si="1"/>
        <v>1379.03</v>
      </c>
      <c r="S52" s="38"/>
    </row>
    <row r="53" spans="1:19" ht="14.25" customHeight="1">
      <c r="A53" s="94" t="s">
        <v>123</v>
      </c>
      <c r="B53" s="91" t="s">
        <v>55</v>
      </c>
      <c r="C53" s="92">
        <v>1</v>
      </c>
      <c r="D53" s="36" t="s">
        <v>116</v>
      </c>
      <c r="E53" s="36" t="s">
        <v>117</v>
      </c>
      <c r="F53" s="159">
        <v>41090</v>
      </c>
      <c r="G53" s="159">
        <v>41088</v>
      </c>
      <c r="H53" s="91" t="s">
        <v>0</v>
      </c>
      <c r="I53" s="205">
        <v>105582.5</v>
      </c>
      <c r="J53" s="98">
        <v>51449.56</v>
      </c>
      <c r="K53" s="98">
        <v>0</v>
      </c>
      <c r="L53" s="149">
        <v>0</v>
      </c>
      <c r="M53" s="97">
        <f t="shared" si="0"/>
        <v>157032.06</v>
      </c>
      <c r="N53" s="149">
        <v>39529.2</v>
      </c>
      <c r="O53" s="149">
        <v>19262.28</v>
      </c>
      <c r="P53" s="149">
        <v>0</v>
      </c>
      <c r="Q53" s="149">
        <v>0</v>
      </c>
      <c r="R53" s="98">
        <f t="shared" si="1"/>
        <v>58791.479999999996</v>
      </c>
      <c r="S53" s="38"/>
    </row>
    <row r="54" spans="1:19" ht="14.25" customHeight="1">
      <c r="A54" s="94" t="s">
        <v>123</v>
      </c>
      <c r="B54" s="91" t="s">
        <v>55</v>
      </c>
      <c r="C54" s="92">
        <v>1</v>
      </c>
      <c r="D54" s="36" t="s">
        <v>116</v>
      </c>
      <c r="E54" s="36" t="s">
        <v>117</v>
      </c>
      <c r="F54" s="159">
        <v>41090</v>
      </c>
      <c r="G54" s="159">
        <v>41088</v>
      </c>
      <c r="H54" s="91" t="s">
        <v>0</v>
      </c>
      <c r="I54" s="205">
        <v>61494.45</v>
      </c>
      <c r="J54" s="98">
        <v>29965.78</v>
      </c>
      <c r="K54" s="98">
        <v>0</v>
      </c>
      <c r="L54" s="149">
        <v>0</v>
      </c>
      <c r="M54" s="97">
        <f t="shared" si="0"/>
        <v>91460.23</v>
      </c>
      <c r="N54" s="149">
        <v>23023.01</v>
      </c>
      <c r="O54" s="149">
        <v>11218.94</v>
      </c>
      <c r="P54" s="149">
        <v>0</v>
      </c>
      <c r="Q54" s="149">
        <v>0</v>
      </c>
      <c r="R54" s="98">
        <f t="shared" si="1"/>
        <v>34241.95</v>
      </c>
      <c r="S54" s="38"/>
    </row>
    <row r="55" spans="1:19" ht="14.25" customHeight="1">
      <c r="A55" s="94" t="s">
        <v>123</v>
      </c>
      <c r="B55" s="91" t="s">
        <v>55</v>
      </c>
      <c r="C55" s="92">
        <v>1</v>
      </c>
      <c r="D55" s="36" t="s">
        <v>116</v>
      </c>
      <c r="E55" s="36" t="s">
        <v>117</v>
      </c>
      <c r="F55" s="159">
        <v>41090</v>
      </c>
      <c r="G55" s="159">
        <v>41088</v>
      </c>
      <c r="H55" s="91" t="s">
        <v>0</v>
      </c>
      <c r="I55" s="205">
        <v>45975.12</v>
      </c>
      <c r="J55" s="98">
        <v>22403.33</v>
      </c>
      <c r="K55" s="98">
        <v>0</v>
      </c>
      <c r="L55" s="149">
        <v>0</v>
      </c>
      <c r="M55" s="97">
        <f t="shared" si="0"/>
        <v>68378.45000000001</v>
      </c>
      <c r="N55" s="149">
        <v>17212.7</v>
      </c>
      <c r="O55" s="149">
        <v>8387.62</v>
      </c>
      <c r="P55" s="149">
        <v>0</v>
      </c>
      <c r="Q55" s="149">
        <v>0</v>
      </c>
      <c r="R55" s="98">
        <f t="shared" si="1"/>
        <v>25600.32</v>
      </c>
      <c r="S55" s="38"/>
    </row>
    <row r="56" spans="1:19" ht="14.25" customHeight="1">
      <c r="A56" s="94" t="s">
        <v>123</v>
      </c>
      <c r="B56" s="91" t="s">
        <v>55</v>
      </c>
      <c r="C56" s="92">
        <v>1</v>
      </c>
      <c r="D56" s="36" t="s">
        <v>116</v>
      </c>
      <c r="E56" s="36" t="s">
        <v>117</v>
      </c>
      <c r="F56" s="159">
        <v>41090</v>
      </c>
      <c r="G56" s="159">
        <v>41088</v>
      </c>
      <c r="H56" s="91" t="s">
        <v>0</v>
      </c>
      <c r="I56" s="205">
        <v>14026</v>
      </c>
      <c r="J56" s="98">
        <v>6834.77</v>
      </c>
      <c r="K56" s="98">
        <v>0</v>
      </c>
      <c r="L56" s="149">
        <v>0</v>
      </c>
      <c r="M56" s="97">
        <f t="shared" si="0"/>
        <v>20860.77</v>
      </c>
      <c r="N56" s="149">
        <v>5251.22</v>
      </c>
      <c r="O56" s="149">
        <v>2558.88</v>
      </c>
      <c r="P56" s="149">
        <v>0</v>
      </c>
      <c r="Q56" s="149">
        <v>0</v>
      </c>
      <c r="R56" s="98">
        <f t="shared" si="1"/>
        <v>7810.1</v>
      </c>
      <c r="S56" s="38"/>
    </row>
    <row r="57" spans="1:19" ht="14.25" customHeight="1">
      <c r="A57" s="94" t="s">
        <v>123</v>
      </c>
      <c r="B57" s="91" t="s">
        <v>55</v>
      </c>
      <c r="C57" s="92">
        <v>1</v>
      </c>
      <c r="D57" s="36" t="s">
        <v>116</v>
      </c>
      <c r="E57" s="36" t="s">
        <v>117</v>
      </c>
      <c r="F57" s="159">
        <v>41090</v>
      </c>
      <c r="G57" s="159">
        <v>41088</v>
      </c>
      <c r="H57" s="91" t="s">
        <v>0</v>
      </c>
      <c r="I57" s="205">
        <v>628.52</v>
      </c>
      <c r="J57" s="98">
        <v>306.27</v>
      </c>
      <c r="K57" s="98">
        <v>0</v>
      </c>
      <c r="L57" s="149">
        <v>0</v>
      </c>
      <c r="M57" s="97">
        <f t="shared" si="0"/>
        <v>934.79</v>
      </c>
      <c r="N57" s="149">
        <v>235.31</v>
      </c>
      <c r="O57" s="149">
        <v>114.66</v>
      </c>
      <c r="P57" s="149">
        <v>0</v>
      </c>
      <c r="Q57" s="149">
        <v>0</v>
      </c>
      <c r="R57" s="98">
        <f t="shared" si="1"/>
        <v>349.97</v>
      </c>
      <c r="S57" s="38"/>
    </row>
    <row r="58" spans="1:19" ht="14.25" customHeight="1">
      <c r="A58" s="94" t="s">
        <v>123</v>
      </c>
      <c r="B58" s="91" t="s">
        <v>55</v>
      </c>
      <c r="C58" s="92">
        <v>1</v>
      </c>
      <c r="D58" s="36" t="s">
        <v>116</v>
      </c>
      <c r="E58" s="36" t="s">
        <v>117</v>
      </c>
      <c r="F58" s="159">
        <v>41090</v>
      </c>
      <c r="G58" s="159">
        <v>41088</v>
      </c>
      <c r="H58" s="91" t="s">
        <v>0</v>
      </c>
      <c r="I58" s="205">
        <v>67218.65</v>
      </c>
      <c r="J58" s="98">
        <v>32755.14</v>
      </c>
      <c r="K58" s="98">
        <v>0</v>
      </c>
      <c r="L58" s="149">
        <v>0</v>
      </c>
      <c r="M58" s="97">
        <f t="shared" si="0"/>
        <v>99973.79</v>
      </c>
      <c r="N58" s="149">
        <v>25166.1</v>
      </c>
      <c r="O58" s="149">
        <v>12263.25</v>
      </c>
      <c r="P58" s="149">
        <v>0</v>
      </c>
      <c r="Q58" s="149">
        <v>0</v>
      </c>
      <c r="R58" s="98">
        <f t="shared" si="1"/>
        <v>37429.35</v>
      </c>
      <c r="S58" s="38"/>
    </row>
    <row r="59" spans="1:19" ht="14.25" customHeight="1">
      <c r="A59" s="94" t="s">
        <v>123</v>
      </c>
      <c r="B59" s="91" t="s">
        <v>55</v>
      </c>
      <c r="C59" s="92">
        <v>1</v>
      </c>
      <c r="D59" s="36" t="s">
        <v>116</v>
      </c>
      <c r="E59" s="36" t="s">
        <v>117</v>
      </c>
      <c r="F59" s="159">
        <v>41090</v>
      </c>
      <c r="G59" s="159">
        <v>41088</v>
      </c>
      <c r="H59" s="91" t="s">
        <v>0</v>
      </c>
      <c r="I59" s="205">
        <v>77099.91</v>
      </c>
      <c r="J59" s="98">
        <v>37570.21</v>
      </c>
      <c r="K59" s="98">
        <v>0</v>
      </c>
      <c r="L59" s="149">
        <v>0</v>
      </c>
      <c r="M59" s="97">
        <f t="shared" si="0"/>
        <v>114670.12</v>
      </c>
      <c r="N59" s="149">
        <v>28865.56</v>
      </c>
      <c r="O59" s="149">
        <v>14065.97</v>
      </c>
      <c r="P59" s="149">
        <v>0</v>
      </c>
      <c r="Q59" s="149">
        <v>0</v>
      </c>
      <c r="R59" s="98">
        <f t="shared" si="1"/>
        <v>42931.53</v>
      </c>
      <c r="S59" s="38"/>
    </row>
    <row r="60" spans="1:19" ht="14.25" customHeight="1">
      <c r="A60" s="94" t="s">
        <v>123</v>
      </c>
      <c r="B60" s="91" t="s">
        <v>55</v>
      </c>
      <c r="C60" s="92">
        <v>1</v>
      </c>
      <c r="D60" s="36" t="s">
        <v>116</v>
      </c>
      <c r="E60" s="36" t="s">
        <v>117</v>
      </c>
      <c r="F60" s="159">
        <v>41090</v>
      </c>
      <c r="G60" s="159">
        <v>41088</v>
      </c>
      <c r="H60" s="91" t="s">
        <v>0</v>
      </c>
      <c r="I60" s="205">
        <v>6283.11</v>
      </c>
      <c r="J60" s="98">
        <v>3061.71</v>
      </c>
      <c r="K60" s="98">
        <v>0</v>
      </c>
      <c r="L60" s="149">
        <v>0</v>
      </c>
      <c r="M60" s="97">
        <f t="shared" si="0"/>
        <v>9344.82</v>
      </c>
      <c r="N60" s="149">
        <v>2352.34</v>
      </c>
      <c r="O60" s="149">
        <v>1146.28</v>
      </c>
      <c r="P60" s="149">
        <v>0</v>
      </c>
      <c r="Q60" s="149">
        <v>0</v>
      </c>
      <c r="R60" s="98">
        <f t="shared" si="1"/>
        <v>3498.62</v>
      </c>
      <c r="S60" s="38"/>
    </row>
    <row r="61" spans="1:19" ht="14.25" customHeight="1">
      <c r="A61" s="94" t="s">
        <v>123</v>
      </c>
      <c r="B61" s="91" t="s">
        <v>55</v>
      </c>
      <c r="C61" s="92">
        <v>1</v>
      </c>
      <c r="D61" s="36" t="s">
        <v>116</v>
      </c>
      <c r="E61" s="36" t="s">
        <v>117</v>
      </c>
      <c r="F61" s="159">
        <v>41090</v>
      </c>
      <c r="G61" s="159">
        <v>41088</v>
      </c>
      <c r="H61" s="91" t="s">
        <v>0</v>
      </c>
      <c r="I61" s="205">
        <v>24694.16</v>
      </c>
      <c r="J61" s="98">
        <v>12033.28</v>
      </c>
      <c r="K61" s="98">
        <v>0</v>
      </c>
      <c r="L61" s="149">
        <v>0</v>
      </c>
      <c r="M61" s="97">
        <f t="shared" si="0"/>
        <v>36727.44</v>
      </c>
      <c r="N61" s="149">
        <v>9245.29</v>
      </c>
      <c r="O61" s="149">
        <v>4505.16</v>
      </c>
      <c r="P61" s="149">
        <v>0</v>
      </c>
      <c r="Q61" s="149">
        <v>0</v>
      </c>
      <c r="R61" s="98">
        <f t="shared" si="1"/>
        <v>13750.45</v>
      </c>
      <c r="S61" s="38"/>
    </row>
    <row r="62" spans="1:19" ht="14.25" customHeight="1">
      <c r="A62" s="94" t="s">
        <v>123</v>
      </c>
      <c r="B62" s="91" t="s">
        <v>55</v>
      </c>
      <c r="C62" s="92">
        <v>1</v>
      </c>
      <c r="D62" s="36" t="s">
        <v>116</v>
      </c>
      <c r="E62" s="36" t="s">
        <v>117</v>
      </c>
      <c r="F62" s="159">
        <v>41090</v>
      </c>
      <c r="G62" s="159">
        <v>41088</v>
      </c>
      <c r="H62" s="91" t="s">
        <v>0</v>
      </c>
      <c r="I62" s="205">
        <v>19964.06</v>
      </c>
      <c r="J62" s="98">
        <v>10475.68</v>
      </c>
      <c r="K62" s="98">
        <v>0</v>
      </c>
      <c r="L62" s="149">
        <v>0</v>
      </c>
      <c r="M62" s="97">
        <f t="shared" si="0"/>
        <v>30439.74</v>
      </c>
      <c r="N62" s="149">
        <v>7474.38</v>
      </c>
      <c r="O62" s="149">
        <v>3922.01</v>
      </c>
      <c r="P62" s="149">
        <v>0</v>
      </c>
      <c r="Q62" s="149">
        <v>0</v>
      </c>
      <c r="R62" s="98">
        <f t="shared" si="1"/>
        <v>11396.39</v>
      </c>
      <c r="S62" s="38"/>
    </row>
    <row r="63" spans="1:19" ht="14.25" customHeight="1">
      <c r="A63" s="94" t="s">
        <v>123</v>
      </c>
      <c r="B63" s="91" t="s">
        <v>55</v>
      </c>
      <c r="C63" s="92">
        <v>1</v>
      </c>
      <c r="D63" s="36" t="s">
        <v>116</v>
      </c>
      <c r="E63" s="36" t="s">
        <v>117</v>
      </c>
      <c r="F63" s="159">
        <v>41090</v>
      </c>
      <c r="G63" s="159">
        <v>41088</v>
      </c>
      <c r="H63" s="91" t="s">
        <v>0</v>
      </c>
      <c r="I63" s="205">
        <v>180423.25</v>
      </c>
      <c r="J63" s="98">
        <v>87918.9</v>
      </c>
      <c r="K63" s="98">
        <v>0</v>
      </c>
      <c r="L63" s="149">
        <v>0</v>
      </c>
      <c r="M63" s="97">
        <f t="shared" si="0"/>
        <v>268342.15</v>
      </c>
      <c r="N63" s="149">
        <v>67548.95</v>
      </c>
      <c r="O63" s="149">
        <v>32916.1</v>
      </c>
      <c r="P63" s="149">
        <v>0</v>
      </c>
      <c r="Q63" s="149">
        <v>0</v>
      </c>
      <c r="R63" s="98">
        <f t="shared" si="1"/>
        <v>100465.04999999999</v>
      </c>
      <c r="S63" s="38"/>
    </row>
    <row r="64" spans="1:19" ht="14.25" customHeight="1">
      <c r="A64" s="94" t="s">
        <v>123</v>
      </c>
      <c r="B64" s="91" t="s">
        <v>55</v>
      </c>
      <c r="C64" s="92">
        <v>1</v>
      </c>
      <c r="D64" s="36" t="s">
        <v>116</v>
      </c>
      <c r="E64" s="36" t="s">
        <v>117</v>
      </c>
      <c r="F64" s="159">
        <v>41090</v>
      </c>
      <c r="G64" s="159">
        <v>41088</v>
      </c>
      <c r="H64" s="91" t="s">
        <v>0</v>
      </c>
      <c r="I64" s="205">
        <v>19218.82</v>
      </c>
      <c r="J64" s="98">
        <v>9057.15</v>
      </c>
      <c r="K64" s="98">
        <v>0</v>
      </c>
      <c r="L64" s="149">
        <v>0</v>
      </c>
      <c r="M64" s="97">
        <f t="shared" si="0"/>
        <v>28275.97</v>
      </c>
      <c r="N64" s="149">
        <v>7195.37</v>
      </c>
      <c r="O64" s="149">
        <v>3390.92</v>
      </c>
      <c r="P64" s="149">
        <v>0</v>
      </c>
      <c r="Q64" s="149">
        <v>0</v>
      </c>
      <c r="R64" s="98">
        <f t="shared" si="1"/>
        <v>10586.29</v>
      </c>
      <c r="S64" s="38"/>
    </row>
    <row r="65" spans="1:19" ht="14.25" customHeight="1">
      <c r="A65" s="94" t="s">
        <v>123</v>
      </c>
      <c r="B65" s="91" t="s">
        <v>55</v>
      </c>
      <c r="C65" s="92">
        <v>1</v>
      </c>
      <c r="D65" s="36" t="s">
        <v>116</v>
      </c>
      <c r="E65" s="36" t="s">
        <v>117</v>
      </c>
      <c r="F65" s="159">
        <v>41090</v>
      </c>
      <c r="G65" s="159">
        <v>41088</v>
      </c>
      <c r="H65" s="91" t="s">
        <v>0</v>
      </c>
      <c r="I65" s="205">
        <v>10192.91</v>
      </c>
      <c r="J65" s="98">
        <v>4749.12</v>
      </c>
      <c r="K65" s="98">
        <v>0</v>
      </c>
      <c r="L65" s="149">
        <v>0</v>
      </c>
      <c r="M65" s="97">
        <f t="shared" si="0"/>
        <v>14942.029999999999</v>
      </c>
      <c r="N65" s="149">
        <v>3816.14</v>
      </c>
      <c r="O65" s="149">
        <v>1778.03</v>
      </c>
      <c r="P65" s="149">
        <v>0</v>
      </c>
      <c r="Q65" s="149">
        <v>0</v>
      </c>
      <c r="R65" s="98">
        <f t="shared" si="1"/>
        <v>5594.17</v>
      </c>
      <c r="S65" s="38"/>
    </row>
    <row r="66" spans="1:19" ht="14.25" customHeight="1">
      <c r="A66" s="94" t="s">
        <v>123</v>
      </c>
      <c r="B66" s="91" t="s">
        <v>55</v>
      </c>
      <c r="C66" s="92">
        <v>1</v>
      </c>
      <c r="D66" s="36" t="s">
        <v>116</v>
      </c>
      <c r="E66" s="36" t="s">
        <v>117</v>
      </c>
      <c r="F66" s="159">
        <v>41090</v>
      </c>
      <c r="G66" s="159">
        <v>41088</v>
      </c>
      <c r="H66" s="91" t="s">
        <v>0</v>
      </c>
      <c r="I66" s="205">
        <v>520084.92</v>
      </c>
      <c r="J66" s="98">
        <v>220119.26</v>
      </c>
      <c r="K66" s="98">
        <v>0</v>
      </c>
      <c r="L66" s="149">
        <v>0</v>
      </c>
      <c r="M66" s="97">
        <f t="shared" si="0"/>
        <v>740204.1799999999</v>
      </c>
      <c r="N66" s="149">
        <v>194715.43</v>
      </c>
      <c r="O66" s="149">
        <v>82410.8</v>
      </c>
      <c r="P66" s="149">
        <v>0</v>
      </c>
      <c r="Q66" s="149">
        <v>0</v>
      </c>
      <c r="R66" s="98">
        <f t="shared" si="1"/>
        <v>277126.23</v>
      </c>
      <c r="S66" s="38"/>
    </row>
    <row r="67" spans="1:19" ht="14.25" customHeight="1">
      <c r="A67" s="94" t="s">
        <v>123</v>
      </c>
      <c r="B67" s="91" t="s">
        <v>55</v>
      </c>
      <c r="C67" s="92">
        <v>1</v>
      </c>
      <c r="D67" s="36" t="s">
        <v>116</v>
      </c>
      <c r="E67" s="36" t="s">
        <v>117</v>
      </c>
      <c r="F67" s="159">
        <v>41090</v>
      </c>
      <c r="G67" s="159">
        <v>41088</v>
      </c>
      <c r="H67" s="91" t="s">
        <v>0</v>
      </c>
      <c r="I67" s="205">
        <v>55738.87</v>
      </c>
      <c r="J67" s="98">
        <v>21511.89</v>
      </c>
      <c r="K67" s="98">
        <v>0</v>
      </c>
      <c r="L67" s="149">
        <v>0</v>
      </c>
      <c r="M67" s="97">
        <f t="shared" si="0"/>
        <v>77250.76000000001</v>
      </c>
      <c r="N67" s="149">
        <v>20868.17</v>
      </c>
      <c r="O67" s="149">
        <v>8053.87</v>
      </c>
      <c r="P67" s="149">
        <v>0</v>
      </c>
      <c r="Q67" s="149">
        <v>0</v>
      </c>
      <c r="R67" s="98">
        <f t="shared" si="1"/>
        <v>28922.039999999997</v>
      </c>
      <c r="S67" s="38"/>
    </row>
    <row r="68" spans="1:19" ht="14.25" customHeight="1">
      <c r="A68" s="94" t="s">
        <v>123</v>
      </c>
      <c r="B68" s="91" t="s">
        <v>55</v>
      </c>
      <c r="C68" s="92">
        <v>1</v>
      </c>
      <c r="D68" s="36" t="s">
        <v>116</v>
      </c>
      <c r="E68" s="36" t="s">
        <v>117</v>
      </c>
      <c r="F68" s="159">
        <v>41090</v>
      </c>
      <c r="G68" s="159">
        <v>41088</v>
      </c>
      <c r="H68" s="91" t="s">
        <v>0</v>
      </c>
      <c r="I68" s="205">
        <v>6637.87</v>
      </c>
      <c r="J68" s="98">
        <v>1293.92</v>
      </c>
      <c r="K68" s="98">
        <v>0</v>
      </c>
      <c r="L68" s="149">
        <v>0</v>
      </c>
      <c r="M68" s="97">
        <f t="shared" si="0"/>
        <v>7931.79</v>
      </c>
      <c r="N68" s="149">
        <v>2485.16</v>
      </c>
      <c r="O68" s="149">
        <v>484.43</v>
      </c>
      <c r="P68" s="149">
        <v>0</v>
      </c>
      <c r="Q68" s="149">
        <v>0</v>
      </c>
      <c r="R68" s="98">
        <f t="shared" si="1"/>
        <v>2969.5899999999997</v>
      </c>
      <c r="S68" s="38"/>
    </row>
    <row r="69" spans="1:19" ht="14.25" customHeight="1">
      <c r="A69" s="94" t="s">
        <v>123</v>
      </c>
      <c r="B69" s="91" t="s">
        <v>55</v>
      </c>
      <c r="C69" s="92">
        <v>1</v>
      </c>
      <c r="D69" s="36" t="s">
        <v>116</v>
      </c>
      <c r="E69" s="36" t="s">
        <v>117</v>
      </c>
      <c r="F69" s="159">
        <v>41090</v>
      </c>
      <c r="G69" s="159">
        <v>41088</v>
      </c>
      <c r="H69" s="91" t="s">
        <v>0</v>
      </c>
      <c r="I69" s="205">
        <v>1518.6</v>
      </c>
      <c r="J69" s="98">
        <v>352.26</v>
      </c>
      <c r="K69" s="98">
        <v>0</v>
      </c>
      <c r="L69" s="149">
        <v>0</v>
      </c>
      <c r="M69" s="97">
        <f t="shared" si="0"/>
        <v>1870.86</v>
      </c>
      <c r="N69" s="149">
        <v>568.55</v>
      </c>
      <c r="O69" s="149">
        <v>131.88</v>
      </c>
      <c r="P69" s="149">
        <v>0</v>
      </c>
      <c r="Q69" s="149">
        <v>0</v>
      </c>
      <c r="R69" s="98">
        <f t="shared" si="1"/>
        <v>700.43</v>
      </c>
      <c r="S69" s="38"/>
    </row>
    <row r="70" spans="1:19" ht="14.25" customHeight="1">
      <c r="A70" s="94" t="s">
        <v>123</v>
      </c>
      <c r="B70" s="91" t="s">
        <v>55</v>
      </c>
      <c r="C70" s="92">
        <v>1</v>
      </c>
      <c r="D70" s="36" t="s">
        <v>116</v>
      </c>
      <c r="E70" s="36" t="s">
        <v>117</v>
      </c>
      <c r="F70" s="159">
        <v>41090</v>
      </c>
      <c r="G70" s="159">
        <v>41088</v>
      </c>
      <c r="H70" s="91" t="s">
        <v>0</v>
      </c>
      <c r="I70" s="205">
        <v>116981.46</v>
      </c>
      <c r="J70" s="98">
        <v>43902.41</v>
      </c>
      <c r="K70" s="98">
        <v>0</v>
      </c>
      <c r="L70" s="149">
        <v>0</v>
      </c>
      <c r="M70" s="97">
        <f t="shared" si="0"/>
        <v>160883.87</v>
      </c>
      <c r="N70" s="149">
        <v>43796.88</v>
      </c>
      <c r="O70" s="149">
        <v>16436.69</v>
      </c>
      <c r="P70" s="149">
        <v>0</v>
      </c>
      <c r="Q70" s="149">
        <v>0</v>
      </c>
      <c r="R70" s="98">
        <f t="shared" si="1"/>
        <v>60233.56999999999</v>
      </c>
      <c r="S70" s="38"/>
    </row>
    <row r="71" spans="1:19" ht="14.25" customHeight="1">
      <c r="A71" s="94" t="s">
        <v>123</v>
      </c>
      <c r="B71" s="91" t="s">
        <v>55</v>
      </c>
      <c r="C71" s="92">
        <v>1</v>
      </c>
      <c r="D71" s="36" t="s">
        <v>116</v>
      </c>
      <c r="E71" s="36" t="s">
        <v>117</v>
      </c>
      <c r="F71" s="159">
        <v>41090</v>
      </c>
      <c r="G71" s="159">
        <v>41088</v>
      </c>
      <c r="H71" s="91" t="s">
        <v>0</v>
      </c>
      <c r="I71" s="205">
        <v>90512.66</v>
      </c>
      <c r="J71" s="98">
        <v>20516.64</v>
      </c>
      <c r="K71" s="98">
        <v>0</v>
      </c>
      <c r="L71" s="149">
        <v>0</v>
      </c>
      <c r="M71" s="97">
        <f t="shared" si="0"/>
        <v>111029.3</v>
      </c>
      <c r="N71" s="149">
        <v>33887.18</v>
      </c>
      <c r="O71" s="149">
        <v>7681.26</v>
      </c>
      <c r="P71" s="149">
        <v>0</v>
      </c>
      <c r="Q71" s="149">
        <v>0</v>
      </c>
      <c r="R71" s="98">
        <f t="shared" si="1"/>
        <v>41568.44</v>
      </c>
      <c r="S71" s="38"/>
    </row>
    <row r="72" spans="1:19" ht="14.25" customHeight="1">
      <c r="A72" s="94" t="s">
        <v>123</v>
      </c>
      <c r="B72" s="91" t="s">
        <v>55</v>
      </c>
      <c r="C72" s="92">
        <v>1</v>
      </c>
      <c r="D72" s="36" t="s">
        <v>116</v>
      </c>
      <c r="E72" s="36" t="s">
        <v>117</v>
      </c>
      <c r="F72" s="159">
        <v>41090</v>
      </c>
      <c r="G72" s="159">
        <v>41088</v>
      </c>
      <c r="H72" s="91" t="s">
        <v>0</v>
      </c>
      <c r="I72" s="205">
        <v>34052.02</v>
      </c>
      <c r="J72" s="98">
        <v>4120.54</v>
      </c>
      <c r="K72" s="98">
        <v>0</v>
      </c>
      <c r="L72" s="149">
        <v>0</v>
      </c>
      <c r="M72" s="97">
        <f t="shared" si="0"/>
        <v>38172.56</v>
      </c>
      <c r="N72" s="149">
        <v>12748.78</v>
      </c>
      <c r="O72" s="149">
        <v>1542.7</v>
      </c>
      <c r="P72" s="149">
        <v>0</v>
      </c>
      <c r="Q72" s="149">
        <v>0</v>
      </c>
      <c r="R72" s="98">
        <f t="shared" si="1"/>
        <v>14291.480000000001</v>
      </c>
      <c r="S72" s="38"/>
    </row>
    <row r="73" spans="1:19" ht="14.25" customHeight="1">
      <c r="A73" s="94" t="s">
        <v>123</v>
      </c>
      <c r="B73" s="91" t="s">
        <v>55</v>
      </c>
      <c r="C73" s="92">
        <v>1</v>
      </c>
      <c r="D73" s="36" t="s">
        <v>116</v>
      </c>
      <c r="E73" s="36" t="s">
        <v>117</v>
      </c>
      <c r="F73" s="159">
        <v>41090</v>
      </c>
      <c r="G73" s="159">
        <v>41088</v>
      </c>
      <c r="H73" s="91" t="s">
        <v>0</v>
      </c>
      <c r="I73" s="205">
        <v>103661.65</v>
      </c>
      <c r="J73" s="98">
        <v>9266.09</v>
      </c>
      <c r="K73" s="98">
        <v>0</v>
      </c>
      <c r="L73" s="149">
        <v>0</v>
      </c>
      <c r="M73" s="97">
        <f t="shared" si="0"/>
        <v>112927.73999999999</v>
      </c>
      <c r="N73" s="149">
        <v>38810.04</v>
      </c>
      <c r="O73" s="149">
        <v>3469.1600000000003</v>
      </c>
      <c r="P73" s="149">
        <v>0</v>
      </c>
      <c r="Q73" s="149">
        <v>0</v>
      </c>
      <c r="R73" s="98">
        <f t="shared" si="1"/>
        <v>42279.200000000004</v>
      </c>
      <c r="S73" s="38"/>
    </row>
    <row r="74" spans="1:19" ht="14.25" customHeight="1">
      <c r="A74" s="94" t="s">
        <v>123</v>
      </c>
      <c r="B74" s="91" t="s">
        <v>55</v>
      </c>
      <c r="C74" s="92">
        <v>1</v>
      </c>
      <c r="D74" s="36" t="s">
        <v>116</v>
      </c>
      <c r="E74" s="36" t="s">
        <v>117</v>
      </c>
      <c r="F74" s="159">
        <v>41090</v>
      </c>
      <c r="G74" s="159">
        <v>41088</v>
      </c>
      <c r="H74" s="91" t="s">
        <v>0</v>
      </c>
      <c r="I74" s="205">
        <v>43300.7</v>
      </c>
      <c r="J74" s="98">
        <v>5011.39</v>
      </c>
      <c r="K74" s="98">
        <v>0</v>
      </c>
      <c r="L74" s="149">
        <v>0</v>
      </c>
      <c r="M74" s="97">
        <f t="shared" si="0"/>
        <v>48312.09</v>
      </c>
      <c r="N74" s="149">
        <v>16211.42</v>
      </c>
      <c r="O74" s="149">
        <v>1876.22</v>
      </c>
      <c r="P74" s="149">
        <v>0</v>
      </c>
      <c r="Q74" s="149">
        <v>0</v>
      </c>
      <c r="R74" s="98">
        <f t="shared" si="1"/>
        <v>18087.64</v>
      </c>
      <c r="S74" s="38"/>
    </row>
    <row r="75" spans="1:19" ht="14.25" customHeight="1">
      <c r="A75" s="94" t="s">
        <v>123</v>
      </c>
      <c r="B75" s="91" t="s">
        <v>62</v>
      </c>
      <c r="C75" s="92">
        <v>1</v>
      </c>
      <c r="D75" s="36" t="s">
        <v>65</v>
      </c>
      <c r="E75" s="36" t="s">
        <v>118</v>
      </c>
      <c r="F75" s="159">
        <v>41061</v>
      </c>
      <c r="G75" s="159">
        <v>41061</v>
      </c>
      <c r="H75" s="91" t="s">
        <v>0</v>
      </c>
      <c r="I75" s="205">
        <v>0</v>
      </c>
      <c r="J75" s="98">
        <v>1061682.83</v>
      </c>
      <c r="K75" s="98">
        <v>0</v>
      </c>
      <c r="L75" s="149">
        <v>0</v>
      </c>
      <c r="M75" s="97">
        <f t="shared" si="0"/>
        <v>1061682.83</v>
      </c>
      <c r="N75" s="149">
        <v>0</v>
      </c>
      <c r="O75" s="149">
        <v>391909.5</v>
      </c>
      <c r="P75" s="149">
        <v>0</v>
      </c>
      <c r="Q75" s="149">
        <v>0</v>
      </c>
      <c r="R75" s="98">
        <f t="shared" si="1"/>
        <v>391909.5</v>
      </c>
      <c r="S75" s="38"/>
    </row>
    <row r="76" spans="1:19" ht="14.25" customHeight="1">
      <c r="A76" s="94" t="s">
        <v>123</v>
      </c>
      <c r="B76" s="91" t="s">
        <v>62</v>
      </c>
      <c r="C76" s="92">
        <v>1</v>
      </c>
      <c r="D76" s="36" t="s">
        <v>65</v>
      </c>
      <c r="E76" s="36" t="s">
        <v>118</v>
      </c>
      <c r="F76" s="159">
        <v>41061</v>
      </c>
      <c r="G76" s="159">
        <v>41061</v>
      </c>
      <c r="H76" s="91" t="s">
        <v>0</v>
      </c>
      <c r="I76" s="205">
        <v>0</v>
      </c>
      <c r="J76" s="98">
        <v>21224.68</v>
      </c>
      <c r="K76" s="98">
        <v>0</v>
      </c>
      <c r="L76" s="149">
        <v>0</v>
      </c>
      <c r="M76" s="97">
        <f t="shared" si="0"/>
        <v>21224.68</v>
      </c>
      <c r="N76" s="149">
        <v>0</v>
      </c>
      <c r="O76" s="149">
        <v>7834.88</v>
      </c>
      <c r="P76" s="149">
        <v>0</v>
      </c>
      <c r="Q76" s="149">
        <v>0</v>
      </c>
      <c r="R76" s="98">
        <f t="shared" si="1"/>
        <v>7834.88</v>
      </c>
      <c r="S76" s="38"/>
    </row>
    <row r="77" spans="1:19" ht="14.25" customHeight="1">
      <c r="A77" s="94" t="s">
        <v>123</v>
      </c>
      <c r="B77" s="91" t="s">
        <v>62</v>
      </c>
      <c r="C77" s="92">
        <v>1</v>
      </c>
      <c r="D77" s="36" t="s">
        <v>65</v>
      </c>
      <c r="E77" s="36" t="s">
        <v>118</v>
      </c>
      <c r="F77" s="159">
        <v>41061</v>
      </c>
      <c r="G77" s="159">
        <v>41061</v>
      </c>
      <c r="H77" s="91" t="s">
        <v>0</v>
      </c>
      <c r="I77" s="205">
        <v>0</v>
      </c>
      <c r="J77" s="98">
        <v>1069541.92</v>
      </c>
      <c r="K77" s="98">
        <v>0</v>
      </c>
      <c r="L77" s="149">
        <v>0</v>
      </c>
      <c r="M77" s="97">
        <f t="shared" si="0"/>
        <v>1069541.92</v>
      </c>
      <c r="N77" s="149">
        <v>0</v>
      </c>
      <c r="O77" s="149">
        <v>394810.6</v>
      </c>
      <c r="P77" s="149">
        <v>0</v>
      </c>
      <c r="Q77" s="149">
        <v>0</v>
      </c>
      <c r="R77" s="98">
        <f t="shared" si="1"/>
        <v>394810.6</v>
      </c>
      <c r="S77" s="38"/>
    </row>
    <row r="78" spans="1:19" ht="14.25" customHeight="1">
      <c r="A78" s="94" t="s">
        <v>47</v>
      </c>
      <c r="B78" s="91" t="s">
        <v>56</v>
      </c>
      <c r="C78" s="92">
        <v>1</v>
      </c>
      <c r="D78" s="36" t="s">
        <v>57</v>
      </c>
      <c r="E78" s="36" t="s">
        <v>80</v>
      </c>
      <c r="F78" s="159">
        <v>41090</v>
      </c>
      <c r="G78" s="159">
        <v>41088</v>
      </c>
      <c r="H78" s="91" t="s">
        <v>0</v>
      </c>
      <c r="I78" s="205">
        <v>24133.33</v>
      </c>
      <c r="J78" s="98">
        <v>5827.25</v>
      </c>
      <c r="K78" s="98">
        <v>0</v>
      </c>
      <c r="L78" s="149">
        <v>0</v>
      </c>
      <c r="M78" s="97">
        <f t="shared" si="0"/>
        <v>29960.58</v>
      </c>
      <c r="N78" s="149">
        <v>9035.32</v>
      </c>
      <c r="O78" s="149">
        <v>2181.67</v>
      </c>
      <c r="P78" s="149">
        <v>0</v>
      </c>
      <c r="Q78" s="149">
        <v>0</v>
      </c>
      <c r="R78" s="98">
        <f t="shared" si="1"/>
        <v>11216.99</v>
      </c>
      <c r="S78" s="38"/>
    </row>
    <row r="79" spans="1:19" ht="14.25" customHeight="1">
      <c r="A79" s="94" t="s">
        <v>150</v>
      </c>
      <c r="B79" s="91" t="s">
        <v>68</v>
      </c>
      <c r="C79" s="92">
        <v>1</v>
      </c>
      <c r="D79" s="36" t="s">
        <v>69</v>
      </c>
      <c r="E79" s="36" t="s">
        <v>81</v>
      </c>
      <c r="F79" s="159">
        <v>41090</v>
      </c>
      <c r="G79" s="159">
        <v>41088</v>
      </c>
      <c r="H79" s="91" t="s">
        <v>0</v>
      </c>
      <c r="I79" s="205">
        <v>15490251.03</v>
      </c>
      <c r="J79" s="98">
        <v>4086936.83</v>
      </c>
      <c r="K79" s="98">
        <v>0</v>
      </c>
      <c r="L79" s="149">
        <v>0</v>
      </c>
      <c r="M79" s="97">
        <f t="shared" si="0"/>
        <v>19577187.86</v>
      </c>
      <c r="N79" s="149">
        <v>5799420.08</v>
      </c>
      <c r="O79" s="149">
        <v>1530114.87</v>
      </c>
      <c r="P79" s="149">
        <v>0</v>
      </c>
      <c r="Q79" s="149">
        <v>0</v>
      </c>
      <c r="R79" s="98">
        <f t="shared" si="1"/>
        <v>7329534.95</v>
      </c>
      <c r="S79" s="38"/>
    </row>
    <row r="80" spans="1:19" ht="14.25" customHeight="1">
      <c r="A80" s="94" t="s">
        <v>123</v>
      </c>
      <c r="B80" s="91" t="s">
        <v>151</v>
      </c>
      <c r="C80" s="92">
        <v>1</v>
      </c>
      <c r="D80" s="36" t="s">
        <v>152</v>
      </c>
      <c r="E80" s="36" t="s">
        <v>153</v>
      </c>
      <c r="F80" s="159">
        <v>41088</v>
      </c>
      <c r="G80" s="159">
        <v>41088</v>
      </c>
      <c r="H80" s="91" t="s">
        <v>0</v>
      </c>
      <c r="I80" s="205">
        <v>2692088.27</v>
      </c>
      <c r="J80" s="98">
        <v>451988.48</v>
      </c>
      <c r="K80" s="98">
        <v>0</v>
      </c>
      <c r="L80" s="149">
        <v>0</v>
      </c>
      <c r="M80" s="97">
        <f t="shared" si="0"/>
        <v>3144076.75</v>
      </c>
      <c r="N80" s="149">
        <v>1007895.27</v>
      </c>
      <c r="O80" s="149">
        <v>169220.7</v>
      </c>
      <c r="P80" s="149">
        <v>0</v>
      </c>
      <c r="Q80" s="149">
        <v>0</v>
      </c>
      <c r="R80" s="98">
        <f t="shared" si="1"/>
        <v>1177115.97</v>
      </c>
      <c r="S80" s="38"/>
    </row>
    <row r="81" spans="1:19" ht="12" customHeight="1">
      <c r="A81" s="39"/>
      <c r="B81" s="40"/>
      <c r="C81" s="206"/>
      <c r="D81" s="41"/>
      <c r="E81" s="41"/>
      <c r="F81" s="207"/>
      <c r="G81" s="207"/>
      <c r="H81" s="40"/>
      <c r="I81" s="208"/>
      <c r="J81" s="42"/>
      <c r="K81" s="42"/>
      <c r="L81" s="43"/>
      <c r="M81" s="44"/>
      <c r="N81" s="43"/>
      <c r="O81" s="43"/>
      <c r="P81" s="43"/>
      <c r="Q81" s="43"/>
      <c r="R81" s="42"/>
      <c r="S81" s="38"/>
    </row>
    <row r="82" spans="1:19" ht="12" customHeight="1">
      <c r="A82" s="39"/>
      <c r="B82" s="40"/>
      <c r="C82" s="206"/>
      <c r="D82" s="41"/>
      <c r="E82" s="41"/>
      <c r="F82" s="207"/>
      <c r="G82" s="207"/>
      <c r="H82" s="40"/>
      <c r="I82" s="208"/>
      <c r="J82" s="42"/>
      <c r="K82" s="42"/>
      <c r="L82" s="43"/>
      <c r="M82" s="44"/>
      <c r="N82" s="43"/>
      <c r="O82" s="43"/>
      <c r="P82" s="43"/>
      <c r="Q82" s="43"/>
      <c r="R82" s="42"/>
      <c r="S82" s="38"/>
    </row>
    <row r="83" spans="1:19" ht="15.75" customHeight="1">
      <c r="A83" s="24" t="s">
        <v>1</v>
      </c>
      <c r="B83" s="25"/>
      <c r="C83" s="25"/>
      <c r="D83" s="25"/>
      <c r="E83" s="25"/>
      <c r="F83" s="25"/>
      <c r="G83" s="25"/>
      <c r="H83" s="25"/>
      <c r="I83" s="20"/>
      <c r="J83" s="13"/>
      <c r="K83" s="13"/>
      <c r="L83" s="13"/>
      <c r="M83" s="21"/>
      <c r="N83" s="26">
        <f>+N85</f>
        <v>0</v>
      </c>
      <c r="O83" s="26">
        <f>+O85</f>
        <v>5796225.08</v>
      </c>
      <c r="P83" s="26">
        <f>+P85</f>
        <v>0</v>
      </c>
      <c r="Q83" s="26">
        <f>+Q85</f>
        <v>0</v>
      </c>
      <c r="R83" s="26">
        <f>+R85</f>
        <v>5796225.08</v>
      </c>
      <c r="S83" s="38"/>
    </row>
    <row r="84" spans="1:19" ht="9.75" customHeight="1">
      <c r="A84" s="24"/>
      <c r="B84" s="25"/>
      <c r="C84" s="25"/>
      <c r="D84" s="25"/>
      <c r="E84" s="25"/>
      <c r="F84" s="25"/>
      <c r="G84" s="25"/>
      <c r="H84" s="25"/>
      <c r="I84" s="20"/>
      <c r="J84" s="13"/>
      <c r="K84" s="13"/>
      <c r="L84" s="13"/>
      <c r="M84" s="21"/>
      <c r="N84" s="26"/>
      <c r="O84" s="26"/>
      <c r="P84" s="26"/>
      <c r="Q84" s="26"/>
      <c r="R84" s="26"/>
      <c r="S84" s="38"/>
    </row>
    <row r="85" spans="1:19" ht="15.75" customHeight="1">
      <c r="A85" s="27" t="s">
        <v>78</v>
      </c>
      <c r="B85" s="13"/>
      <c r="C85" s="13"/>
      <c r="D85" s="13"/>
      <c r="E85" s="13"/>
      <c r="F85" s="13"/>
      <c r="G85" s="13"/>
      <c r="H85" s="13"/>
      <c r="I85" s="20"/>
      <c r="J85" s="13"/>
      <c r="K85" s="13"/>
      <c r="L85" s="13"/>
      <c r="M85" s="21"/>
      <c r="N85" s="28">
        <f>+N86</f>
        <v>0</v>
      </c>
      <c r="O85" s="28">
        <f>+O86</f>
        <v>5796225.08</v>
      </c>
      <c r="P85" s="28">
        <f>+P86</f>
        <v>0</v>
      </c>
      <c r="Q85" s="28">
        <f>+Q86</f>
        <v>0</v>
      </c>
      <c r="R85" s="28">
        <f>+R86</f>
        <v>5796225.08</v>
      </c>
      <c r="S85" s="38"/>
    </row>
    <row r="86" spans="1:19" ht="15" customHeight="1">
      <c r="A86" s="29" t="s">
        <v>79</v>
      </c>
      <c r="B86" s="30"/>
      <c r="C86" s="30"/>
      <c r="D86" s="30"/>
      <c r="E86" s="30"/>
      <c r="F86" s="30"/>
      <c r="G86" s="30"/>
      <c r="H86" s="30"/>
      <c r="I86" s="31"/>
      <c r="J86" s="30"/>
      <c r="K86" s="30"/>
      <c r="L86" s="30"/>
      <c r="M86" s="32"/>
      <c r="N86" s="33">
        <f>SUM(N87:N94)</f>
        <v>0</v>
      </c>
      <c r="O86" s="33">
        <f>SUM(O87:O94)</f>
        <v>5796225.08</v>
      </c>
      <c r="P86" s="33">
        <f>SUM(P87:P94)</f>
        <v>0</v>
      </c>
      <c r="Q86" s="33">
        <f>SUM(Q87:Q94)</f>
        <v>0</v>
      </c>
      <c r="R86" s="33">
        <f>SUM(R87:R94)</f>
        <v>5796225.08</v>
      </c>
      <c r="S86" s="60"/>
    </row>
    <row r="87" spans="1:19" ht="14.25" customHeight="1">
      <c r="A87" s="121" t="s">
        <v>38</v>
      </c>
      <c r="B87" s="36" t="s">
        <v>168</v>
      </c>
      <c r="C87" s="92">
        <v>1</v>
      </c>
      <c r="D87" s="36" t="s">
        <v>169</v>
      </c>
      <c r="E87" s="36" t="s">
        <v>170</v>
      </c>
      <c r="F87" s="159">
        <v>41090</v>
      </c>
      <c r="G87" s="159">
        <v>41087</v>
      </c>
      <c r="H87" s="91" t="s">
        <v>71</v>
      </c>
      <c r="I87" s="205">
        <v>0</v>
      </c>
      <c r="J87" s="98">
        <v>41760</v>
      </c>
      <c r="K87" s="149">
        <v>0</v>
      </c>
      <c r="L87" s="149">
        <v>0</v>
      </c>
      <c r="M87" s="97">
        <f aca="true" t="shared" si="2" ref="M87:M93">SUM(I87:L87)</f>
        <v>41760</v>
      </c>
      <c r="N87" s="98">
        <v>0</v>
      </c>
      <c r="O87" s="98">
        <v>41760</v>
      </c>
      <c r="P87" s="149">
        <v>0</v>
      </c>
      <c r="Q87" s="149">
        <v>0</v>
      </c>
      <c r="R87" s="98">
        <f aca="true" t="shared" si="3" ref="R87:R93">SUM(N87:Q87)</f>
        <v>41760</v>
      </c>
      <c r="S87" s="38"/>
    </row>
    <row r="88" spans="1:19" ht="14.25" customHeight="1">
      <c r="A88" s="121" t="s">
        <v>38</v>
      </c>
      <c r="B88" s="36" t="s">
        <v>168</v>
      </c>
      <c r="C88" s="92">
        <v>2</v>
      </c>
      <c r="D88" s="36" t="s">
        <v>169</v>
      </c>
      <c r="E88" s="36" t="s">
        <v>170</v>
      </c>
      <c r="F88" s="159">
        <v>41090</v>
      </c>
      <c r="G88" s="159">
        <v>41087</v>
      </c>
      <c r="H88" s="91" t="s">
        <v>71</v>
      </c>
      <c r="I88" s="205">
        <v>0</v>
      </c>
      <c r="J88" s="98">
        <v>3251640</v>
      </c>
      <c r="K88" s="149">
        <v>0</v>
      </c>
      <c r="L88" s="149">
        <v>0</v>
      </c>
      <c r="M88" s="97">
        <f t="shared" si="2"/>
        <v>3251640</v>
      </c>
      <c r="N88" s="98">
        <v>0</v>
      </c>
      <c r="O88" s="98">
        <v>3251640</v>
      </c>
      <c r="P88" s="149">
        <v>0</v>
      </c>
      <c r="Q88" s="149">
        <v>0</v>
      </c>
      <c r="R88" s="98">
        <f t="shared" si="3"/>
        <v>3251640</v>
      </c>
      <c r="S88" s="38"/>
    </row>
    <row r="89" spans="1:19" ht="14.25" customHeight="1">
      <c r="A89" s="121" t="s">
        <v>38</v>
      </c>
      <c r="B89" s="36" t="s">
        <v>168</v>
      </c>
      <c r="C89" s="92">
        <v>2</v>
      </c>
      <c r="D89" s="36" t="s">
        <v>169</v>
      </c>
      <c r="E89" s="36" t="s">
        <v>170</v>
      </c>
      <c r="F89" s="159">
        <v>41090</v>
      </c>
      <c r="G89" s="159">
        <v>41087</v>
      </c>
      <c r="H89" s="91" t="s">
        <v>71</v>
      </c>
      <c r="I89" s="205">
        <v>0</v>
      </c>
      <c r="J89" s="98">
        <v>600000</v>
      </c>
      <c r="K89" s="149">
        <v>0</v>
      </c>
      <c r="L89" s="149">
        <v>0</v>
      </c>
      <c r="M89" s="97">
        <f t="shared" si="2"/>
        <v>600000</v>
      </c>
      <c r="N89" s="98">
        <v>0</v>
      </c>
      <c r="O89" s="98">
        <v>600000</v>
      </c>
      <c r="P89" s="149">
        <v>0</v>
      </c>
      <c r="Q89" s="149">
        <v>0</v>
      </c>
      <c r="R89" s="98">
        <f t="shared" si="3"/>
        <v>600000</v>
      </c>
      <c r="S89" s="38"/>
    </row>
    <row r="90" spans="1:19" ht="14.25" customHeight="1">
      <c r="A90" s="121" t="s">
        <v>38</v>
      </c>
      <c r="B90" s="36" t="s">
        <v>171</v>
      </c>
      <c r="C90" s="92">
        <v>1</v>
      </c>
      <c r="D90" s="36" t="s">
        <v>172</v>
      </c>
      <c r="E90" s="36" t="s">
        <v>173</v>
      </c>
      <c r="F90" s="159">
        <v>41090</v>
      </c>
      <c r="G90" s="159">
        <v>41087</v>
      </c>
      <c r="H90" s="91" t="s">
        <v>71</v>
      </c>
      <c r="I90" s="205">
        <v>0</v>
      </c>
      <c r="J90" s="98">
        <v>980000</v>
      </c>
      <c r="K90" s="149">
        <v>0</v>
      </c>
      <c r="L90" s="149">
        <v>0</v>
      </c>
      <c r="M90" s="97">
        <f t="shared" si="2"/>
        <v>980000</v>
      </c>
      <c r="N90" s="98">
        <v>0</v>
      </c>
      <c r="O90" s="98">
        <v>980000</v>
      </c>
      <c r="P90" s="149">
        <v>0</v>
      </c>
      <c r="Q90" s="149">
        <v>0</v>
      </c>
      <c r="R90" s="98">
        <f t="shared" si="3"/>
        <v>980000</v>
      </c>
      <c r="S90" s="38"/>
    </row>
    <row r="91" spans="1:19" ht="14.25" customHeight="1">
      <c r="A91" s="121" t="s">
        <v>38</v>
      </c>
      <c r="B91" s="36" t="s">
        <v>174</v>
      </c>
      <c r="C91" s="92">
        <v>3</v>
      </c>
      <c r="D91" s="36" t="s">
        <v>175</v>
      </c>
      <c r="E91" s="36" t="s">
        <v>176</v>
      </c>
      <c r="F91" s="159">
        <v>41071</v>
      </c>
      <c r="G91" s="159">
        <v>41068</v>
      </c>
      <c r="H91" s="91" t="s">
        <v>0</v>
      </c>
      <c r="I91" s="205">
        <v>0</v>
      </c>
      <c r="J91" s="98">
        <v>526566.76</v>
      </c>
      <c r="K91" s="98">
        <v>0</v>
      </c>
      <c r="L91" s="149">
        <v>0</v>
      </c>
      <c r="M91" s="97">
        <f t="shared" si="2"/>
        <v>526566.76</v>
      </c>
      <c r="N91" s="149">
        <v>0</v>
      </c>
      <c r="O91" s="149">
        <v>196260.44</v>
      </c>
      <c r="P91" s="149">
        <v>0</v>
      </c>
      <c r="Q91" s="149">
        <v>0</v>
      </c>
      <c r="R91" s="98">
        <f t="shared" si="3"/>
        <v>196260.44</v>
      </c>
      <c r="S91" s="38"/>
    </row>
    <row r="92" spans="1:19" ht="14.25" customHeight="1">
      <c r="A92" s="121" t="s">
        <v>38</v>
      </c>
      <c r="B92" s="36" t="s">
        <v>23</v>
      </c>
      <c r="C92" s="92">
        <v>9</v>
      </c>
      <c r="D92" s="36" t="s">
        <v>177</v>
      </c>
      <c r="E92" s="36" t="s">
        <v>83</v>
      </c>
      <c r="F92" s="159">
        <v>41068</v>
      </c>
      <c r="G92" s="159">
        <v>41067</v>
      </c>
      <c r="H92" s="91" t="s">
        <v>0</v>
      </c>
      <c r="I92" s="205">
        <v>0</v>
      </c>
      <c r="J92" s="98">
        <v>799822.23</v>
      </c>
      <c r="K92" s="98">
        <v>0</v>
      </c>
      <c r="L92" s="149">
        <v>0</v>
      </c>
      <c r="M92" s="97">
        <f t="shared" si="2"/>
        <v>799822.23</v>
      </c>
      <c r="N92" s="149">
        <v>0</v>
      </c>
      <c r="O92" s="149">
        <v>298998.96</v>
      </c>
      <c r="P92" s="149">
        <v>0</v>
      </c>
      <c r="Q92" s="149">
        <v>0</v>
      </c>
      <c r="R92" s="98">
        <f t="shared" si="3"/>
        <v>298998.96</v>
      </c>
      <c r="S92" s="38"/>
    </row>
    <row r="93" spans="1:19" ht="14.25" customHeight="1">
      <c r="A93" s="121" t="s">
        <v>38</v>
      </c>
      <c r="B93" s="36" t="s">
        <v>178</v>
      </c>
      <c r="C93" s="92">
        <v>1</v>
      </c>
      <c r="D93" s="36" t="s">
        <v>179</v>
      </c>
      <c r="E93" s="36" t="s">
        <v>162</v>
      </c>
      <c r="F93" s="159">
        <v>41090</v>
      </c>
      <c r="G93" s="159">
        <v>41087</v>
      </c>
      <c r="H93" s="91" t="s">
        <v>71</v>
      </c>
      <c r="I93" s="205">
        <v>0</v>
      </c>
      <c r="J93" s="98">
        <v>420000</v>
      </c>
      <c r="K93" s="149">
        <v>0</v>
      </c>
      <c r="L93" s="149">
        <v>0</v>
      </c>
      <c r="M93" s="97">
        <f t="shared" si="2"/>
        <v>420000</v>
      </c>
      <c r="N93" s="98">
        <v>0</v>
      </c>
      <c r="O93" s="98">
        <v>420000</v>
      </c>
      <c r="P93" s="149">
        <v>0</v>
      </c>
      <c r="Q93" s="149">
        <v>0</v>
      </c>
      <c r="R93" s="98">
        <f t="shared" si="3"/>
        <v>420000</v>
      </c>
      <c r="S93" s="38"/>
    </row>
    <row r="94" spans="1:19" ht="14.25" customHeight="1">
      <c r="A94" s="121" t="s">
        <v>38</v>
      </c>
      <c r="B94" s="36" t="s">
        <v>41</v>
      </c>
      <c r="C94" s="92">
        <v>1</v>
      </c>
      <c r="D94" s="36" t="s">
        <v>42</v>
      </c>
      <c r="E94" s="36" t="s">
        <v>82</v>
      </c>
      <c r="F94" s="169">
        <v>41001</v>
      </c>
      <c r="G94" s="169">
        <v>41061</v>
      </c>
      <c r="H94" s="91" t="s">
        <v>0</v>
      </c>
      <c r="I94" s="205">
        <v>0</v>
      </c>
      <c r="J94" s="98">
        <v>20495.42</v>
      </c>
      <c r="K94" s="149">
        <v>0</v>
      </c>
      <c r="L94" s="149">
        <v>0</v>
      </c>
      <c r="M94" s="97">
        <f>SUM(I94:L94)</f>
        <v>20495.42</v>
      </c>
      <c r="N94" s="149">
        <v>0</v>
      </c>
      <c r="O94" s="149">
        <v>7565.68</v>
      </c>
      <c r="P94" s="149">
        <v>0</v>
      </c>
      <c r="Q94" s="149">
        <v>0</v>
      </c>
      <c r="R94" s="98">
        <f>SUM(N94:Q94)</f>
        <v>7565.68</v>
      </c>
      <c r="S94" s="38"/>
    </row>
    <row r="95" spans="1:19" ht="15" customHeight="1">
      <c r="A95" s="40"/>
      <c r="B95" s="40"/>
      <c r="C95" s="206"/>
      <c r="D95" s="41"/>
      <c r="E95" s="41"/>
      <c r="F95" s="209"/>
      <c r="G95" s="209"/>
      <c r="H95" s="41"/>
      <c r="I95" s="210"/>
      <c r="J95" s="211"/>
      <c r="K95" s="211"/>
      <c r="L95" s="211"/>
      <c r="M95" s="44"/>
      <c r="N95" s="43"/>
      <c r="O95" s="43"/>
      <c r="P95" s="43"/>
      <c r="Q95" s="43"/>
      <c r="R95" s="42"/>
      <c r="S95" s="38"/>
    </row>
    <row r="96" spans="1:19" ht="15" customHeight="1">
      <c r="A96" s="40"/>
      <c r="B96" s="40"/>
      <c r="C96" s="206"/>
      <c r="D96" s="41"/>
      <c r="E96" s="41"/>
      <c r="F96" s="209"/>
      <c r="G96" s="209"/>
      <c r="H96" s="41"/>
      <c r="I96" s="210"/>
      <c r="J96" s="211"/>
      <c r="K96" s="211"/>
      <c r="L96" s="211"/>
      <c r="M96" s="44"/>
      <c r="N96" s="43"/>
      <c r="O96" s="43"/>
      <c r="P96" s="43"/>
      <c r="Q96" s="43"/>
      <c r="R96" s="42"/>
      <c r="S96" s="38"/>
    </row>
    <row r="97" spans="1:19" ht="16.5" customHeight="1">
      <c r="A97" s="19" t="s">
        <v>86</v>
      </c>
      <c r="B97" s="53"/>
      <c r="C97" s="54"/>
      <c r="D97" s="47"/>
      <c r="E97" s="47"/>
      <c r="F97" s="55"/>
      <c r="G97" s="55"/>
      <c r="H97" s="55"/>
      <c r="I97" s="56"/>
      <c r="J97" s="57"/>
      <c r="K97" s="57"/>
      <c r="L97" s="57"/>
      <c r="M97" s="51"/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38"/>
    </row>
    <row r="98" spans="1:19" ht="15" customHeight="1">
      <c r="A98" s="13"/>
      <c r="B98" s="13"/>
      <c r="C98" s="204"/>
      <c r="D98" s="13"/>
      <c r="E98" s="13"/>
      <c r="F98" s="13"/>
      <c r="G98" s="13"/>
      <c r="H98" s="13"/>
      <c r="I98" s="153"/>
      <c r="J98" s="154"/>
      <c r="K98" s="154"/>
      <c r="L98" s="154"/>
      <c r="M98" s="155"/>
      <c r="N98" s="45"/>
      <c r="O98" s="45"/>
      <c r="P98" s="45"/>
      <c r="Q98" s="45"/>
      <c r="R98" s="45"/>
      <c r="S98" s="38"/>
    </row>
    <row r="99" spans="1:19" ht="12" customHeight="1">
      <c r="A99" s="103"/>
      <c r="B99" s="103"/>
      <c r="C99" s="212"/>
      <c r="D99" s="103"/>
      <c r="E99" s="103"/>
      <c r="F99" s="103"/>
      <c r="G99" s="103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</row>
    <row r="100" spans="1:19" ht="18">
      <c r="A100" s="15"/>
      <c r="B100" s="14"/>
      <c r="C100" s="9"/>
      <c r="D100" s="14"/>
      <c r="E100" s="14"/>
      <c r="F100" s="14"/>
      <c r="G100" s="14"/>
      <c r="H100" s="60"/>
      <c r="I100" s="60"/>
      <c r="J100" s="60"/>
      <c r="K100" s="61" t="s">
        <v>17</v>
      </c>
      <c r="L100" s="60"/>
      <c r="M100" s="60"/>
      <c r="N100" s="62">
        <f>+N11+N97</f>
        <v>20422709.5</v>
      </c>
      <c r="O100" s="62">
        <f>+O11+O97</f>
        <v>14773347.569999998</v>
      </c>
      <c r="P100" s="62">
        <f>+P11+P97</f>
        <v>0</v>
      </c>
      <c r="Q100" s="62">
        <f>+Q11+Q97</f>
        <v>0</v>
      </c>
      <c r="R100" s="62">
        <f>+R11+R97</f>
        <v>35196057.07</v>
      </c>
      <c r="S100" s="62"/>
    </row>
    <row r="101" spans="1:19" ht="12" customHeight="1">
      <c r="A101" s="108"/>
      <c r="B101" s="108"/>
      <c r="C101" s="213"/>
      <c r="D101" s="108"/>
      <c r="E101" s="108"/>
      <c r="F101" s="108"/>
      <c r="G101" s="108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</row>
    <row r="102" spans="1:19" ht="9.75" customHeight="1">
      <c r="A102" s="63"/>
      <c r="B102" s="63"/>
      <c r="C102" s="214"/>
      <c r="D102" s="63"/>
      <c r="E102" s="63"/>
      <c r="F102" s="63"/>
      <c r="G102" s="63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45"/>
      <c r="S102" s="38"/>
    </row>
    <row r="103" spans="1:19" ht="15.75" customHeight="1">
      <c r="A103" s="171" t="s">
        <v>52</v>
      </c>
      <c r="B103" s="63"/>
      <c r="C103" s="214"/>
      <c r="D103" s="63"/>
      <c r="E103" s="63"/>
      <c r="F103" s="63"/>
      <c r="G103" s="63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38"/>
    </row>
    <row r="104" spans="1:19" ht="15.75" customHeight="1">
      <c r="A104" s="172" t="s">
        <v>122</v>
      </c>
      <c r="B104" s="63"/>
      <c r="C104" s="214"/>
      <c r="D104" s="63"/>
      <c r="E104" s="63"/>
      <c r="F104" s="63"/>
      <c r="G104" s="63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45"/>
      <c r="S104" s="38"/>
    </row>
    <row r="105" spans="1:19" ht="15.75" customHeight="1">
      <c r="A105" s="112" t="s">
        <v>124</v>
      </c>
      <c r="B105" s="65"/>
      <c r="C105" s="215"/>
      <c r="D105" s="65"/>
      <c r="E105" s="65"/>
      <c r="F105" s="65"/>
      <c r="G105" s="65"/>
      <c r="H105" s="66"/>
      <c r="I105" s="67"/>
      <c r="J105" s="68"/>
      <c r="K105" s="68"/>
      <c r="L105" s="67"/>
      <c r="M105" s="67"/>
      <c r="N105" s="68"/>
      <c r="O105" s="192"/>
      <c r="P105" s="192"/>
      <c r="Q105" s="67"/>
      <c r="R105" s="67"/>
      <c r="S105" s="67"/>
    </row>
    <row r="106" spans="1:19" ht="15.75" customHeight="1">
      <c r="A106" s="112" t="s">
        <v>180</v>
      </c>
      <c r="B106" s="65"/>
      <c r="C106" s="215"/>
      <c r="D106" s="65"/>
      <c r="E106" s="65"/>
      <c r="F106" s="65"/>
      <c r="G106" s="65"/>
      <c r="H106" s="66"/>
      <c r="I106" s="67"/>
      <c r="J106" s="68"/>
      <c r="K106" s="68"/>
      <c r="L106" s="67"/>
      <c r="M106" s="67"/>
      <c r="N106" s="68"/>
      <c r="O106" s="192"/>
      <c r="P106" s="192"/>
      <c r="Q106" s="67"/>
      <c r="R106" s="67"/>
      <c r="S106" s="67"/>
    </row>
    <row r="107" spans="1:19" ht="15.75" customHeight="1">
      <c r="A107" s="167" t="s">
        <v>181</v>
      </c>
      <c r="B107" s="65"/>
      <c r="C107" s="215"/>
      <c r="D107" s="65"/>
      <c r="E107" s="65"/>
      <c r="F107" s="65"/>
      <c r="G107" s="65"/>
      <c r="H107" s="66"/>
      <c r="I107" s="67"/>
      <c r="J107" s="68"/>
      <c r="K107" s="68"/>
      <c r="L107" s="67"/>
      <c r="M107" s="67"/>
      <c r="N107" s="68"/>
      <c r="O107" s="192"/>
      <c r="P107" s="192"/>
      <c r="Q107" s="67"/>
      <c r="R107" s="45"/>
      <c r="S107" s="45"/>
    </row>
    <row r="108" ht="12" customHeight="1">
      <c r="N108" s="74"/>
    </row>
    <row r="109" spans="1:14" ht="15">
      <c r="A109" s="114" t="s">
        <v>94</v>
      </c>
      <c r="N109" s="74"/>
    </row>
    <row r="110" ht="15">
      <c r="A110" s="114" t="s">
        <v>95</v>
      </c>
    </row>
    <row r="113" ht="14.25">
      <c r="A113" s="112"/>
    </row>
  </sheetData>
  <sheetProtection/>
  <mergeCells count="2">
    <mergeCell ref="I8:M8"/>
    <mergeCell ref="N8:R8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landscape" paperSize="9" scale="49" r:id="rId1"/>
  <headerFooter alignWithMargins="0">
    <oddFooter>&amp;L&amp;"Arial,Cursiva"&amp;11&amp;F / &amp;A&amp;C&amp;"Arial,Cursiva"&amp;11FECHA: -&amp;D-&amp;R&amp;"Arial,Cursiva"&amp;11Página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Lenovo User</cp:lastModifiedBy>
  <cp:lastPrinted>2006-02-01T22:15:03Z</cp:lastPrinted>
  <dcterms:created xsi:type="dcterms:W3CDTF">1998-01-19T23:13:12Z</dcterms:created>
  <dcterms:modified xsi:type="dcterms:W3CDTF">2012-08-17T22:44:19Z</dcterms:modified>
  <cp:category/>
  <cp:version/>
  <cp:contentType/>
  <cp:contentStatus/>
</cp:coreProperties>
</file>