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475" windowHeight="3225" activeTab="0"/>
  </bookViews>
  <sheets>
    <sheet name="Jun 2012" sheetId="1" r:id="rId1"/>
  </sheets>
  <externalReferences>
    <externalReference r:id="rId4"/>
    <externalReference r:id="rId5"/>
  </externalReferences>
  <definedNames>
    <definedName name="_Regression_Int" localSheetId="0" hidden="1">1</definedName>
    <definedName name="A_impresión_IM" localSheetId="0">'Jun 2012'!#REF!</definedName>
    <definedName name="A_impresión_IM">#REF!</definedName>
    <definedName name="_xlnm.Print_Area" localSheetId="0">'Jun 2012'!$A$2:$E$87</definedName>
    <definedName name="BAS" localSheetId="0">'[2]ADEUDADO'!#REF!</definedName>
    <definedName name="BAS">'[1]ADEUDADO'!#REF!</definedName>
    <definedName name="BASE" localSheetId="0">'[2]ADEUDADO'!#REF!</definedName>
    <definedName name="BASE">'[1]ADEUDADO'!#REF!</definedName>
    <definedName name="Imprimir_área_IM">#REF!</definedName>
    <definedName name="pepe">#REF!</definedName>
    <definedName name="Z_3D19C5C1_6E3F_11D4_A065_0000E2161FEF_.wvu.PrintArea" localSheetId="0" hidden="1">'Jun 2012'!$B$1:$D$120</definedName>
    <definedName name="Z_64427512_7CF9_11D4_9F25_0000E2161FEF_.wvu.PrintArea" localSheetId="0" hidden="1">'Jun 2012'!$B$1:$D$120</definedName>
  </definedNames>
  <calcPr fullCalcOnLoad="1"/>
</workbook>
</file>

<file path=xl/sharedStrings.xml><?xml version="1.0" encoding="utf-8"?>
<sst xmlns="http://schemas.openxmlformats.org/spreadsheetml/2006/main" count="119" uniqueCount="71">
  <si>
    <t>BONOS</t>
  </si>
  <si>
    <t>TOTAL</t>
  </si>
  <si>
    <t xml:space="preserve"> FIJA</t>
  </si>
  <si>
    <t>CRÉDITOS</t>
  </si>
  <si>
    <t xml:space="preserve"> VAC</t>
  </si>
  <si>
    <t xml:space="preserve">          BBVA Banco Continental</t>
  </si>
  <si>
    <t xml:space="preserve">          Banco de Comercio</t>
  </si>
  <si>
    <t xml:space="preserve">          Caja Metropolitana de Lima</t>
  </si>
  <si>
    <t xml:space="preserve">          Interbank</t>
  </si>
  <si>
    <t>DEUDA PÚBLICA INTERNA DE MEDIANO Y LARGO PLAZO</t>
  </si>
  <si>
    <r>
      <t xml:space="preserve">   -  Deuda Directa    </t>
    </r>
    <r>
      <rPr>
        <sz val="11"/>
        <rFont val="Arial"/>
        <family val="2"/>
      </rPr>
      <t>1/</t>
    </r>
  </si>
  <si>
    <t xml:space="preserve">     Banco de la Nación</t>
  </si>
  <si>
    <t xml:space="preserve">          Banco de la Nación</t>
  </si>
  <si>
    <t xml:space="preserve">     Bonos del Tesoro Público D.S.No. 002-2007-EF</t>
  </si>
  <si>
    <t xml:space="preserve">     Bonos de Reactivación</t>
  </si>
  <si>
    <t xml:space="preserve">     Bonos Fondo de Respaldo para la PYME</t>
  </si>
  <si>
    <t xml:space="preserve">     Bonos Fondo Múltiple de Cobertura MYPE</t>
  </si>
  <si>
    <t xml:space="preserve">     Bonos Soberanos 12SEP2013</t>
  </si>
  <si>
    <t xml:space="preserve">     Bonos Soberanos 11DIC2013</t>
  </si>
  <si>
    <t xml:space="preserve">     Bonos Soberanos 30ENE2014</t>
  </si>
  <si>
    <t xml:space="preserve">     Bonos Soberanos 05MAY2015</t>
  </si>
  <si>
    <t xml:space="preserve">     Bonos Soberanos 14ABR2016</t>
  </si>
  <si>
    <t xml:space="preserve">     Bonos Soberanos 08JUN2016</t>
  </si>
  <si>
    <t xml:space="preserve">     Bonos Soberanos 12AGO2017</t>
  </si>
  <si>
    <t xml:space="preserve">     Bonos Soberanos 13JUL2019</t>
  </si>
  <si>
    <t xml:space="preserve">     Bonos Soberanos 12AGO2020</t>
  </si>
  <si>
    <t xml:space="preserve">     Bonos Soberanos 13OCT2024</t>
  </si>
  <si>
    <t xml:space="preserve">     Bonos Soberanos 12AGO2026</t>
  </si>
  <si>
    <t xml:space="preserve">     Bonos Soberanos 12AGO2031</t>
  </si>
  <si>
    <t xml:space="preserve">     Bonos Soberanos 31ENE2035</t>
  </si>
  <si>
    <t xml:space="preserve">     Bonos Soberanos 12AGO2037</t>
  </si>
  <si>
    <t xml:space="preserve">     Bonos Soberanos 12FEB2042</t>
  </si>
  <si>
    <t xml:space="preserve">     Bonos Soberanos 12AGO2046</t>
  </si>
  <si>
    <t xml:space="preserve">          Bonos de la Municipalidad de Lima</t>
  </si>
  <si>
    <t>POR TIPO DE DEUDA, SECTOR INSTITUCIONAL,</t>
  </si>
  <si>
    <t>ACREEDOR Y/O DENOMINACIÓN Y TASA DE INTERÉS</t>
  </si>
  <si>
    <t xml:space="preserve">     Bonos Soberanos </t>
  </si>
  <si>
    <r>
      <t xml:space="preserve">   -  Deuda Directa    </t>
    </r>
    <r>
      <rPr>
        <sz val="8"/>
        <rFont val="Arial"/>
        <family val="2"/>
      </rPr>
      <t>1/</t>
    </r>
  </si>
  <si>
    <r>
      <t xml:space="preserve">   -  Deuda Directa  </t>
    </r>
    <r>
      <rPr>
        <sz val="8"/>
        <rFont val="Arial"/>
        <family val="2"/>
      </rPr>
      <t xml:space="preserve">  1/</t>
    </r>
  </si>
  <si>
    <t>FIJA</t>
  </si>
  <si>
    <r>
      <t xml:space="preserve">     BONOS </t>
    </r>
    <r>
      <rPr>
        <sz val="8"/>
        <rFont val="Arial"/>
        <family val="2"/>
      </rPr>
      <t xml:space="preserve">    3/</t>
    </r>
  </si>
  <si>
    <t xml:space="preserve">  GOBIERNO NACIONAL</t>
  </si>
  <si>
    <t xml:space="preserve">  GOBIERNOS REGIONALES</t>
  </si>
  <si>
    <t xml:space="preserve">  GOBIERNOS LOCALES</t>
  </si>
  <si>
    <t xml:space="preserve">  OFICINA NORMALIZACIÓN PREVISIONAL (ONP)</t>
  </si>
  <si>
    <t xml:space="preserve">   -  Deuda Traspaso de Recursos</t>
  </si>
  <si>
    <t xml:space="preserve">  EMPRESAS PÚBLICAS NO FINANCIERAS</t>
  </si>
  <si>
    <t xml:space="preserve">          Banco de Crédito del Perú</t>
  </si>
  <si>
    <t xml:space="preserve">          Banco Financiero</t>
  </si>
  <si>
    <t xml:space="preserve">          Min. Viv. Construc. Y Saneam. - PREBAM</t>
  </si>
  <si>
    <t>Al 30 de junio de 2012</t>
  </si>
  <si>
    <t>Miles de</t>
  </si>
  <si>
    <t>US dólares</t>
  </si>
  <si>
    <t>nuevos soles</t>
  </si>
  <si>
    <t>Tipo de Deuda /</t>
  </si>
  <si>
    <t>Sector Institucional /</t>
  </si>
  <si>
    <t>Acreedor y/o Denominación</t>
  </si>
  <si>
    <t>I.</t>
  </si>
  <si>
    <t>II.</t>
  </si>
  <si>
    <r>
      <t>Nota:</t>
    </r>
    <r>
      <rPr>
        <sz val="11"/>
        <color indexed="18"/>
        <rFont val="Arial"/>
        <family val="2"/>
      </rPr>
      <t xml:space="preserve">  - El tipo de cambio utilizado es del 30 de junio de 2012.</t>
    </r>
  </si>
  <si>
    <r>
      <t xml:space="preserve"> 2/</t>
    </r>
    <r>
      <rPr>
        <sz val="11"/>
        <color indexed="18"/>
        <rFont val="Arial"/>
        <family val="2"/>
      </rPr>
      <t xml:space="preserve">  Incluye Bonos con Valor Actualizado Constante (VAC).</t>
    </r>
  </si>
  <si>
    <r>
      <t xml:space="preserve"> 2/</t>
    </r>
    <r>
      <rPr>
        <sz val="11"/>
        <color indexed="18"/>
        <rFont val="Arial"/>
        <family val="2"/>
      </rPr>
      <t xml:space="preserve">  Bonos atendidos por la Oficina de Normalización Previsional (O.N.P.).</t>
    </r>
  </si>
  <si>
    <r>
      <t xml:space="preserve"> </t>
    </r>
    <r>
      <rPr>
        <sz val="11"/>
        <color indexed="18"/>
        <rFont val="Arial"/>
        <family val="2"/>
      </rPr>
      <t>a/  El Tipo de Cambio utilizado es del 31 de marzo de 2012.</t>
    </r>
  </si>
  <si>
    <r>
      <t xml:space="preserve"> Fuente: </t>
    </r>
    <r>
      <rPr>
        <sz val="11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</si>
  <si>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1"/>
        <color indexed="18"/>
        <rFont val="Arial"/>
        <family val="2"/>
      </rPr>
      <t>Dirección General de Endeudamiento y Tesoro Público.</t>
    </r>
  </si>
  <si>
    <t xml:space="preserve">          Otros</t>
  </si>
  <si>
    <r>
      <t xml:space="preserve"> </t>
    </r>
    <r>
      <rPr>
        <sz val="11"/>
        <color indexed="18"/>
        <rFont val="Arial"/>
        <family val="2"/>
      </rPr>
      <t>1/  Deuda sin Garantía del Gobierno Nacional.</t>
    </r>
  </si>
  <si>
    <t>Tasa de Interés</t>
  </si>
  <si>
    <r>
      <t xml:space="preserve">     VAC  </t>
    </r>
    <r>
      <rPr>
        <sz val="8"/>
        <rFont val="Arial"/>
        <family val="2"/>
      </rPr>
      <t xml:space="preserve"> 2/</t>
    </r>
  </si>
  <si>
    <t xml:space="preserve">           - En créditos  del Gobierno Nacional incluye deuda con Traspaso Recursos: Deuda concertada por el Gobierno Nacional y </t>
  </si>
  <si>
    <t xml:space="preserve">             trasladada al Gobierno Regional.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</si>
</sst>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N$&quot;* #,##0_);_(&quot;N$&quot;* \(#,##0\);_(&quot;N$&quot;* &quot;-&quot;_);_(@_)"/>
    <numFmt numFmtId="167" formatCode="_(&quot;N$&quot;* #,##0.00_);_(&quot;N$&quot;* \(#,##0.00\);_(&quot;N$&quot;* &quot;-&quot;??_);_(@_)"/>
    <numFmt numFmtId="168" formatCode="_([$€]* #,##0.00_);_([$€]* \(#,##0.00\);_([$€]* &quot;-&quot;??_);_(@_)"/>
    <numFmt numFmtId="169" formatCode="0.000"/>
    <numFmt numFmtId="170" formatCode="#,##0.0"/>
    <numFmt numFmtId="171" formatCode="###,###,###"/>
  </numFmts>
  <fonts count="5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Helv"/>
      <family val="0"/>
    </font>
    <font>
      <sz val="11"/>
      <color indexed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 val="double"/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9" fillId="33" borderId="0" xfId="0" applyFont="1" applyFill="1" applyAlignment="1" applyProtection="1">
      <alignment horizontal="centerContinuous"/>
      <protection/>
    </xf>
    <xf numFmtId="0" fontId="10" fillId="33" borderId="0" xfId="0" applyFont="1" applyFill="1" applyAlignment="1">
      <alignment horizontal="centerContinuous"/>
    </xf>
    <xf numFmtId="0" fontId="10" fillId="33" borderId="0" xfId="0" applyFont="1" applyFill="1" applyAlignment="1">
      <alignment/>
    </xf>
    <xf numFmtId="0" fontId="9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12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3" fontId="10" fillId="33" borderId="0" xfId="0" applyNumberFormat="1" applyFont="1" applyFill="1" applyBorder="1" applyAlignment="1" applyProtection="1">
      <alignment horizontal="right" vertical="center"/>
      <protection/>
    </xf>
    <xf numFmtId="0" fontId="52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 indent="2"/>
      <protection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 vertical="center"/>
    </xf>
    <xf numFmtId="0" fontId="15" fillId="33" borderId="12" xfId="0" applyFont="1" applyFill="1" applyBorder="1" applyAlignment="1" applyProtection="1">
      <alignment horizontal="left" vertical="center"/>
      <protection/>
    </xf>
    <xf numFmtId="0" fontId="12" fillId="33" borderId="12" xfId="0" applyFont="1" applyFill="1" applyBorder="1" applyAlignment="1" applyProtection="1">
      <alignment horizontal="left" vertical="top" indent="1"/>
      <protection/>
    </xf>
    <xf numFmtId="0" fontId="5" fillId="33" borderId="12" xfId="0" applyFont="1" applyFill="1" applyBorder="1" applyAlignment="1" applyProtection="1">
      <alignment horizontal="left" vertical="top" indent="1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>
      <alignment/>
    </xf>
    <xf numFmtId="0" fontId="13" fillId="33" borderId="14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3" fontId="15" fillId="33" borderId="12" xfId="0" applyNumberFormat="1" applyFont="1" applyFill="1" applyBorder="1" applyAlignment="1" applyProtection="1">
      <alignment horizontal="right" indent="3"/>
      <protection/>
    </xf>
    <xf numFmtId="0" fontId="13" fillId="33" borderId="17" xfId="0" applyFont="1" applyFill="1" applyBorder="1" applyAlignment="1">
      <alignment horizontal="right" indent="1"/>
    </xf>
    <xf numFmtId="0" fontId="13" fillId="33" borderId="18" xfId="0" applyFont="1" applyFill="1" applyBorder="1" applyAlignment="1">
      <alignment horizontal="right" indent="1"/>
    </xf>
    <xf numFmtId="0" fontId="13" fillId="33" borderId="15" xfId="0" applyFont="1" applyFill="1" applyBorder="1" applyAlignment="1">
      <alignment horizontal="right" indent="1"/>
    </xf>
    <xf numFmtId="0" fontId="13" fillId="33" borderId="19" xfId="0" applyFont="1" applyFill="1" applyBorder="1" applyAlignment="1">
      <alignment horizontal="right" indent="1"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>
      <alignment horizontal="right"/>
    </xf>
    <xf numFmtId="0" fontId="5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10" fillId="33" borderId="21" xfId="0" applyFont="1" applyFill="1" applyBorder="1" applyAlignment="1">
      <alignment horizontal="right" vertical="center" indent="1"/>
    </xf>
    <xf numFmtId="3" fontId="14" fillId="33" borderId="21" xfId="0" applyNumberFormat="1" applyFont="1" applyFill="1" applyBorder="1" applyAlignment="1">
      <alignment horizontal="right" indent="1"/>
    </xf>
    <xf numFmtId="3" fontId="15" fillId="33" borderId="21" xfId="0" applyNumberFormat="1" applyFont="1" applyFill="1" applyBorder="1" applyAlignment="1">
      <alignment horizontal="right" indent="1"/>
    </xf>
    <xf numFmtId="3" fontId="15" fillId="33" borderId="21" xfId="0" applyNumberFormat="1" applyFont="1" applyFill="1" applyBorder="1" applyAlignment="1" applyProtection="1">
      <alignment horizontal="right" indent="1"/>
      <protection/>
    </xf>
    <xf numFmtId="3" fontId="12" fillId="33" borderId="21" xfId="0" applyNumberFormat="1" applyFont="1" applyFill="1" applyBorder="1" applyAlignment="1" applyProtection="1">
      <alignment horizontal="right" indent="1"/>
      <protection/>
    </xf>
    <xf numFmtId="3" fontId="5" fillId="33" borderId="21" xfId="0" applyNumberFormat="1" applyFont="1" applyFill="1" applyBorder="1" applyAlignment="1" applyProtection="1">
      <alignment horizontal="right" indent="1"/>
      <protection/>
    </xf>
    <xf numFmtId="3" fontId="10" fillId="33" borderId="21" xfId="0" applyNumberFormat="1" applyFont="1" applyFill="1" applyBorder="1" applyAlignment="1" applyProtection="1">
      <alignment horizontal="right" indent="1"/>
      <protection/>
    </xf>
    <xf numFmtId="3" fontId="13" fillId="33" borderId="21" xfId="0" applyNumberFormat="1" applyFont="1" applyFill="1" applyBorder="1" applyAlignment="1">
      <alignment horizontal="right" indent="1"/>
    </xf>
    <xf numFmtId="3" fontId="13" fillId="33" borderId="22" xfId="0" applyNumberFormat="1" applyFont="1" applyFill="1" applyBorder="1" applyAlignment="1" applyProtection="1">
      <alignment horizontal="right" indent="1"/>
      <protection/>
    </xf>
    <xf numFmtId="3" fontId="13" fillId="33" borderId="21" xfId="0" applyNumberFormat="1" applyFont="1" applyFill="1" applyBorder="1" applyAlignment="1" applyProtection="1">
      <alignment horizontal="right" indent="1"/>
      <protection/>
    </xf>
    <xf numFmtId="3" fontId="13" fillId="33" borderId="23" xfId="0" applyNumberFormat="1" applyFont="1" applyFill="1" applyBorder="1" applyAlignment="1">
      <alignment horizontal="right" indent="1"/>
    </xf>
    <xf numFmtId="0" fontId="12" fillId="33" borderId="12" xfId="0" applyFont="1" applyFill="1" applyBorder="1" applyAlignment="1" applyProtection="1">
      <alignment horizontal="center" vertical="top"/>
      <protection/>
    </xf>
    <xf numFmtId="0" fontId="5" fillId="33" borderId="12" xfId="0" applyFont="1" applyFill="1" applyBorder="1" applyAlignment="1" applyProtection="1">
      <alignment horizontal="center" vertical="top"/>
      <protection/>
    </xf>
    <xf numFmtId="49" fontId="5" fillId="33" borderId="12" xfId="0" applyNumberFormat="1" applyFont="1" applyFill="1" applyBorder="1" applyAlignment="1" applyProtection="1">
      <alignment horizontal="center" vertical="top"/>
      <protection/>
    </xf>
    <xf numFmtId="0" fontId="10" fillId="33" borderId="12" xfId="0" applyFont="1" applyFill="1" applyBorder="1" applyAlignment="1">
      <alignment horizontal="center" vertical="top"/>
    </xf>
    <xf numFmtId="0" fontId="15" fillId="33" borderId="12" xfId="0" applyFont="1" applyFill="1" applyBorder="1" applyAlignment="1" applyProtection="1">
      <alignment horizontal="center" vertical="top"/>
      <protection/>
    </xf>
    <xf numFmtId="3" fontId="15" fillId="33" borderId="12" xfId="0" applyNumberFormat="1" applyFont="1" applyFill="1" applyBorder="1" applyAlignment="1" applyProtection="1">
      <alignment horizontal="center"/>
      <protection/>
    </xf>
    <xf numFmtId="0" fontId="13" fillId="33" borderId="17" xfId="0" applyFont="1" applyFill="1" applyBorder="1" applyAlignment="1" applyProtection="1">
      <alignment horizontal="center" wrapText="1"/>
      <protection/>
    </xf>
    <xf numFmtId="0" fontId="13" fillId="33" borderId="12" xfId="0" applyFont="1" applyFill="1" applyBorder="1" applyAlignment="1" applyProtection="1">
      <alignment horizontal="center" wrapText="1"/>
      <protection/>
    </xf>
    <xf numFmtId="0" fontId="13" fillId="33" borderId="15" xfId="0" applyFont="1" applyFill="1" applyBorder="1" applyAlignment="1" applyProtection="1">
      <alignment horizontal="center" wrapText="1"/>
      <protection/>
    </xf>
    <xf numFmtId="0" fontId="13" fillId="33" borderId="24" xfId="0" applyFont="1" applyFill="1" applyBorder="1" applyAlignment="1" applyProtection="1">
      <alignment horizontal="center" vertical="center"/>
      <protection/>
    </xf>
    <xf numFmtId="0" fontId="13" fillId="33" borderId="25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pisconte\Mis%20documentos\FLUJOS-ESTADISTICOS\2000\3%20FLUJO%20AL%2030.09.2000\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pisconte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127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2.5546875" style="3" customWidth="1"/>
    <col min="2" max="2" width="43.10546875" style="3" customWidth="1"/>
    <col min="3" max="3" width="12.77734375" style="3" customWidth="1"/>
    <col min="4" max="5" width="20.21484375" style="3" customWidth="1"/>
    <col min="6" max="16384" width="9.77734375" style="3" customWidth="1"/>
  </cols>
  <sheetData>
    <row r="1" spans="2:5" ht="18" customHeight="1">
      <c r="B1" s="1"/>
      <c r="C1" s="1"/>
      <c r="D1" s="2"/>
      <c r="E1" s="2"/>
    </row>
    <row r="2" spans="1:5" ht="20.25">
      <c r="A2" s="17" t="s">
        <v>9</v>
      </c>
      <c r="B2" s="17"/>
      <c r="C2" s="4"/>
      <c r="D2" s="4"/>
      <c r="E2" s="4"/>
    </row>
    <row r="3" spans="1:5" ht="19.5">
      <c r="A3" s="17" t="s">
        <v>34</v>
      </c>
      <c r="B3" s="17"/>
      <c r="C3" s="5"/>
      <c r="D3" s="5"/>
      <c r="E3" s="5"/>
    </row>
    <row r="4" spans="1:5" ht="19.5">
      <c r="A4" s="17" t="s">
        <v>35</v>
      </c>
      <c r="B4" s="17"/>
      <c r="C4" s="5"/>
      <c r="D4" s="5"/>
      <c r="E4" s="5"/>
    </row>
    <row r="5" spans="2:5" ht="7.5" customHeight="1">
      <c r="B5" s="6"/>
      <c r="C5" s="6"/>
      <c r="D5" s="6"/>
      <c r="E5" s="6"/>
    </row>
    <row r="6" spans="1:5" ht="16.5" customHeight="1">
      <c r="A6" s="26"/>
      <c r="B6" s="45" t="s">
        <v>54</v>
      </c>
      <c r="C6" s="67" t="s">
        <v>67</v>
      </c>
      <c r="D6" s="70" t="s">
        <v>50</v>
      </c>
      <c r="E6" s="71"/>
    </row>
    <row r="7" spans="1:5" ht="16.5" customHeight="1">
      <c r="A7" s="27"/>
      <c r="B7" s="7" t="s">
        <v>55</v>
      </c>
      <c r="C7" s="68"/>
      <c r="D7" s="41" t="s">
        <v>51</v>
      </c>
      <c r="E7" s="42" t="s">
        <v>51</v>
      </c>
    </row>
    <row r="8" spans="1:5" ht="16.5">
      <c r="A8" s="34"/>
      <c r="B8" s="37" t="s">
        <v>56</v>
      </c>
      <c r="C8" s="69"/>
      <c r="D8" s="43" t="s">
        <v>52</v>
      </c>
      <c r="E8" s="44" t="s">
        <v>53</v>
      </c>
    </row>
    <row r="9" spans="1:5" ht="12" customHeight="1">
      <c r="A9" s="27"/>
      <c r="B9" s="8"/>
      <c r="C9" s="28"/>
      <c r="D9" s="50"/>
      <c r="E9" s="50"/>
    </row>
    <row r="10" spans="1:5" ht="16.5" customHeight="1">
      <c r="A10" s="46" t="s">
        <v>57</v>
      </c>
      <c r="B10" s="18" t="s">
        <v>3</v>
      </c>
      <c r="C10" s="28"/>
      <c r="D10" s="51">
        <f>+D12+D16+D21+D33</f>
        <v>638806.6792700001</v>
      </c>
      <c r="E10" s="51">
        <f>+E12+E21+E33</f>
        <v>1706252.6403295079</v>
      </c>
    </row>
    <row r="11" spans="1:5" ht="3.75" customHeight="1">
      <c r="A11" s="27"/>
      <c r="B11" s="19"/>
      <c r="C11" s="28"/>
      <c r="D11" s="52"/>
      <c r="E11" s="52" t="e">
        <f>+D11/#REF!</f>
        <v>#REF!</v>
      </c>
    </row>
    <row r="12" spans="1:5" ht="16.5" customHeight="1">
      <c r="A12" s="27"/>
      <c r="B12" s="23" t="s">
        <v>41</v>
      </c>
      <c r="C12" s="29"/>
      <c r="D12" s="53">
        <f>+D13</f>
        <v>542427.34276</v>
      </c>
      <c r="E12" s="53">
        <f>+E13</f>
        <v>1448823.4325113979</v>
      </c>
    </row>
    <row r="13" spans="1:5" ht="16.5" customHeight="1">
      <c r="A13" s="27"/>
      <c r="B13" s="20"/>
      <c r="C13" s="61" t="s">
        <v>2</v>
      </c>
      <c r="D13" s="54">
        <f>SUM(D14:D14)</f>
        <v>542427.34276</v>
      </c>
      <c r="E13" s="54">
        <f>SUM(E14:E14)</f>
        <v>1448823.4325113979</v>
      </c>
    </row>
    <row r="14" spans="1:5" ht="15.75" customHeight="1">
      <c r="A14" s="27"/>
      <c r="B14" s="21" t="s">
        <v>11</v>
      </c>
      <c r="C14" s="62" t="s">
        <v>2</v>
      </c>
      <c r="D14" s="55">
        <f>508253.16021+34174.18255</f>
        <v>542427.34276</v>
      </c>
      <c r="E14" s="55">
        <v>1448823.4325113979</v>
      </c>
    </row>
    <row r="15" spans="1:5" ht="9.75" customHeight="1" hidden="1">
      <c r="A15" s="27"/>
      <c r="B15" s="21"/>
      <c r="C15" s="31"/>
      <c r="D15" s="55"/>
      <c r="E15" s="55"/>
    </row>
    <row r="16" spans="1:5" ht="15.75" customHeight="1" hidden="1">
      <c r="A16" s="27"/>
      <c r="B16" s="23" t="s">
        <v>42</v>
      </c>
      <c r="C16" s="40"/>
      <c r="D16" s="53">
        <f>+D17</f>
        <v>0</v>
      </c>
      <c r="E16" s="53" t="e">
        <f>+E17</f>
        <v>#REF!</v>
      </c>
    </row>
    <row r="17" spans="1:5" ht="15.75" customHeight="1" hidden="1">
      <c r="A17" s="27"/>
      <c r="B17" s="23"/>
      <c r="C17" s="30" t="s">
        <v>2</v>
      </c>
      <c r="D17" s="53">
        <f>+D18</f>
        <v>0</v>
      </c>
      <c r="E17" s="53" t="e">
        <f>+E18</f>
        <v>#REF!</v>
      </c>
    </row>
    <row r="18" spans="1:5" ht="15.75" customHeight="1" hidden="1">
      <c r="A18" s="27"/>
      <c r="B18" s="22" t="s">
        <v>45</v>
      </c>
      <c r="C18" s="31" t="s">
        <v>2</v>
      </c>
      <c r="D18" s="56">
        <f>+D19</f>
        <v>0</v>
      </c>
      <c r="E18" s="56" t="e">
        <f>+D18/#REF!</f>
        <v>#REF!</v>
      </c>
    </row>
    <row r="19" spans="1:5" ht="15.75" customHeight="1" hidden="1">
      <c r="A19" s="27"/>
      <c r="B19" s="21" t="s">
        <v>12</v>
      </c>
      <c r="C19" s="31" t="s">
        <v>2</v>
      </c>
      <c r="D19" s="55"/>
      <c r="E19" s="55" t="e">
        <f>+D19/#REF!</f>
        <v>#REF!</v>
      </c>
    </row>
    <row r="20" spans="1:5" ht="9.75" customHeight="1">
      <c r="A20" s="27"/>
      <c r="B20" s="21"/>
      <c r="C20" s="31"/>
      <c r="D20" s="55"/>
      <c r="E20" s="55"/>
    </row>
    <row r="21" spans="1:5" ht="15.75" customHeight="1">
      <c r="A21" s="27"/>
      <c r="B21" s="23" t="s">
        <v>43</v>
      </c>
      <c r="C21" s="40"/>
      <c r="D21" s="53">
        <f>+D22</f>
        <v>91385.24500000002</v>
      </c>
      <c r="E21" s="53">
        <f>+E22</f>
        <v>244089.98939490537</v>
      </c>
    </row>
    <row r="22" spans="1:5" ht="14.25" customHeight="1">
      <c r="A22" s="27"/>
      <c r="B22" s="23"/>
      <c r="C22" s="61" t="s">
        <v>2</v>
      </c>
      <c r="D22" s="53">
        <f>+D23</f>
        <v>91385.24500000002</v>
      </c>
      <c r="E22" s="53">
        <f>+E23</f>
        <v>244089.98939490537</v>
      </c>
    </row>
    <row r="23" spans="1:5" ht="15.75" customHeight="1">
      <c r="A23" s="27"/>
      <c r="B23" s="22" t="s">
        <v>37</v>
      </c>
      <c r="C23" s="62" t="s">
        <v>2</v>
      </c>
      <c r="D23" s="56">
        <f>SUM(D24:D31)</f>
        <v>91385.24500000002</v>
      </c>
      <c r="E23" s="56">
        <f>SUM(E24:E31)</f>
        <v>244089.98939490537</v>
      </c>
    </row>
    <row r="24" spans="1:5" ht="15.75" customHeight="1">
      <c r="A24" s="27"/>
      <c r="B24" s="21" t="s">
        <v>12</v>
      </c>
      <c r="C24" s="62" t="s">
        <v>2</v>
      </c>
      <c r="D24" s="55">
        <v>36124.93750000002</v>
      </c>
      <c r="E24" s="55">
        <v>96489.70806246263</v>
      </c>
    </row>
    <row r="25" spans="1:5" ht="15.75" customHeight="1">
      <c r="A25" s="27"/>
      <c r="B25" s="21" t="s">
        <v>5</v>
      </c>
      <c r="C25" s="62" t="s">
        <v>2</v>
      </c>
      <c r="D25" s="55">
        <v>49740.76</v>
      </c>
      <c r="E25" s="55">
        <v>132857.56995994845</v>
      </c>
    </row>
    <row r="26" spans="1:5" ht="15.75" customHeight="1">
      <c r="A26" s="27"/>
      <c r="B26" s="21" t="s">
        <v>6</v>
      </c>
      <c r="C26" s="62" t="s">
        <v>2</v>
      </c>
      <c r="D26" s="55">
        <v>1583.9697</v>
      </c>
      <c r="E26" s="55">
        <v>4230.783068698359</v>
      </c>
    </row>
    <row r="27" spans="1:5" ht="15.75" customHeight="1">
      <c r="A27" s="27"/>
      <c r="B27" s="21" t="s">
        <v>47</v>
      </c>
      <c r="C27" s="62" t="s">
        <v>2</v>
      </c>
      <c r="D27" s="55">
        <v>739.913</v>
      </c>
      <c r="E27" s="55">
        <v>1976.3076229992332</v>
      </c>
    </row>
    <row r="28" spans="1:5" ht="15.75" customHeight="1">
      <c r="A28" s="27"/>
      <c r="B28" s="21" t="s">
        <v>48</v>
      </c>
      <c r="C28" s="62" t="s">
        <v>2</v>
      </c>
      <c r="D28" s="55">
        <v>319.6452</v>
      </c>
      <c r="E28" s="55">
        <v>853.7723291996687</v>
      </c>
    </row>
    <row r="29" spans="1:5" ht="15.75" customHeight="1">
      <c r="A29" s="27"/>
      <c r="B29" s="21" t="s">
        <v>7</v>
      </c>
      <c r="C29" s="62" t="s">
        <v>2</v>
      </c>
      <c r="D29" s="55">
        <v>958.9867999999999</v>
      </c>
      <c r="E29" s="55">
        <v>2561.453742799006</v>
      </c>
    </row>
    <row r="30" spans="1:5" ht="15.75" customHeight="1">
      <c r="A30" s="27"/>
      <c r="B30" s="21" t="s">
        <v>8</v>
      </c>
      <c r="C30" s="62" t="s">
        <v>2</v>
      </c>
      <c r="D30" s="55">
        <v>1911.0777999999998</v>
      </c>
      <c r="E30" s="55">
        <v>5104.488803798019</v>
      </c>
    </row>
    <row r="31" spans="1:5" ht="15.75" customHeight="1">
      <c r="A31" s="27"/>
      <c r="B31" s="21" t="s">
        <v>49</v>
      </c>
      <c r="C31" s="62" t="s">
        <v>2</v>
      </c>
      <c r="D31" s="55">
        <v>5.955</v>
      </c>
      <c r="E31" s="55">
        <v>15.905804999993828</v>
      </c>
    </row>
    <row r="32" spans="1:5" ht="15.75" customHeight="1">
      <c r="A32" s="27"/>
      <c r="B32" s="21"/>
      <c r="C32" s="62"/>
      <c r="D32" s="55"/>
      <c r="E32" s="55"/>
    </row>
    <row r="33" spans="1:5" ht="15.75" customHeight="1">
      <c r="A33" s="27"/>
      <c r="B33" s="23" t="s">
        <v>46</v>
      </c>
      <c r="C33" s="62"/>
      <c r="D33" s="53">
        <f>+D34</f>
        <v>4994.09151</v>
      </c>
      <c r="E33" s="53">
        <f>+E34</f>
        <v>13339.218423204824</v>
      </c>
    </row>
    <row r="34" spans="1:5" ht="15.75" customHeight="1">
      <c r="A34" s="27"/>
      <c r="B34" s="22" t="s">
        <v>10</v>
      </c>
      <c r="C34" s="62" t="s">
        <v>2</v>
      </c>
      <c r="D34" s="55">
        <f>+D35+D36</f>
        <v>4994.09151</v>
      </c>
      <c r="E34" s="55">
        <f>+E35+E36</f>
        <v>13339.218423204824</v>
      </c>
    </row>
    <row r="35" spans="1:5" ht="15.75" customHeight="1">
      <c r="A35" s="27"/>
      <c r="B35" s="21" t="s">
        <v>12</v>
      </c>
      <c r="C35" s="62" t="s">
        <v>2</v>
      </c>
      <c r="D35" s="55">
        <v>3059.31459</v>
      </c>
      <c r="E35" s="55">
        <v>8171.429269886829</v>
      </c>
    </row>
    <row r="36" spans="1:5" ht="15.75" customHeight="1">
      <c r="A36" s="27"/>
      <c r="B36" s="21" t="s">
        <v>65</v>
      </c>
      <c r="C36" s="62" t="s">
        <v>2</v>
      </c>
      <c r="D36" s="55">
        <v>1934.77692</v>
      </c>
      <c r="E36" s="55">
        <v>5167.7891533179945</v>
      </c>
    </row>
    <row r="37" spans="1:5" ht="9.75" customHeight="1">
      <c r="A37" s="27"/>
      <c r="B37" s="21"/>
      <c r="C37" s="62"/>
      <c r="D37" s="55"/>
      <c r="E37" s="55"/>
    </row>
    <row r="38" spans="1:5" ht="15.75" customHeight="1">
      <c r="A38" s="46" t="s">
        <v>58</v>
      </c>
      <c r="B38" s="18" t="s">
        <v>0</v>
      </c>
      <c r="C38" s="64"/>
      <c r="D38" s="51">
        <f>+D40+D65+D70</f>
        <v>15017357.399899997</v>
      </c>
      <c r="E38" s="51">
        <f>+E40+E65+E70</f>
        <v>40111361.615117334</v>
      </c>
    </row>
    <row r="39" spans="1:5" ht="6" customHeight="1">
      <c r="A39" s="27"/>
      <c r="B39" s="18"/>
      <c r="C39" s="64"/>
      <c r="D39" s="57"/>
      <c r="E39" s="57"/>
    </row>
    <row r="40" spans="1:5" ht="15.75" customHeight="1">
      <c r="A40" s="27"/>
      <c r="B40" s="23" t="s">
        <v>41</v>
      </c>
      <c r="C40" s="65"/>
      <c r="D40" s="53">
        <f>+D41</f>
        <v>12532505.388629999</v>
      </c>
      <c r="E40" s="53">
        <f>+E41</f>
        <v>33474321.89301774</v>
      </c>
    </row>
    <row r="41" spans="1:5" ht="13.5" customHeight="1">
      <c r="A41" s="27"/>
      <c r="B41" s="20"/>
      <c r="C41" s="61" t="s">
        <v>2</v>
      </c>
      <c r="D41" s="54">
        <f>+D42+D43+D44+D45+D46+D47</f>
        <v>12532505.388629999</v>
      </c>
      <c r="E41" s="54">
        <f>+E42+E43+E44+E45+E46+E47</f>
        <v>33474321.89301774</v>
      </c>
    </row>
    <row r="42" spans="1:5" ht="15.75" customHeight="1">
      <c r="A42" s="27"/>
      <c r="B42" s="21" t="s">
        <v>13</v>
      </c>
      <c r="C42" s="63" t="s">
        <v>2</v>
      </c>
      <c r="D42" s="55">
        <v>653762.52157</v>
      </c>
      <c r="E42" s="55">
        <v>1746199.6951127925</v>
      </c>
    </row>
    <row r="43" spans="1:5" ht="15.75" customHeight="1">
      <c r="A43" s="27"/>
      <c r="B43" s="21" t="s">
        <v>14</v>
      </c>
      <c r="C43" s="63" t="s">
        <v>2</v>
      </c>
      <c r="D43" s="55">
        <v>97335</v>
      </c>
      <c r="E43" s="55">
        <v>259981.78499989913</v>
      </c>
    </row>
    <row r="44" spans="1:5" ht="15.75" customHeight="1">
      <c r="A44" s="27"/>
      <c r="B44" s="21" t="s">
        <v>15</v>
      </c>
      <c r="C44" s="63" t="s">
        <v>2</v>
      </c>
      <c r="D44" s="55">
        <v>24500</v>
      </c>
      <c r="E44" s="55">
        <v>65439.49999997461</v>
      </c>
    </row>
    <row r="45" spans="1:5" ht="15.75" customHeight="1">
      <c r="A45" s="27"/>
      <c r="B45" s="21" t="s">
        <v>16</v>
      </c>
      <c r="C45" s="63" t="s">
        <v>2</v>
      </c>
      <c r="D45" s="55">
        <v>26647.5103</v>
      </c>
      <c r="E45" s="55">
        <v>71175.5000112724</v>
      </c>
    </row>
    <row r="46" spans="1:5" ht="15.75" customHeight="1">
      <c r="A46" s="27"/>
      <c r="B46" s="21" t="s">
        <v>36</v>
      </c>
      <c r="C46" s="63" t="s">
        <v>39</v>
      </c>
      <c r="D46" s="55">
        <v>10760153.874899998</v>
      </c>
      <c r="E46" s="55">
        <v>28740370.999846745</v>
      </c>
    </row>
    <row r="47" spans="1:5" ht="15.75" customHeight="1">
      <c r="A47" s="27"/>
      <c r="B47" s="21" t="s">
        <v>36</v>
      </c>
      <c r="C47" s="63" t="s">
        <v>68</v>
      </c>
      <c r="D47" s="55">
        <v>970106.48186</v>
      </c>
      <c r="E47" s="55">
        <v>2591154.413047055</v>
      </c>
    </row>
    <row r="48" spans="1:5" ht="15.75" customHeight="1" hidden="1">
      <c r="A48" s="27"/>
      <c r="B48" s="21" t="s">
        <v>17</v>
      </c>
      <c r="C48" s="63" t="s">
        <v>2</v>
      </c>
      <c r="D48" s="55">
        <v>215629.68516</v>
      </c>
      <c r="E48" s="55" t="e">
        <f>+D48/#REF!</f>
        <v>#REF!</v>
      </c>
    </row>
    <row r="49" spans="1:5" ht="15.75" customHeight="1" hidden="1">
      <c r="A49" s="27"/>
      <c r="B49" s="21" t="s">
        <v>18</v>
      </c>
      <c r="C49" s="63" t="s">
        <v>4</v>
      </c>
      <c r="D49" s="55">
        <v>6728.84824</v>
      </c>
      <c r="E49" s="55" t="e">
        <f>+D49/#REF!</f>
        <v>#REF!</v>
      </c>
    </row>
    <row r="50" spans="1:5" ht="15.75" customHeight="1" hidden="1">
      <c r="A50" s="27"/>
      <c r="B50" s="21" t="s">
        <v>19</v>
      </c>
      <c r="C50" s="63" t="s">
        <v>4</v>
      </c>
      <c r="D50" s="55">
        <v>44611.43955</v>
      </c>
      <c r="E50" s="55" t="e">
        <f>+D50/#REF!</f>
        <v>#REF!</v>
      </c>
    </row>
    <row r="51" spans="1:5" ht="15.75" customHeight="1" hidden="1">
      <c r="A51" s="27"/>
      <c r="B51" s="21" t="s">
        <v>20</v>
      </c>
      <c r="C51" s="63" t="s">
        <v>2</v>
      </c>
      <c r="D51" s="55">
        <v>632169.04049</v>
      </c>
      <c r="E51" s="55" t="e">
        <f>+D51/#REF!</f>
        <v>#REF!</v>
      </c>
    </row>
    <row r="52" spans="1:5" ht="15.75" customHeight="1" hidden="1">
      <c r="A52" s="27"/>
      <c r="B52" s="21" t="s">
        <v>21</v>
      </c>
      <c r="C52" s="63" t="s">
        <v>4</v>
      </c>
      <c r="D52" s="55">
        <v>20334.72267</v>
      </c>
      <c r="E52" s="55" t="e">
        <f>+D52/#REF!</f>
        <v>#REF!</v>
      </c>
    </row>
    <row r="53" spans="1:5" ht="15.75" customHeight="1" hidden="1">
      <c r="A53" s="27"/>
      <c r="B53" s="21" t="s">
        <v>22</v>
      </c>
      <c r="C53" s="63" t="s">
        <v>4</v>
      </c>
      <c r="D53" s="55">
        <v>8652.06515</v>
      </c>
      <c r="E53" s="55" t="e">
        <f>+D53/#REF!</f>
        <v>#REF!</v>
      </c>
    </row>
    <row r="54" spans="1:5" ht="15.75" customHeight="1" hidden="1">
      <c r="A54" s="27"/>
      <c r="B54" s="21" t="s">
        <v>23</v>
      </c>
      <c r="C54" s="63" t="s">
        <v>2</v>
      </c>
      <c r="D54" s="55">
        <v>454474.51274</v>
      </c>
      <c r="E54" s="55" t="e">
        <f>+D54/#REF!</f>
        <v>#REF!</v>
      </c>
    </row>
    <row r="55" spans="1:5" ht="15.75" customHeight="1" hidden="1">
      <c r="A55" s="27"/>
      <c r="B55" s="21" t="s">
        <v>24</v>
      </c>
      <c r="C55" s="63" t="s">
        <v>4</v>
      </c>
      <c r="D55" s="55">
        <v>6463.420249999999</v>
      </c>
      <c r="E55" s="55" t="e">
        <f>+D55/#REF!</f>
        <v>#REF!</v>
      </c>
    </row>
    <row r="56" spans="1:5" ht="15.75" customHeight="1" hidden="1">
      <c r="A56" s="27"/>
      <c r="B56" s="21" t="s">
        <v>25</v>
      </c>
      <c r="C56" s="63" t="s">
        <v>2</v>
      </c>
      <c r="D56" s="55">
        <v>3391111.69418</v>
      </c>
      <c r="E56" s="55" t="e">
        <f>+D56/#REF!</f>
        <v>#REF!</v>
      </c>
    </row>
    <row r="57" spans="1:5" ht="15.75" customHeight="1" hidden="1">
      <c r="A57" s="27"/>
      <c r="B57" s="21" t="s">
        <v>26</v>
      </c>
      <c r="C57" s="63" t="s">
        <v>4</v>
      </c>
      <c r="D57" s="55">
        <v>365238.04631999996</v>
      </c>
      <c r="E57" s="55" t="e">
        <f>+D57/#REF!</f>
        <v>#REF!</v>
      </c>
    </row>
    <row r="58" spans="1:5" ht="15.75" customHeight="1" hidden="1">
      <c r="A58" s="27"/>
      <c r="B58" s="21" t="s">
        <v>27</v>
      </c>
      <c r="C58" s="63" t="s">
        <v>2</v>
      </c>
      <c r="D58" s="55">
        <v>1644944.90256</v>
      </c>
      <c r="E58" s="55" t="e">
        <f>+D58/#REF!</f>
        <v>#REF!</v>
      </c>
    </row>
    <row r="59" spans="1:5" ht="15.75" customHeight="1" hidden="1">
      <c r="A59" s="27"/>
      <c r="B59" s="21" t="s">
        <v>28</v>
      </c>
      <c r="C59" s="63" t="s">
        <v>2</v>
      </c>
      <c r="D59" s="55">
        <v>1608004.8725700001</v>
      </c>
      <c r="E59" s="55" t="e">
        <f>+D59/#REF!</f>
        <v>#REF!</v>
      </c>
    </row>
    <row r="60" spans="1:5" ht="15.75" customHeight="1" hidden="1">
      <c r="A60" s="27"/>
      <c r="B60" s="21" t="s">
        <v>29</v>
      </c>
      <c r="C60" s="63" t="s">
        <v>4</v>
      </c>
      <c r="D60" s="55">
        <v>417292.03196</v>
      </c>
      <c r="E60" s="55" t="e">
        <f>+D60/#REF!</f>
        <v>#REF!</v>
      </c>
    </row>
    <row r="61" spans="1:5" ht="15.75" customHeight="1" hidden="1">
      <c r="A61" s="27"/>
      <c r="B61" s="21" t="s">
        <v>30</v>
      </c>
      <c r="C61" s="63" t="s">
        <v>2</v>
      </c>
      <c r="D61" s="55">
        <v>1780359.82009</v>
      </c>
      <c r="E61" s="55" t="e">
        <f>+D61/#REF!</f>
        <v>#REF!</v>
      </c>
    </row>
    <row r="62" spans="1:5" ht="15.75" customHeight="1" hidden="1">
      <c r="A62" s="27"/>
      <c r="B62" s="21" t="s">
        <v>31</v>
      </c>
      <c r="C62" s="63" t="s">
        <v>2</v>
      </c>
      <c r="D62" s="55">
        <v>964505.2473699999</v>
      </c>
      <c r="E62" s="55" t="e">
        <f>+D62/#REF!</f>
        <v>#REF!</v>
      </c>
    </row>
    <row r="63" spans="1:5" ht="15.75" customHeight="1" hidden="1">
      <c r="A63" s="27"/>
      <c r="B63" s="21" t="s">
        <v>32</v>
      </c>
      <c r="C63" s="63" t="s">
        <v>4</v>
      </c>
      <c r="D63" s="55">
        <v>89021.78486</v>
      </c>
      <c r="E63" s="55" t="e">
        <f>+D63/#REF!</f>
        <v>#REF!</v>
      </c>
    </row>
    <row r="64" spans="1:5" ht="9.75" customHeight="1">
      <c r="A64" s="27"/>
      <c r="B64" s="21"/>
      <c r="C64" s="63"/>
      <c r="D64" s="55"/>
      <c r="E64" s="55"/>
    </row>
    <row r="65" spans="1:5" ht="15.75" customHeight="1">
      <c r="A65" s="27"/>
      <c r="B65" s="23" t="s">
        <v>43</v>
      </c>
      <c r="C65" s="66"/>
      <c r="D65" s="53">
        <f>+D66</f>
        <v>12429.602300000002</v>
      </c>
      <c r="E65" s="53">
        <f>+E66</f>
        <v>33199.467743287125</v>
      </c>
    </row>
    <row r="66" spans="1:5" ht="15" customHeight="1">
      <c r="A66" s="27"/>
      <c r="B66" s="23"/>
      <c r="C66" s="61" t="s">
        <v>2</v>
      </c>
      <c r="D66" s="53">
        <f>+D67</f>
        <v>12429.602300000002</v>
      </c>
      <c r="E66" s="53">
        <f>+E67</f>
        <v>33199.467743287125</v>
      </c>
    </row>
    <row r="67" spans="1:5" ht="15.75" customHeight="1">
      <c r="A67" s="27"/>
      <c r="B67" s="22" t="s">
        <v>38</v>
      </c>
      <c r="C67" s="62" t="s">
        <v>2</v>
      </c>
      <c r="D67" s="56">
        <f>SUM(D68:D68)</f>
        <v>12429.602300000002</v>
      </c>
      <c r="E67" s="56">
        <f>+E68</f>
        <v>33199.467743287125</v>
      </c>
    </row>
    <row r="68" spans="1:5" ht="15.75" customHeight="1">
      <c r="A68" s="27"/>
      <c r="B68" s="21" t="s">
        <v>33</v>
      </c>
      <c r="C68" s="62" t="s">
        <v>2</v>
      </c>
      <c r="D68" s="55">
        <v>12429.602300000002</v>
      </c>
      <c r="E68" s="55">
        <v>33199.467743287125</v>
      </c>
    </row>
    <row r="69" spans="1:5" ht="12" customHeight="1">
      <c r="A69" s="27"/>
      <c r="B69" s="21"/>
      <c r="C69" s="64"/>
      <c r="D69" s="55"/>
      <c r="E69" s="55"/>
    </row>
    <row r="70" spans="1:5" ht="15.75" customHeight="1">
      <c r="A70" s="27"/>
      <c r="B70" s="23" t="s">
        <v>44</v>
      </c>
      <c r="C70" s="64"/>
      <c r="D70" s="53">
        <f>+D71</f>
        <v>2472422.4089699993</v>
      </c>
      <c r="E70" s="53">
        <f>+E71</f>
        <v>6603840.254356306</v>
      </c>
    </row>
    <row r="71" spans="1:5" ht="15.75">
      <c r="A71" s="27"/>
      <c r="B71" s="20"/>
      <c r="C71" s="61" t="s">
        <v>2</v>
      </c>
      <c r="D71" s="53">
        <f>SUM(D72:D72)</f>
        <v>2472422.4089699993</v>
      </c>
      <c r="E71" s="53">
        <f>SUM(E72:E72)</f>
        <v>6603840.254356306</v>
      </c>
    </row>
    <row r="72" spans="1:5" ht="15.75" customHeight="1">
      <c r="A72" s="27"/>
      <c r="B72" s="21" t="s">
        <v>40</v>
      </c>
      <c r="C72" s="62" t="s">
        <v>2</v>
      </c>
      <c r="D72" s="55">
        <v>2472422.4089699993</v>
      </c>
      <c r="E72" s="55">
        <v>6603840.254356306</v>
      </c>
    </row>
    <row r="73" spans="1:5" ht="12" customHeight="1">
      <c r="A73" s="27"/>
      <c r="B73" s="24"/>
      <c r="C73" s="32"/>
      <c r="D73" s="55"/>
      <c r="E73" s="55"/>
    </row>
    <row r="74" spans="1:5" ht="7.5" customHeight="1">
      <c r="A74" s="26"/>
      <c r="B74" s="38"/>
      <c r="C74" s="39"/>
      <c r="D74" s="58"/>
      <c r="E74" s="58"/>
    </row>
    <row r="75" spans="1:5" ht="18" customHeight="1">
      <c r="A75" s="27"/>
      <c r="B75" s="25" t="s">
        <v>1</v>
      </c>
      <c r="C75" s="33"/>
      <c r="D75" s="59">
        <f>+D10+D38</f>
        <v>15656164.079169996</v>
      </c>
      <c r="E75" s="59">
        <f>+E10+E38</f>
        <v>41817614.255446844</v>
      </c>
    </row>
    <row r="76" spans="1:5" ht="7.5" customHeight="1">
      <c r="A76" s="34"/>
      <c r="B76" s="35"/>
      <c r="C76" s="36"/>
      <c r="D76" s="60"/>
      <c r="E76" s="60"/>
    </row>
    <row r="77" ht="9.75" customHeight="1">
      <c r="B77" s="9"/>
    </row>
    <row r="78" spans="1:3" ht="15.75" customHeight="1">
      <c r="A78" s="47" t="s">
        <v>59</v>
      </c>
      <c r="B78" s="47"/>
      <c r="C78" s="10"/>
    </row>
    <row r="79" spans="1:3" ht="15.75" customHeight="1">
      <c r="A79" s="16" t="s">
        <v>69</v>
      </c>
      <c r="B79" s="47"/>
      <c r="C79" s="10"/>
    </row>
    <row r="80" spans="1:3" ht="15.75" customHeight="1">
      <c r="A80" s="16" t="s">
        <v>70</v>
      </c>
      <c r="B80" s="47"/>
      <c r="C80" s="10"/>
    </row>
    <row r="81" spans="1:3" ht="15.75" customHeight="1">
      <c r="A81" s="16" t="s">
        <v>66</v>
      </c>
      <c r="B81" s="16"/>
      <c r="C81" s="10"/>
    </row>
    <row r="82" spans="1:3" ht="15.75" customHeight="1">
      <c r="A82" s="16" t="s">
        <v>60</v>
      </c>
      <c r="B82" s="16"/>
      <c r="C82" s="10"/>
    </row>
    <row r="83" spans="1:3" ht="15.75" customHeight="1">
      <c r="A83" s="16" t="s">
        <v>61</v>
      </c>
      <c r="B83" s="16"/>
      <c r="C83" s="10"/>
    </row>
    <row r="84" spans="1:3" ht="15.75" customHeight="1" hidden="1">
      <c r="A84" s="16" t="s">
        <v>62</v>
      </c>
      <c r="B84" s="16"/>
      <c r="C84" s="10"/>
    </row>
    <row r="85" spans="1:3" ht="12" customHeight="1">
      <c r="A85" s="48"/>
      <c r="B85" s="48"/>
      <c r="C85" s="10"/>
    </row>
    <row r="86" spans="1:3" ht="15.75" customHeight="1">
      <c r="A86" s="49" t="s">
        <v>63</v>
      </c>
      <c r="B86" s="49"/>
      <c r="C86" s="10"/>
    </row>
    <row r="87" spans="1:3" ht="15.75" customHeight="1">
      <c r="A87" s="49" t="s">
        <v>64</v>
      </c>
      <c r="B87" s="49"/>
      <c r="C87" s="10"/>
    </row>
    <row r="88" spans="2:3" ht="15.75">
      <c r="B88" s="11"/>
      <c r="C88" s="10"/>
    </row>
    <row r="89" ht="15.75">
      <c r="C89" s="10"/>
    </row>
    <row r="90" spans="2:3" ht="15.75">
      <c r="B90" s="16"/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  <row r="105" spans="2:3" ht="15.75">
      <c r="B105" s="12"/>
      <c r="C105" s="10"/>
    </row>
    <row r="106" spans="2:3" ht="15.75">
      <c r="B106" s="12"/>
      <c r="C106" s="10"/>
    </row>
    <row r="107" spans="2:3" ht="15.75">
      <c r="B107" s="12"/>
      <c r="C107" s="10"/>
    </row>
    <row r="108" spans="2:3" ht="15.75">
      <c r="B108" s="12"/>
      <c r="C108" s="10"/>
    </row>
    <row r="109" spans="2:3" ht="15.75">
      <c r="B109" s="12"/>
      <c r="C109" s="10"/>
    </row>
    <row r="110" ht="15.75">
      <c r="C110" s="10"/>
    </row>
    <row r="111" ht="15.75">
      <c r="C111" s="10"/>
    </row>
    <row r="112" ht="15.75">
      <c r="C112" s="10"/>
    </row>
    <row r="113" ht="15.75">
      <c r="C113" s="10"/>
    </row>
    <row r="114" ht="15.75">
      <c r="C114" s="10"/>
    </row>
    <row r="115" ht="15.75">
      <c r="C115" s="10"/>
    </row>
    <row r="116" ht="15.75">
      <c r="C116" s="10"/>
    </row>
    <row r="117" ht="15.75">
      <c r="C117" s="10"/>
    </row>
    <row r="118" ht="15.75">
      <c r="C118" s="10"/>
    </row>
    <row r="119" ht="15.75">
      <c r="C119" s="10"/>
    </row>
    <row r="120" ht="15.75">
      <c r="C120" s="10"/>
    </row>
    <row r="121" spans="2:3" ht="15.75">
      <c r="B121" s="13"/>
      <c r="C121" s="10"/>
    </row>
    <row r="122" ht="15.75">
      <c r="C122" s="10"/>
    </row>
    <row r="126" spans="2:3" ht="15">
      <c r="B126" s="14"/>
      <c r="C126" s="14"/>
    </row>
    <row r="127" spans="2:5" ht="15">
      <c r="B127" s="14"/>
      <c r="C127" s="14"/>
      <c r="D127" s="15"/>
      <c r="E127" s="15"/>
    </row>
  </sheetData>
  <sheetProtection/>
  <mergeCells count="2">
    <mergeCell ref="C6:C8"/>
    <mergeCell ref="D6:E6"/>
  </mergeCells>
  <printOptions horizontalCentered="1"/>
  <pageMargins left="0.2362204724409449" right="0.1968503937007874" top="0.984251968503937" bottom="0.7480314960629921" header="0" footer="0"/>
  <pageSetup horizontalDpi="600" verticalDpi="600" orientation="portrait" paperSize="9" scale="70" r:id="rId1"/>
  <headerFooter alignWithMargins="0">
    <oddFooter>&amp;C&amp;"Tahoma,Normal"&amp;14 &amp;"Tahoma,Negrita" &amp;"Tahoma,Normal"46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2012-07-31T23:16:12Z</cp:lastPrinted>
  <dcterms:created xsi:type="dcterms:W3CDTF">1998-01-19T23:13:12Z</dcterms:created>
  <dcterms:modified xsi:type="dcterms:W3CDTF">2012-08-17T22:16:58Z</dcterms:modified>
  <cp:category/>
  <cp:version/>
  <cp:contentType/>
  <cp:contentStatus/>
</cp:coreProperties>
</file>