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475" windowHeight="3225" activeTab="0"/>
  </bookViews>
  <sheets>
    <sheet name="Jun 2012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'Jun 2012'!#REF!</definedName>
    <definedName name="A_impresión_IM">#REF!</definedName>
    <definedName name="_xlnm.Print_Area" localSheetId="0">'Jun 2012'!$A$2:$E$54</definedName>
    <definedName name="BAS">'[1]ADEUDADO'!#REF!</definedName>
    <definedName name="BASE">'[1]ADEUDADO'!#REF!</definedName>
    <definedName name="Imprimir_área_IM">#REF!</definedName>
    <definedName name="pepe">#REF!</definedName>
    <definedName name="Z_3D19C5C1_6E3F_11D4_A065_0000E2161FEF_.wvu.PrintArea" localSheetId="0" hidden="1">'Jun 2012'!$B$1:$D$45</definedName>
    <definedName name="Z_64427512_7CF9_11D4_9F25_0000E2161FEF_.wvu.PrintArea" localSheetId="0" hidden="1">'Jun 2012'!$B$1:$D$45</definedName>
  </definedNames>
  <calcPr fullCalcOnLoad="1"/>
</workbook>
</file>

<file path=xl/sharedStrings.xml><?xml version="1.0" encoding="utf-8"?>
<sst xmlns="http://schemas.openxmlformats.org/spreadsheetml/2006/main" count="45" uniqueCount="35">
  <si>
    <t>BONOS</t>
  </si>
  <si>
    <t>TOTAL</t>
  </si>
  <si>
    <t>CRÉDITOS</t>
  </si>
  <si>
    <t>DEUDA PÚBLICA INTERNA DE MEDIANO Y LARGO PLAZO</t>
  </si>
  <si>
    <t>POR TIPO DE DEUDA, SECTOR INSTITUCIONAL Y MONEDAS</t>
  </si>
  <si>
    <r>
      <t xml:space="preserve">   -  Deuda Directa    </t>
    </r>
    <r>
      <rPr>
        <sz val="11"/>
        <rFont val="Arial"/>
        <family val="2"/>
      </rPr>
      <t>1/</t>
    </r>
  </si>
  <si>
    <t xml:space="preserve">     Nuevos Soles (S/.)</t>
  </si>
  <si>
    <t xml:space="preserve">          Nuevos Soles (S/.)</t>
  </si>
  <si>
    <t xml:space="preserve">          Dólar Estadounidense (US$)</t>
  </si>
  <si>
    <t xml:space="preserve">     Dólar Estadounidense (US$)</t>
  </si>
  <si>
    <r>
      <t xml:space="preserve">   -  Deuda Directa    </t>
    </r>
    <r>
      <rPr>
        <sz val="8"/>
        <rFont val="Arial"/>
        <family val="2"/>
      </rPr>
      <t>1/</t>
    </r>
  </si>
  <si>
    <r>
      <t xml:space="preserve">   -  Bonos</t>
    </r>
    <r>
      <rPr>
        <sz val="8"/>
        <rFont val="Arial"/>
        <family val="2"/>
      </rPr>
      <t xml:space="preserve">    1/</t>
    </r>
  </si>
  <si>
    <r>
      <t xml:space="preserve"> </t>
    </r>
    <r>
      <rPr>
        <sz val="10"/>
        <color indexed="18"/>
        <rFont val="Arial"/>
        <family val="2"/>
      </rPr>
      <t>a/  El Tipo de Cambio utilizado es del 31 de marzo de 2012.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</si>
  <si>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</si>
  <si>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</si>
  <si>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 xml:space="preserve">  GOBIERNO NACIONAL</t>
  </si>
  <si>
    <t xml:space="preserve">  GOBIERNOS REGIONALES</t>
  </si>
  <si>
    <t xml:space="preserve">  GOBIERNOS LOCALES</t>
  </si>
  <si>
    <t xml:space="preserve">  OFICINA NORMALIZACIÓN PREVISIONAL (ONP)</t>
  </si>
  <si>
    <t xml:space="preserve">   -  Deuda Traspaso de Recursos</t>
  </si>
  <si>
    <r>
      <t xml:space="preserve"> 2/</t>
    </r>
    <r>
      <rPr>
        <sz val="10"/>
        <color indexed="18"/>
        <rFont val="Arial"/>
        <family val="2"/>
      </rPr>
      <t xml:space="preserve">  Bonos atendidos por la Oficina de Normalización Previsional (O.N.P.). Los Montos están en Valores Actualizados.</t>
    </r>
  </si>
  <si>
    <r>
      <t>Nota:</t>
    </r>
    <r>
      <rPr>
        <sz val="10"/>
        <color indexed="18"/>
        <rFont val="Arial"/>
        <family val="2"/>
      </rPr>
      <t xml:space="preserve">  - El tipo de cambio utilizado es del 30 de junio de 2012.</t>
    </r>
  </si>
  <si>
    <t xml:space="preserve">  EMPRESAS PÚBLICAS NO FINANCIERAS</t>
  </si>
  <si>
    <t>Al 30 de junio de 2012</t>
  </si>
  <si>
    <t>Miles de</t>
  </si>
  <si>
    <t>US dólares</t>
  </si>
  <si>
    <t>nuevos soles</t>
  </si>
  <si>
    <t>Tipo de Deuda /</t>
  </si>
  <si>
    <t>Sector Institucional /</t>
  </si>
  <si>
    <t>Monedas</t>
  </si>
  <si>
    <t>I.</t>
  </si>
  <si>
    <t>II.</t>
  </si>
  <si>
    <r>
      <t xml:space="preserve"> </t>
    </r>
    <r>
      <rPr>
        <sz val="10"/>
        <color indexed="18"/>
        <rFont val="Arial"/>
        <family val="2"/>
      </rPr>
      <t>1/  Deuda sin Garantía del Gobierno Nacional.</t>
    </r>
  </si>
  <si>
    <t xml:space="preserve">           - En créditos  del Gobierno Nacional incluye deuda con Traspaso Recursos: Deuda concertada por el Gobierno Nacional y </t>
  </si>
  <si>
    <t xml:space="preserve">             trasladada al Gobierno Regional.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</si>
</sst>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#,##0.00000"/>
    <numFmt numFmtId="169" formatCode="#,##0.0000000"/>
    <numFmt numFmtId="170" formatCode="_([$€]* #,##0.00_);_([$€]* \(#,##0.00\);_([$€]* &quot;-&quot;??_);_(@_)"/>
    <numFmt numFmtId="171" formatCode="###\ ###\ ###\ ###"/>
    <numFmt numFmtId="172" formatCode="###.00\ ###\ ###\ ###"/>
    <numFmt numFmtId="173" formatCode="#,##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00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1"/>
      <color indexed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double"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0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 applyProtection="1">
      <alignment horizontal="right" vertical="center"/>
      <protection/>
    </xf>
    <xf numFmtId="3" fontId="14" fillId="33" borderId="0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15" fillId="33" borderId="10" xfId="0" applyFont="1" applyFill="1" applyBorder="1" applyAlignment="1">
      <alignment horizontal="right" vertical="center"/>
    </xf>
    <xf numFmtId="0" fontId="15" fillId="33" borderId="11" xfId="0" applyFont="1" applyFill="1" applyBorder="1" applyAlignment="1">
      <alignment horizontal="right" vertical="center"/>
    </xf>
    <xf numFmtId="0" fontId="16" fillId="33" borderId="0" xfId="0" applyFont="1" applyFill="1" applyAlignment="1" applyProtection="1">
      <alignment vertical="center"/>
      <protection/>
    </xf>
    <xf numFmtId="0" fontId="9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>
      <alignment/>
    </xf>
    <xf numFmtId="0" fontId="12" fillId="33" borderId="12" xfId="0" applyFont="1" applyFill="1" applyBorder="1" applyAlignment="1" applyProtection="1">
      <alignment/>
      <protection/>
    </xf>
    <xf numFmtId="0" fontId="9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9" fillId="33" borderId="12" xfId="0" applyFont="1" applyFill="1" applyBorder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>
      <alignment horizontal="left" vertical="center" indent="2"/>
    </xf>
    <xf numFmtId="0" fontId="0" fillId="33" borderId="16" xfId="0" applyFill="1" applyBorder="1" applyAlignment="1">
      <alignment/>
    </xf>
    <xf numFmtId="0" fontId="15" fillId="33" borderId="17" xfId="0" applyFont="1" applyFill="1" applyBorder="1" applyAlignment="1">
      <alignment vertical="center"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0" fontId="19" fillId="33" borderId="0" xfId="0" applyFont="1" applyFill="1" applyAlignment="1">
      <alignment vertical="center"/>
    </xf>
    <xf numFmtId="0" fontId="13" fillId="33" borderId="12" xfId="0" applyFont="1" applyFill="1" applyBorder="1" applyAlignment="1" applyProtection="1">
      <alignment horizontal="left"/>
      <protection/>
    </xf>
    <xf numFmtId="0" fontId="11" fillId="33" borderId="18" xfId="0" applyFont="1" applyFill="1" applyBorder="1" applyAlignment="1">
      <alignment horizontal="right" indent="1"/>
    </xf>
    <xf numFmtId="0" fontId="11" fillId="33" borderId="19" xfId="0" applyFont="1" applyFill="1" applyBorder="1" applyAlignment="1">
      <alignment horizontal="right" indent="1"/>
    </xf>
    <xf numFmtId="0" fontId="11" fillId="33" borderId="20" xfId="0" applyFont="1" applyFill="1" applyBorder="1" applyAlignment="1" applyProtection="1">
      <alignment vertical="center" wrapText="1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22" xfId="0" applyFont="1" applyFill="1" applyBorder="1" applyAlignment="1">
      <alignment horizontal="right" indent="1"/>
    </xf>
    <xf numFmtId="15" fontId="11" fillId="33" borderId="23" xfId="0" applyNumberFormat="1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>
      <alignment horizontal="right" indent="1"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center" indent="1"/>
    </xf>
    <xf numFmtId="0" fontId="9" fillId="33" borderId="26" xfId="0" applyFont="1" applyFill="1" applyBorder="1" applyAlignment="1">
      <alignment horizontal="right" vertical="center" indent="1"/>
    </xf>
    <xf numFmtId="3" fontId="14" fillId="33" borderId="27" xfId="0" applyNumberFormat="1" applyFont="1" applyFill="1" applyBorder="1" applyAlignment="1" applyProtection="1">
      <alignment horizontal="right" indent="1"/>
      <protection/>
    </xf>
    <xf numFmtId="3" fontId="9" fillId="33" borderId="27" xfId="0" applyNumberFormat="1" applyFont="1" applyFill="1" applyBorder="1" applyAlignment="1" applyProtection="1">
      <alignment horizontal="right" indent="1"/>
      <protection/>
    </xf>
    <xf numFmtId="3" fontId="12" fillId="33" borderId="12" xfId="0" applyNumberFormat="1" applyFont="1" applyFill="1" applyBorder="1" applyAlignment="1">
      <alignment horizontal="right" indent="1"/>
    </xf>
    <xf numFmtId="3" fontId="13" fillId="33" borderId="12" xfId="0" applyNumberFormat="1" applyFont="1" applyFill="1" applyBorder="1" applyAlignment="1">
      <alignment horizontal="right" indent="1"/>
    </xf>
    <xf numFmtId="3" fontId="13" fillId="33" borderId="27" xfId="0" applyNumberFormat="1" applyFont="1" applyFill="1" applyBorder="1" applyAlignment="1">
      <alignment horizontal="right" indent="1"/>
    </xf>
    <xf numFmtId="3" fontId="13" fillId="33" borderId="12" xfId="0" applyNumberFormat="1" applyFont="1" applyFill="1" applyBorder="1" applyAlignment="1" applyProtection="1">
      <alignment horizontal="right" indent="1"/>
      <protection/>
    </xf>
    <xf numFmtId="3" fontId="14" fillId="33" borderId="12" xfId="0" applyNumberFormat="1" applyFont="1" applyFill="1" applyBorder="1" applyAlignment="1" applyProtection="1">
      <alignment horizontal="right" indent="1"/>
      <protection/>
    </xf>
    <xf numFmtId="3" fontId="9" fillId="33" borderId="12" xfId="0" applyNumberFormat="1" applyFont="1" applyFill="1" applyBorder="1" applyAlignment="1" applyProtection="1">
      <alignment horizontal="right" indent="1"/>
      <protection/>
    </xf>
    <xf numFmtId="3" fontId="11" fillId="33" borderId="12" xfId="0" applyNumberFormat="1" applyFont="1" applyFill="1" applyBorder="1" applyAlignment="1">
      <alignment horizontal="right" indent="1"/>
    </xf>
    <xf numFmtId="3" fontId="11" fillId="33" borderId="27" xfId="0" applyNumberFormat="1" applyFont="1" applyFill="1" applyBorder="1" applyAlignment="1">
      <alignment horizontal="right" indent="1"/>
    </xf>
    <xf numFmtId="3" fontId="15" fillId="33" borderId="14" xfId="0" applyNumberFormat="1" applyFont="1" applyFill="1" applyBorder="1" applyAlignment="1">
      <alignment horizontal="right" indent="1"/>
    </xf>
    <xf numFmtId="3" fontId="15" fillId="33" borderId="26" xfId="0" applyNumberFormat="1" applyFont="1" applyFill="1" applyBorder="1" applyAlignment="1">
      <alignment horizontal="right" indent="1"/>
    </xf>
    <xf numFmtId="3" fontId="15" fillId="33" borderId="17" xfId="0" applyNumberFormat="1" applyFont="1" applyFill="1" applyBorder="1" applyAlignment="1">
      <alignment horizontal="right" vertical="center"/>
    </xf>
    <xf numFmtId="3" fontId="15" fillId="33" borderId="28" xfId="0" applyNumberFormat="1" applyFont="1" applyFill="1" applyBorder="1" applyAlignment="1">
      <alignment horizontal="right" vertical="center"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56"/>
  <sheetViews>
    <sheetView tabSelected="1" zoomScale="75" zoomScaleNormal="75" zoomScalePageLayoutView="0" workbookViewId="0" topLeftCell="A1">
      <selection activeCell="A2" sqref="A2"/>
    </sheetView>
  </sheetViews>
  <sheetFormatPr defaultColWidth="9.77734375" defaultRowHeight="15.75"/>
  <cols>
    <col min="1" max="1" width="2.5546875" style="3" customWidth="1"/>
    <col min="2" max="2" width="42.88671875" style="3" customWidth="1"/>
    <col min="3" max="3" width="1.77734375" style="3" customWidth="1"/>
    <col min="4" max="5" width="17.77734375" style="3" customWidth="1"/>
    <col min="6" max="16384" width="9.77734375" style="3" customWidth="1"/>
  </cols>
  <sheetData>
    <row r="1" spans="2:5" ht="18" customHeight="1">
      <c r="B1" s="1"/>
      <c r="C1" s="2"/>
      <c r="D1" s="2"/>
      <c r="E1" s="2"/>
    </row>
    <row r="2" spans="1:5" ht="20.25">
      <c r="A2" s="17" t="s">
        <v>3</v>
      </c>
      <c r="B2" s="17"/>
      <c r="C2" s="4"/>
      <c r="D2" s="4"/>
      <c r="E2" s="4"/>
    </row>
    <row r="3" spans="1:5" ht="19.5" customHeight="1">
      <c r="A3" s="17" t="s">
        <v>4</v>
      </c>
      <c r="B3" s="17"/>
      <c r="C3" s="5"/>
      <c r="D3" s="5"/>
      <c r="E3" s="5"/>
    </row>
    <row r="4" spans="2:5" ht="7.5" customHeight="1">
      <c r="B4" s="6"/>
      <c r="C4" s="6"/>
      <c r="D4" s="6"/>
      <c r="E4" s="6"/>
    </row>
    <row r="5" spans="1:5" ht="16.5" customHeight="1">
      <c r="A5" s="19"/>
      <c r="B5" s="20" t="s">
        <v>27</v>
      </c>
      <c r="C5" s="41"/>
      <c r="D5" s="64" t="s">
        <v>23</v>
      </c>
      <c r="E5" s="65"/>
    </row>
    <row r="6" spans="1:5" ht="16.5" customHeight="1">
      <c r="A6" s="21"/>
      <c r="B6" s="46" t="s">
        <v>28</v>
      </c>
      <c r="C6" s="42"/>
      <c r="D6" s="43" t="s">
        <v>24</v>
      </c>
      <c r="E6" s="40" t="s">
        <v>24</v>
      </c>
    </row>
    <row r="7" spans="1:5" ht="16.5">
      <c r="A7" s="30"/>
      <c r="B7" s="32" t="s">
        <v>29</v>
      </c>
      <c r="C7" s="44"/>
      <c r="D7" s="45" t="s">
        <v>25</v>
      </c>
      <c r="E7" s="39" t="s">
        <v>26</v>
      </c>
    </row>
    <row r="8" spans="1:5" ht="12" customHeight="1">
      <c r="A8" s="21"/>
      <c r="B8" s="18"/>
      <c r="C8" s="7"/>
      <c r="D8" s="48"/>
      <c r="E8" s="49"/>
    </row>
    <row r="9" spans="1:5" ht="16.5" customHeight="1">
      <c r="A9" s="47" t="s">
        <v>30</v>
      </c>
      <c r="B9" s="22" t="s">
        <v>2</v>
      </c>
      <c r="C9" s="8"/>
      <c r="D9" s="52">
        <f>+D11+D14+D18+D23</f>
        <v>638806.6792700001</v>
      </c>
      <c r="E9" s="52">
        <f>+E11+E18+E23</f>
        <v>1706252.6383513978</v>
      </c>
    </row>
    <row r="10" spans="1:5" ht="9.75" customHeight="1">
      <c r="A10" s="21"/>
      <c r="B10" s="23"/>
      <c r="C10" s="9"/>
      <c r="D10" s="53"/>
      <c r="E10" s="54"/>
    </row>
    <row r="11" spans="1:5" ht="16.5" customHeight="1">
      <c r="A11" s="21"/>
      <c r="B11" s="38" t="s">
        <v>15</v>
      </c>
      <c r="C11" s="10"/>
      <c r="D11" s="55">
        <f>+D12</f>
        <v>542427.34276</v>
      </c>
      <c r="E11" s="55">
        <f>+E12</f>
        <v>1448823.4325113979</v>
      </c>
    </row>
    <row r="12" spans="1:5" ht="15.75" customHeight="1">
      <c r="A12" s="21"/>
      <c r="B12" s="24" t="s">
        <v>6</v>
      </c>
      <c r="C12" s="11"/>
      <c r="D12" s="56">
        <f>508253.16021+34174.18255</f>
        <v>542427.34276</v>
      </c>
      <c r="E12" s="50">
        <v>1448823.4325113979</v>
      </c>
    </row>
    <row r="13" spans="1:5" ht="9.75" customHeight="1" hidden="1">
      <c r="A13" s="21"/>
      <c r="B13" s="24"/>
      <c r="C13" s="11"/>
      <c r="D13" s="56"/>
      <c r="E13" s="50"/>
    </row>
    <row r="14" spans="1:5" ht="15.75" customHeight="1" hidden="1">
      <c r="A14" s="21"/>
      <c r="B14" s="27" t="s">
        <v>16</v>
      </c>
      <c r="C14" s="10"/>
      <c r="D14" s="55">
        <f>+D15</f>
        <v>0</v>
      </c>
      <c r="E14" s="55" t="e">
        <f>+E15</f>
        <v>#REF!</v>
      </c>
    </row>
    <row r="15" spans="1:5" ht="15.75" customHeight="1" hidden="1">
      <c r="A15" s="21"/>
      <c r="B15" s="25" t="s">
        <v>19</v>
      </c>
      <c r="C15" s="10"/>
      <c r="D15" s="57">
        <f>+D16</f>
        <v>0</v>
      </c>
      <c r="E15" s="57" t="e">
        <f>+E16</f>
        <v>#REF!</v>
      </c>
    </row>
    <row r="16" spans="1:5" ht="15.75" customHeight="1" hidden="1">
      <c r="A16" s="21"/>
      <c r="B16" s="24" t="s">
        <v>7</v>
      </c>
      <c r="C16" s="11"/>
      <c r="D16" s="56"/>
      <c r="E16" s="51" t="e">
        <f>+D16/#REF!</f>
        <v>#REF!</v>
      </c>
    </row>
    <row r="17" spans="1:5" ht="9.75" customHeight="1">
      <c r="A17" s="21"/>
      <c r="B17" s="24"/>
      <c r="C17" s="11"/>
      <c r="D17" s="56"/>
      <c r="E17" s="50"/>
    </row>
    <row r="18" spans="1:5" ht="15.75" customHeight="1">
      <c r="A18" s="21"/>
      <c r="B18" s="27" t="s">
        <v>17</v>
      </c>
      <c r="C18" s="10"/>
      <c r="D18" s="55">
        <f>+D19</f>
        <v>91385.24500000002</v>
      </c>
      <c r="E18" s="55">
        <f>+E19</f>
        <v>244089.98740000004</v>
      </c>
    </row>
    <row r="19" spans="1:5" ht="15.75" customHeight="1">
      <c r="A19" s="21"/>
      <c r="B19" s="25" t="s">
        <v>10</v>
      </c>
      <c r="C19" s="10"/>
      <c r="D19" s="57">
        <f>SUM(D20:D21)</f>
        <v>91385.24500000002</v>
      </c>
      <c r="E19" s="57">
        <f>SUM(E20:E21)</f>
        <v>244089.98740000004</v>
      </c>
    </row>
    <row r="20" spans="1:5" ht="15.75" customHeight="1">
      <c r="A20" s="21"/>
      <c r="B20" s="24" t="s">
        <v>8</v>
      </c>
      <c r="C20" s="11"/>
      <c r="D20" s="56">
        <v>6.8318</v>
      </c>
      <c r="E20" s="50">
        <v>18.247799999999998</v>
      </c>
    </row>
    <row r="21" spans="1:5" ht="15.75" customHeight="1">
      <c r="A21" s="21"/>
      <c r="B21" s="24" t="s">
        <v>7</v>
      </c>
      <c r="C21" s="11"/>
      <c r="D21" s="56">
        <v>91378.41320000002</v>
      </c>
      <c r="E21" s="50">
        <v>244071.73960000003</v>
      </c>
    </row>
    <row r="22" spans="1:5" ht="9.75" customHeight="1">
      <c r="A22" s="21"/>
      <c r="B22" s="24"/>
      <c r="C22" s="11"/>
      <c r="D22" s="56"/>
      <c r="E22" s="50"/>
    </row>
    <row r="23" spans="1:5" ht="15.75" customHeight="1">
      <c r="A23" s="21"/>
      <c r="B23" s="27" t="s">
        <v>22</v>
      </c>
      <c r="C23" s="11"/>
      <c r="D23" s="55">
        <f>+D24</f>
        <v>4994.09151</v>
      </c>
      <c r="E23" s="55">
        <f>+E24</f>
        <v>13339.218440000002</v>
      </c>
    </row>
    <row r="24" spans="1:5" ht="15.75" customHeight="1">
      <c r="A24" s="21"/>
      <c r="B24" s="25" t="s">
        <v>5</v>
      </c>
      <c r="C24" s="11"/>
      <c r="D24" s="56">
        <f>+D25+D26</f>
        <v>4994.09151</v>
      </c>
      <c r="E24" s="56">
        <f>+E25+E26</f>
        <v>13339.218440000002</v>
      </c>
    </row>
    <row r="25" spans="1:5" ht="15.75" customHeight="1" hidden="1">
      <c r="A25" s="21"/>
      <c r="B25" s="24" t="s">
        <v>8</v>
      </c>
      <c r="C25" s="11"/>
      <c r="D25" s="56"/>
      <c r="E25" s="50"/>
    </row>
    <row r="26" spans="1:5" ht="15.75" customHeight="1">
      <c r="A26" s="21"/>
      <c r="B26" s="24" t="s">
        <v>7</v>
      </c>
      <c r="C26" s="11"/>
      <c r="D26" s="56">
        <v>4994.09151</v>
      </c>
      <c r="E26" s="50">
        <v>13339.218440000002</v>
      </c>
    </row>
    <row r="27" spans="1:5" ht="9.75" customHeight="1">
      <c r="A27" s="21"/>
      <c r="B27" s="24"/>
      <c r="C27" s="11"/>
      <c r="D27" s="56"/>
      <c r="E27" s="50"/>
    </row>
    <row r="28" spans="1:5" ht="15.75" customHeight="1">
      <c r="A28" s="47" t="s">
        <v>31</v>
      </c>
      <c r="B28" s="22" t="s">
        <v>0</v>
      </c>
      <c r="C28" s="8"/>
      <c r="D28" s="52">
        <f>+D30+D34+D38</f>
        <v>15017357.399899997</v>
      </c>
      <c r="E28" s="52">
        <f>+E30+E34+E38</f>
        <v>40111361.615074046</v>
      </c>
    </row>
    <row r="29" spans="1:5" ht="9.75" customHeight="1">
      <c r="A29" s="21"/>
      <c r="B29" s="22"/>
      <c r="C29" s="8"/>
      <c r="D29" s="58"/>
      <c r="E29" s="59"/>
    </row>
    <row r="30" spans="1:5" ht="15.75" customHeight="1">
      <c r="A30" s="21"/>
      <c r="B30" s="38" t="s">
        <v>15</v>
      </c>
      <c r="C30" s="11"/>
      <c r="D30" s="55">
        <f>+D31+D32</f>
        <v>12532505.388629999</v>
      </c>
      <c r="E30" s="55">
        <f>+E31+E32</f>
        <v>33474321.89301774</v>
      </c>
    </row>
    <row r="31" spans="1:5" ht="15.75" customHeight="1">
      <c r="A31" s="21"/>
      <c r="B31" s="24" t="s">
        <v>9</v>
      </c>
      <c r="C31" s="11"/>
      <c r="D31" s="56">
        <v>132335</v>
      </c>
      <c r="E31" s="50">
        <v>353466.78499986284</v>
      </c>
    </row>
    <row r="32" spans="1:5" ht="15.75" customHeight="1">
      <c r="A32" s="21"/>
      <c r="B32" s="24" t="s">
        <v>6</v>
      </c>
      <c r="C32" s="11"/>
      <c r="D32" s="56">
        <v>12400170.388629999</v>
      </c>
      <c r="E32" s="50">
        <v>33120855.108017877</v>
      </c>
    </row>
    <row r="33" spans="1:5" ht="12" customHeight="1">
      <c r="A33" s="21"/>
      <c r="B33" s="24"/>
      <c r="C33" s="11"/>
      <c r="D33" s="56"/>
      <c r="E33" s="50"/>
    </row>
    <row r="34" spans="1:5" ht="15.75" customHeight="1">
      <c r="A34" s="21"/>
      <c r="B34" s="27" t="s">
        <v>17</v>
      </c>
      <c r="C34" s="10"/>
      <c r="D34" s="55">
        <f>+D35</f>
        <v>12429.602300000002</v>
      </c>
      <c r="E34" s="55">
        <f>+E35</f>
        <v>33199.4677</v>
      </c>
    </row>
    <row r="35" spans="1:5" ht="15.75" customHeight="1">
      <c r="A35" s="21"/>
      <c r="B35" s="25" t="s">
        <v>10</v>
      </c>
      <c r="C35" s="10"/>
      <c r="D35" s="57">
        <f>SUM(D36:D36)</f>
        <v>12429.602300000002</v>
      </c>
      <c r="E35" s="57">
        <f>SUM(E36:E36)</f>
        <v>33199.4677</v>
      </c>
    </row>
    <row r="36" spans="1:5" ht="15.75" customHeight="1">
      <c r="A36" s="21"/>
      <c r="B36" s="24" t="s">
        <v>7</v>
      </c>
      <c r="C36" s="11"/>
      <c r="D36" s="56">
        <v>12429.602300000002</v>
      </c>
      <c r="E36" s="50">
        <v>33199.4677</v>
      </c>
    </row>
    <row r="37" spans="1:5" ht="9.75" customHeight="1">
      <c r="A37" s="21"/>
      <c r="B37" s="26"/>
      <c r="C37" s="11"/>
      <c r="D37" s="56"/>
      <c r="E37" s="50"/>
    </row>
    <row r="38" spans="1:5" ht="15.75" customHeight="1">
      <c r="A38" s="21"/>
      <c r="B38" s="27" t="s">
        <v>18</v>
      </c>
      <c r="C38" s="11"/>
      <c r="D38" s="55">
        <f>+D39</f>
        <v>2472422.4089699993</v>
      </c>
      <c r="E38" s="55">
        <f>+E39</f>
        <v>6603840.254356306</v>
      </c>
    </row>
    <row r="39" spans="1:5" ht="15.75" customHeight="1">
      <c r="A39" s="21"/>
      <c r="B39" s="25" t="s">
        <v>11</v>
      </c>
      <c r="C39" s="11"/>
      <c r="D39" s="57">
        <f>+D40</f>
        <v>2472422.4089699993</v>
      </c>
      <c r="E39" s="57">
        <f>+E40</f>
        <v>6603840.254356306</v>
      </c>
    </row>
    <row r="40" spans="1:5" ht="15.75" customHeight="1">
      <c r="A40" s="21"/>
      <c r="B40" s="24" t="s">
        <v>7</v>
      </c>
      <c r="C40" s="11"/>
      <c r="D40" s="56">
        <v>2472422.4089699993</v>
      </c>
      <c r="E40" s="50">
        <v>6603840.254356306</v>
      </c>
    </row>
    <row r="41" spans="1:5" ht="12" customHeight="1">
      <c r="A41" s="21"/>
      <c r="B41" s="28"/>
      <c r="C41" s="11"/>
      <c r="D41" s="56"/>
      <c r="E41" s="50"/>
    </row>
    <row r="42" spans="1:5" ht="12" customHeight="1">
      <c r="A42" s="19"/>
      <c r="B42" s="33"/>
      <c r="C42" s="15"/>
      <c r="D42" s="60"/>
      <c r="E42" s="61"/>
    </row>
    <row r="43" spans="1:5" ht="18" customHeight="1">
      <c r="A43" s="21"/>
      <c r="B43" s="29" t="s">
        <v>1</v>
      </c>
      <c r="C43" s="12"/>
      <c r="D43" s="58">
        <f>+D28+D9</f>
        <v>15656164.079169996</v>
      </c>
      <c r="E43" s="58">
        <f>+E28+E9</f>
        <v>41817614.25342544</v>
      </c>
    </row>
    <row r="44" spans="1:5" ht="12" customHeight="1">
      <c r="A44" s="30"/>
      <c r="B44" s="31"/>
      <c r="C44" s="16"/>
      <c r="D44" s="62"/>
      <c r="E44" s="63"/>
    </row>
    <row r="45" spans="2:5" ht="9.75" customHeight="1">
      <c r="B45" s="13"/>
      <c r="C45" s="13"/>
      <c r="D45" s="13"/>
      <c r="E45" s="13"/>
    </row>
    <row r="46" spans="1:5" ht="15.75" customHeight="1">
      <c r="A46" s="34" t="s">
        <v>21</v>
      </c>
      <c r="B46" s="34"/>
      <c r="C46" s="13"/>
      <c r="D46" s="13"/>
      <c r="E46" s="13"/>
    </row>
    <row r="47" spans="1:5" ht="15.75" customHeight="1">
      <c r="A47" s="35" t="s">
        <v>33</v>
      </c>
      <c r="B47" s="34"/>
      <c r="C47" s="13"/>
      <c r="D47" s="13"/>
      <c r="E47" s="13"/>
    </row>
    <row r="48" spans="1:5" ht="15.75" customHeight="1">
      <c r="A48" s="35" t="s">
        <v>34</v>
      </c>
      <c r="B48" s="34"/>
      <c r="C48" s="13"/>
      <c r="D48" s="13"/>
      <c r="E48" s="13"/>
    </row>
    <row r="49" spans="1:5" ht="15.75" customHeight="1">
      <c r="A49" s="35" t="s">
        <v>32</v>
      </c>
      <c r="B49" s="35"/>
      <c r="C49" s="13"/>
      <c r="D49" s="13"/>
      <c r="E49" s="13"/>
    </row>
    <row r="50" spans="1:5" ht="15.75" customHeight="1">
      <c r="A50" s="35" t="s">
        <v>20</v>
      </c>
      <c r="B50" s="35"/>
      <c r="C50" s="13"/>
      <c r="D50" s="13"/>
      <c r="E50" s="13"/>
    </row>
    <row r="51" spans="1:5" ht="15.75" customHeight="1" hidden="1">
      <c r="A51" s="35" t="s">
        <v>12</v>
      </c>
      <c r="B51" s="35"/>
      <c r="C51" s="13"/>
      <c r="D51" s="13"/>
      <c r="E51" s="13"/>
    </row>
    <row r="52" spans="1:5" ht="12" customHeight="1">
      <c r="A52" s="36"/>
      <c r="B52" s="36"/>
      <c r="C52" s="13"/>
      <c r="D52" s="13"/>
      <c r="E52" s="13"/>
    </row>
    <row r="53" spans="1:2" ht="15.75" customHeight="1">
      <c r="A53" s="37" t="s">
        <v>13</v>
      </c>
      <c r="B53" s="37"/>
    </row>
    <row r="54" spans="1:2" ht="15.75" customHeight="1">
      <c r="A54" s="37" t="s">
        <v>14</v>
      </c>
      <c r="B54" s="37"/>
    </row>
    <row r="56" ht="15.75">
      <c r="B56" s="14"/>
    </row>
  </sheetData>
  <sheetProtection/>
  <mergeCells count="1">
    <mergeCell ref="D5:E5"/>
  </mergeCells>
  <printOptions horizontalCentered="1"/>
  <pageMargins left="0.1968503937007874" right="0.15748031496062992" top="1.1811023622047245" bottom="0.3937007874015748" header="0" footer="0.15748031496062992"/>
  <pageSetup horizontalDpi="600" verticalDpi="600" orientation="portrait" paperSize="9" scale="80" r:id="rId1"/>
  <headerFooter alignWithMargins="0">
    <oddFooter>&amp;C&amp;"-,Normal"&amp;16 &amp;"Tahoma,Normal"&amp;14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2012-07-31T23:14:28Z</cp:lastPrinted>
  <dcterms:created xsi:type="dcterms:W3CDTF">1998-01-19T23:13:12Z</dcterms:created>
  <dcterms:modified xsi:type="dcterms:W3CDTF">2012-08-17T22:12:33Z</dcterms:modified>
  <cp:category/>
  <cp:version/>
  <cp:contentType/>
  <cp:contentStatus/>
</cp:coreProperties>
</file>