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tabRatio="892" activeTab="0"/>
  </bookViews>
  <sheets>
    <sheet name="Jun 2012" sheetId="1" r:id="rId1"/>
  </sheets>
  <definedNames>
    <definedName name="_Regression_Int" localSheetId="0" hidden="1">1</definedName>
    <definedName name="A_impresión_IM" localSheetId="0">'Jun 2012'!#REF!</definedName>
    <definedName name="A_impresión_IM">#REF!</definedName>
    <definedName name="_xlnm.Print_Area" localSheetId="0">'Jun 2012'!$A$2:$N$55</definedName>
    <definedName name="Imprimir_área_IM">#REF!</definedName>
    <definedName name="Z_8EBFC56E_FA0D_4039_AB25_E5C5E4E49BC5_.wvu.Cols" localSheetId="0" hidden="1">'Jun 2012'!#REF!</definedName>
    <definedName name="Z_8EBFC56E_FA0D_4039_AB25_E5C5E4E49BC5_.wvu.PrintArea" localSheetId="0" hidden="1">'Jun 2012'!$A$1:$N$50</definedName>
  </definedNames>
  <calcPr fullCalcOnLoad="1"/>
</workbook>
</file>

<file path=xl/sharedStrings.xml><?xml version="1.0" encoding="utf-8"?>
<sst xmlns="http://schemas.openxmlformats.org/spreadsheetml/2006/main" count="53" uniqueCount="38">
  <si>
    <t>TOTAL</t>
  </si>
  <si>
    <t xml:space="preserve">    Principal</t>
  </si>
  <si>
    <t xml:space="preserve">    Intereses</t>
  </si>
  <si>
    <t xml:space="preserve">    Comisiones</t>
  </si>
  <si>
    <t xml:space="preserve">        Principal</t>
  </si>
  <si>
    <t xml:space="preserve">        Intereses</t>
  </si>
  <si>
    <t xml:space="preserve">        Comisiones</t>
  </si>
  <si>
    <t>ENE</t>
  </si>
  <si>
    <t>FEB</t>
  </si>
  <si>
    <t>MAR</t>
  </si>
  <si>
    <t>(Miles de US dólares)</t>
  </si>
  <si>
    <t>ABR</t>
  </si>
  <si>
    <t>MAY</t>
  </si>
  <si>
    <t>JUN</t>
  </si>
  <si>
    <t>SERVICIO REGULAR</t>
  </si>
  <si>
    <t>OPERACIÓN DE ADMINISTRACIÓN DE DEUDA</t>
  </si>
  <si>
    <t xml:space="preserve">    ORGANISMOS INTERNACIONALES</t>
  </si>
  <si>
    <t xml:space="preserve">    CLUB DE PARIS</t>
  </si>
  <si>
    <t xml:space="preserve">    BONOS</t>
  </si>
  <si>
    <t>TOTALES</t>
  </si>
  <si>
    <t>JUL</t>
  </si>
  <si>
    <t>AGO</t>
  </si>
  <si>
    <t>SET</t>
  </si>
  <si>
    <t xml:space="preserve">           - Tipo de Cambio utilizado es por Transacción.</t>
  </si>
  <si>
    <t xml:space="preserve">           - No incluye Canje de Deuda.</t>
  </si>
  <si>
    <t>DEUDA PÚBLICA EXTERNA DE MEDIANO Y LARGO PLAZO</t>
  </si>
  <si>
    <t>DIC</t>
  </si>
  <si>
    <t>OCT</t>
  </si>
  <si>
    <t>NOV</t>
  </si>
  <si>
    <r>
      <t xml:space="preserve"> Fuente: </t>
    </r>
    <r>
      <rPr>
        <sz val="11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</si>
  <si>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1"/>
        <color indexed="18"/>
        <rFont val="Arial"/>
        <family val="2"/>
      </rPr>
      <t>Dirección General de Endeudamiento y Tesoro Público.</t>
    </r>
  </si>
  <si>
    <r>
      <t xml:space="preserve"> </t>
    </r>
    <r>
      <rPr>
        <sz val="11"/>
        <color indexed="18"/>
        <rFont val="Arial"/>
        <family val="2"/>
      </rPr>
      <t xml:space="preserve">1/  Corresponden a los servicios atendidos por concepto de: América Latina, Banca Comercial, Europa del Este, </t>
    </r>
  </si>
  <si>
    <t xml:space="preserve">       Proveedores sin garantía y Otros gastos (comisión de gastos de asesorías y otros).</t>
  </si>
  <si>
    <r>
      <t xml:space="preserve">    OTROS    </t>
    </r>
    <r>
      <rPr>
        <b/>
        <sz val="8"/>
        <rFont val="Arial"/>
        <family val="2"/>
      </rPr>
      <t>1/</t>
    </r>
  </si>
  <si>
    <t>SERVICIO ATENDIDO POR FUENTE DE FINANCIAMIENTO</t>
  </si>
  <si>
    <t>FUENTE DE FINANCIAMIENTO</t>
  </si>
  <si>
    <t>PERÍODO:  DE ENERO  A  JUNIO  2012</t>
  </si>
  <si>
    <r>
      <t>Nota:</t>
    </r>
    <r>
      <rPr>
        <sz val="11"/>
        <color indexed="18"/>
        <rFont val="Arial"/>
        <family val="2"/>
      </rPr>
      <t xml:space="preserve">  - La ejecución del servicio es según Fecha Valor. Asimismo, se incluye servicio atendido de COFIDE sin Garantía del Gobierno Nacional.</t>
    </r>
  </si>
</sst>
</file>

<file path=xl/styles.xml><?xml version="1.0" encoding="utf-8"?>
<styleSheet xmlns="http://schemas.openxmlformats.org/spreadsheetml/2006/main">
  <numFmts count="6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#,##0.000"/>
    <numFmt numFmtId="175" formatCode="0.00_)"/>
    <numFmt numFmtId="176" formatCode="0.000000"/>
    <numFmt numFmtId="177" formatCode="_(* #,##0.000000_);_(* \(#,##0.000000\);_(* &quot;-&quot;??_);_(@_)"/>
    <numFmt numFmtId="178" formatCode="dd\-mmm\-yyyy"/>
    <numFmt numFmtId="179" formatCode="_(* #,##0.00_);_(* \(#,##0.00\);_(* &quot;-&quot;_);_(@_)"/>
    <numFmt numFmtId="180" formatCode="0.0"/>
    <numFmt numFmtId="181" formatCode="mmm\-yyyy"/>
    <numFmt numFmtId="182" formatCode="#,##0.0"/>
    <numFmt numFmtId="183" formatCode="#,##0.0000"/>
    <numFmt numFmtId="184" formatCode="0.000"/>
    <numFmt numFmtId="185" formatCode="0.0000"/>
    <numFmt numFmtId="186" formatCode="#,##0.00000"/>
    <numFmt numFmtId="187" formatCode="#,##0.000000"/>
    <numFmt numFmtId="188" formatCode="#,##0.0000000"/>
    <numFmt numFmtId="189" formatCode="0.00000"/>
    <numFmt numFmtId="190" formatCode="0.0000000"/>
    <numFmt numFmtId="191" formatCode="0.00000000"/>
    <numFmt numFmtId="192" formatCode="0.000000000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[$-280A]dddd\,\ dd&quot; de &quot;mmmm&quot; de &quot;yyyy"/>
    <numFmt numFmtId="197" formatCode="[$-280A]hh:mm:ss\ AM/PM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0000000000000_);\(#,##0.00000000000000\)"/>
    <numFmt numFmtId="203" formatCode="0.0000000000000000"/>
    <numFmt numFmtId="204" formatCode="0.00000000000000000"/>
    <numFmt numFmtId="205" formatCode="0.0000000000"/>
    <numFmt numFmtId="206" formatCode="#,##0.000_);\(#,##0.000\)"/>
    <numFmt numFmtId="207" formatCode="#,##0.0_);\(#,##0.0\)"/>
    <numFmt numFmtId="208" formatCode="0.000%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.00000000"/>
    <numFmt numFmtId="216" formatCode="#,##0.000000000"/>
    <numFmt numFmtId="217" formatCode="#,##0.0000000000"/>
    <numFmt numFmtId="218" formatCode="#,##0.00000000000"/>
    <numFmt numFmtId="219" formatCode="mm/dd/yy"/>
    <numFmt numFmtId="220" formatCode="mm/dd/yyyy"/>
    <numFmt numFmtId="221" formatCode="dd\-mm"/>
    <numFmt numFmtId="222" formatCode="dd/mm/yyyy;@"/>
  </numFmts>
  <fonts count="5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b/>
      <u val="single"/>
      <sz val="12"/>
      <name val="Arial"/>
      <family val="2"/>
    </font>
    <font>
      <b/>
      <u val="single"/>
      <sz val="13"/>
      <name val="Arial"/>
      <family val="2"/>
    </font>
    <font>
      <sz val="11"/>
      <color indexed="18"/>
      <name val="Arial"/>
      <family val="2"/>
    </font>
    <font>
      <sz val="11"/>
      <color indexed="57"/>
      <name val="Arial"/>
      <family val="2"/>
    </font>
    <font>
      <b/>
      <sz val="11"/>
      <color indexed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 style="thin">
        <color theme="0" tint="-0.4999699890613556"/>
      </left>
      <right>
        <color indexed="63"/>
      </right>
      <top style="thin">
        <color rgb="FF808080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>
      <alignment/>
      <protection/>
    </xf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11" fillId="33" borderId="0" xfId="0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Continuous" vertical="center"/>
    </xf>
    <xf numFmtId="0" fontId="13" fillId="33" borderId="0" xfId="0" applyFont="1" applyFill="1" applyBorder="1" applyAlignment="1" applyProtection="1">
      <alignment vertical="center"/>
      <protection/>
    </xf>
    <xf numFmtId="0" fontId="14" fillId="34" borderId="10" xfId="0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3" fontId="15" fillId="34" borderId="0" xfId="0" applyNumberFormat="1" applyFont="1" applyFill="1" applyBorder="1" applyAlignment="1" applyProtection="1">
      <alignment vertical="center"/>
      <protection/>
    </xf>
    <xf numFmtId="37" fontId="12" fillId="33" borderId="0" xfId="0" applyNumberFormat="1" applyFont="1" applyFill="1" applyBorder="1" applyAlignment="1" applyProtection="1">
      <alignment/>
      <protection/>
    </xf>
    <xf numFmtId="4" fontId="12" fillId="33" borderId="0" xfId="0" applyNumberFormat="1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6" fillId="34" borderId="10" xfId="0" applyNumberFormat="1" applyFont="1" applyFill="1" applyBorder="1" applyAlignment="1" applyProtection="1">
      <alignment vertical="center"/>
      <protection/>
    </xf>
    <xf numFmtId="3" fontId="14" fillId="34" borderId="0" xfId="0" applyNumberFormat="1" applyFont="1" applyFill="1" applyBorder="1" applyAlignment="1" applyProtection="1">
      <alignment vertical="center"/>
      <protection/>
    </xf>
    <xf numFmtId="186" fontId="5" fillId="33" borderId="0" xfId="0" applyNumberFormat="1" applyFont="1" applyFill="1" applyBorder="1" applyAlignment="1">
      <alignment/>
    </xf>
    <xf numFmtId="3" fontId="14" fillId="34" borderId="11" xfId="0" applyNumberFormat="1" applyFont="1" applyFill="1" applyBorder="1" applyAlignment="1" applyProtection="1">
      <alignment vertical="center"/>
      <protection/>
    </xf>
    <xf numFmtId="186" fontId="5" fillId="33" borderId="0" xfId="0" applyNumberFormat="1" applyFont="1" applyFill="1" applyBorder="1" applyAlignment="1">
      <alignment vertical="center"/>
    </xf>
    <xf numFmtId="4" fontId="16" fillId="33" borderId="0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3" fontId="17" fillId="34" borderId="0" xfId="0" applyNumberFormat="1" applyFont="1" applyFill="1" applyBorder="1" applyAlignment="1" applyProtection="1">
      <alignment vertical="center"/>
      <protection/>
    </xf>
    <xf numFmtId="3" fontId="13" fillId="34" borderId="0" xfId="0" applyNumberFormat="1" applyFont="1" applyFill="1" applyBorder="1" applyAlignment="1" applyProtection="1">
      <alignment vertical="center"/>
      <protection/>
    </xf>
    <xf numFmtId="3" fontId="5" fillId="34" borderId="0" xfId="0" applyNumberFormat="1" applyFont="1" applyFill="1" applyBorder="1" applyAlignment="1" applyProtection="1">
      <alignment vertical="center"/>
      <protection/>
    </xf>
    <xf numFmtId="3" fontId="17" fillId="34" borderId="0" xfId="0" applyNumberFormat="1" applyFont="1" applyFill="1" applyBorder="1" applyAlignment="1" applyProtection="1">
      <alignment/>
      <protection/>
    </xf>
    <xf numFmtId="3" fontId="18" fillId="34" borderId="0" xfId="0" applyNumberFormat="1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horizontal="right" vertical="center"/>
      <protection/>
    </xf>
    <xf numFmtId="3" fontId="12" fillId="34" borderId="0" xfId="0" applyNumberFormat="1" applyFont="1" applyFill="1" applyBorder="1" applyAlignment="1">
      <alignment vertical="center"/>
    </xf>
    <xf numFmtId="3" fontId="12" fillId="34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5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4" fontId="20" fillId="33" borderId="0" xfId="0" applyNumberFormat="1" applyFont="1" applyFill="1" applyBorder="1" applyAlignment="1">
      <alignment/>
    </xf>
    <xf numFmtId="0" fontId="21" fillId="33" borderId="0" xfId="0" applyFont="1" applyFill="1" applyAlignment="1">
      <alignment vertical="center"/>
    </xf>
    <xf numFmtId="0" fontId="14" fillId="34" borderId="12" xfId="0" applyFont="1" applyFill="1" applyBorder="1" applyAlignment="1" applyProtection="1">
      <alignment horizontal="left" vertical="center"/>
      <protection/>
    </xf>
    <xf numFmtId="0" fontId="14" fillId="34" borderId="13" xfId="0" applyFont="1" applyFill="1" applyBorder="1" applyAlignment="1" applyProtection="1">
      <alignment horizontal="center" vertical="center"/>
      <protection/>
    </xf>
    <xf numFmtId="0" fontId="15" fillId="34" borderId="14" xfId="0" applyFont="1" applyFill="1" applyBorder="1" applyAlignment="1">
      <alignment horizontal="left" vertical="center"/>
    </xf>
    <xf numFmtId="0" fontId="15" fillId="34" borderId="13" xfId="0" applyFont="1" applyFill="1" applyBorder="1" applyAlignment="1">
      <alignment horizontal="left" vertical="center"/>
    </xf>
    <xf numFmtId="0" fontId="17" fillId="34" borderId="13" xfId="0" applyFont="1" applyFill="1" applyBorder="1" applyAlignment="1" applyProtection="1">
      <alignment horizontal="left" vertical="center"/>
      <protection/>
    </xf>
    <xf numFmtId="0" fontId="15" fillId="34" borderId="13" xfId="0" applyFont="1" applyFill="1" applyBorder="1" applyAlignment="1" applyProtection="1">
      <alignment horizontal="left" vertical="center"/>
      <protection/>
    </xf>
    <xf numFmtId="0" fontId="13" fillId="34" borderId="13" xfId="0" applyFont="1" applyFill="1" applyBorder="1" applyAlignment="1" applyProtection="1">
      <alignment horizontal="left" vertical="center"/>
      <protection/>
    </xf>
    <xf numFmtId="0" fontId="5" fillId="34" borderId="13" xfId="0" applyFont="1" applyFill="1" applyBorder="1" applyAlignment="1" applyProtection="1">
      <alignment horizontal="left" vertical="center"/>
      <protection/>
    </xf>
    <xf numFmtId="0" fontId="17" fillId="34" borderId="13" xfId="0" applyFont="1" applyFill="1" applyBorder="1" applyAlignment="1" applyProtection="1">
      <alignment horizontal="left" vertical="center" wrapText="1"/>
      <protection/>
    </xf>
    <xf numFmtId="0" fontId="7" fillId="34" borderId="12" xfId="0" applyFont="1" applyFill="1" applyBorder="1" applyAlignment="1" applyProtection="1">
      <alignment horizontal="left" vertical="center"/>
      <protection/>
    </xf>
    <xf numFmtId="0" fontId="18" fillId="34" borderId="13" xfId="0" applyFont="1" applyFill="1" applyBorder="1" applyAlignment="1" applyProtection="1">
      <alignment horizontal="left" vertical="center"/>
      <protection/>
    </xf>
    <xf numFmtId="0" fontId="14" fillId="34" borderId="13" xfId="0" applyFont="1" applyFill="1" applyBorder="1" applyAlignment="1" applyProtection="1">
      <alignment horizontal="left" vertical="center"/>
      <protection/>
    </xf>
    <xf numFmtId="0" fontId="14" fillId="34" borderId="14" xfId="0" applyFont="1" applyFill="1" applyBorder="1" applyAlignment="1" applyProtection="1">
      <alignment horizontal="left" vertical="center"/>
      <protection/>
    </xf>
    <xf numFmtId="0" fontId="14" fillId="34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 applyProtection="1">
      <alignment horizontal="right" indent="2"/>
      <protection/>
    </xf>
    <xf numFmtId="0" fontId="14" fillId="34" borderId="0" xfId="0" applyFont="1" applyFill="1" applyBorder="1" applyAlignment="1" applyProtection="1">
      <alignment horizontal="right" indent="2"/>
      <protection/>
    </xf>
    <xf numFmtId="3" fontId="12" fillId="34" borderId="18" xfId="0" applyNumberFormat="1" applyFont="1" applyFill="1" applyBorder="1" applyAlignment="1">
      <alignment horizontal="right" indent="2"/>
    </xf>
    <xf numFmtId="3" fontId="12" fillId="34" borderId="17" xfId="0" applyNumberFormat="1" applyFont="1" applyFill="1" applyBorder="1" applyAlignment="1">
      <alignment horizontal="right" indent="2"/>
    </xf>
    <xf numFmtId="3" fontId="17" fillId="34" borderId="17" xfId="0" applyNumberFormat="1" applyFont="1" applyFill="1" applyBorder="1" applyAlignment="1" applyProtection="1">
      <alignment horizontal="right" indent="2"/>
      <protection/>
    </xf>
    <xf numFmtId="3" fontId="17" fillId="34" borderId="0" xfId="0" applyNumberFormat="1" applyFont="1" applyFill="1" applyBorder="1" applyAlignment="1" applyProtection="1">
      <alignment horizontal="right" indent="2"/>
      <protection/>
    </xf>
    <xf numFmtId="3" fontId="15" fillId="34" borderId="17" xfId="0" applyNumberFormat="1" applyFont="1" applyFill="1" applyBorder="1" applyAlignment="1" applyProtection="1">
      <alignment horizontal="right" indent="2"/>
      <protection/>
    </xf>
    <xf numFmtId="3" fontId="15" fillId="34" borderId="0" xfId="0" applyNumberFormat="1" applyFont="1" applyFill="1" applyBorder="1" applyAlignment="1" applyProtection="1">
      <alignment horizontal="right" indent="2"/>
      <protection/>
    </xf>
    <xf numFmtId="3" fontId="13" fillId="34" borderId="17" xfId="0" applyNumberFormat="1" applyFont="1" applyFill="1" applyBorder="1" applyAlignment="1" applyProtection="1">
      <alignment horizontal="right" indent="2"/>
      <protection/>
    </xf>
    <xf numFmtId="3" fontId="13" fillId="34" borderId="0" xfId="0" applyNumberFormat="1" applyFont="1" applyFill="1" applyBorder="1" applyAlignment="1" applyProtection="1">
      <alignment horizontal="right" indent="2"/>
      <protection/>
    </xf>
    <xf numFmtId="3" fontId="5" fillId="34" borderId="17" xfId="0" applyNumberFormat="1" applyFont="1" applyFill="1" applyBorder="1" applyAlignment="1" applyProtection="1">
      <alignment horizontal="right" indent="2"/>
      <protection/>
    </xf>
    <xf numFmtId="3" fontId="5" fillId="34" borderId="0" xfId="0" applyNumberFormat="1" applyFont="1" applyFill="1" applyBorder="1" applyAlignment="1" applyProtection="1">
      <alignment horizontal="right" indent="2"/>
      <protection/>
    </xf>
    <xf numFmtId="3" fontId="12" fillId="34" borderId="17" xfId="0" applyNumberFormat="1" applyFont="1" applyFill="1" applyBorder="1" applyAlignment="1" applyProtection="1">
      <alignment horizontal="right" indent="2"/>
      <protection/>
    </xf>
    <xf numFmtId="3" fontId="12" fillId="34" borderId="0" xfId="0" applyNumberFormat="1" applyFont="1" applyFill="1" applyBorder="1" applyAlignment="1" applyProtection="1">
      <alignment horizontal="right" indent="2"/>
      <protection/>
    </xf>
    <xf numFmtId="3" fontId="6" fillId="34" borderId="15" xfId="0" applyNumberFormat="1" applyFont="1" applyFill="1" applyBorder="1" applyAlignment="1" applyProtection="1">
      <alignment horizontal="right" indent="2"/>
      <protection/>
    </xf>
    <xf numFmtId="3" fontId="6" fillId="34" borderId="10" xfId="0" applyNumberFormat="1" applyFont="1" applyFill="1" applyBorder="1" applyAlignment="1" applyProtection="1">
      <alignment horizontal="right" indent="2"/>
      <protection/>
    </xf>
    <xf numFmtId="3" fontId="18" fillId="34" borderId="17" xfId="0" applyNumberFormat="1" applyFont="1" applyFill="1" applyBorder="1" applyAlignment="1" applyProtection="1">
      <alignment horizontal="right" indent="2"/>
      <protection/>
    </xf>
    <xf numFmtId="3" fontId="18" fillId="34" borderId="0" xfId="0" applyNumberFormat="1" applyFont="1" applyFill="1" applyBorder="1" applyAlignment="1" applyProtection="1">
      <alignment horizontal="right" indent="2"/>
      <protection/>
    </xf>
    <xf numFmtId="3" fontId="14" fillId="34" borderId="17" xfId="0" applyNumberFormat="1" applyFont="1" applyFill="1" applyBorder="1" applyAlignment="1" applyProtection="1">
      <alignment horizontal="right" indent="2"/>
      <protection/>
    </xf>
    <xf numFmtId="3" fontId="14" fillId="34" borderId="0" xfId="0" applyNumberFormat="1" applyFont="1" applyFill="1" applyBorder="1" applyAlignment="1" applyProtection="1">
      <alignment horizontal="right" indent="2"/>
      <protection/>
    </xf>
    <xf numFmtId="3" fontId="14" fillId="34" borderId="18" xfId="0" applyNumberFormat="1" applyFont="1" applyFill="1" applyBorder="1" applyAlignment="1" applyProtection="1">
      <alignment horizontal="right" indent="2"/>
      <protection/>
    </xf>
    <xf numFmtId="3" fontId="14" fillId="34" borderId="11" xfId="0" applyNumberFormat="1" applyFont="1" applyFill="1" applyBorder="1" applyAlignment="1" applyProtection="1">
      <alignment horizontal="right" indent="2"/>
      <protection/>
    </xf>
    <xf numFmtId="3" fontId="14" fillId="34" borderId="19" xfId="0" applyNumberFormat="1" applyFont="1" applyFill="1" applyBorder="1" applyAlignment="1" applyProtection="1">
      <alignment horizontal="right" indent="2"/>
      <protection/>
    </xf>
    <xf numFmtId="0" fontId="6" fillId="34" borderId="0" xfId="0" applyFont="1" applyFill="1" applyBorder="1" applyAlignment="1">
      <alignment horizontal="right" indent="2"/>
    </xf>
    <xf numFmtId="3" fontId="12" fillId="34" borderId="11" xfId="0" applyNumberFormat="1" applyFont="1" applyFill="1" applyBorder="1" applyAlignment="1">
      <alignment horizontal="right" indent="2"/>
    </xf>
    <xf numFmtId="3" fontId="12" fillId="34" borderId="0" xfId="0" applyNumberFormat="1" applyFont="1" applyFill="1" applyBorder="1" applyAlignment="1">
      <alignment horizontal="right" indent="2"/>
    </xf>
    <xf numFmtId="0" fontId="14" fillId="34" borderId="20" xfId="0" applyFont="1" applyFill="1" applyBorder="1" applyAlignment="1" applyProtection="1">
      <alignment horizontal="right" indent="1"/>
      <protection/>
    </xf>
    <xf numFmtId="3" fontId="12" fillId="34" borderId="19" xfId="0" applyNumberFormat="1" applyFont="1" applyFill="1" applyBorder="1" applyAlignment="1">
      <alignment horizontal="right" indent="1"/>
    </xf>
    <xf numFmtId="3" fontId="12" fillId="34" borderId="20" xfId="0" applyNumberFormat="1" applyFont="1" applyFill="1" applyBorder="1" applyAlignment="1">
      <alignment horizontal="right" indent="1"/>
    </xf>
    <xf numFmtId="3" fontId="17" fillId="34" borderId="20" xfId="0" applyNumberFormat="1" applyFont="1" applyFill="1" applyBorder="1" applyAlignment="1" applyProtection="1">
      <alignment horizontal="right" indent="1"/>
      <protection/>
    </xf>
    <xf numFmtId="3" fontId="15" fillId="34" borderId="20" xfId="0" applyNumberFormat="1" applyFont="1" applyFill="1" applyBorder="1" applyAlignment="1" applyProtection="1">
      <alignment horizontal="right" indent="1"/>
      <protection/>
    </xf>
    <xf numFmtId="3" fontId="13" fillId="34" borderId="20" xfId="0" applyNumberFormat="1" applyFont="1" applyFill="1" applyBorder="1" applyAlignment="1" applyProtection="1">
      <alignment horizontal="right" indent="1"/>
      <protection/>
    </xf>
    <xf numFmtId="3" fontId="5" fillId="34" borderId="20" xfId="0" applyNumberFormat="1" applyFont="1" applyFill="1" applyBorder="1" applyAlignment="1" applyProtection="1">
      <alignment horizontal="right" indent="1"/>
      <protection/>
    </xf>
    <xf numFmtId="3" fontId="12" fillId="34" borderId="20" xfId="0" applyNumberFormat="1" applyFont="1" applyFill="1" applyBorder="1" applyAlignment="1" applyProtection="1">
      <alignment horizontal="right" indent="1"/>
      <protection/>
    </xf>
    <xf numFmtId="3" fontId="6" fillId="34" borderId="16" xfId="0" applyNumberFormat="1" applyFont="1" applyFill="1" applyBorder="1" applyAlignment="1" applyProtection="1">
      <alignment horizontal="right" indent="1"/>
      <protection/>
    </xf>
    <xf numFmtId="3" fontId="18" fillId="34" borderId="20" xfId="0" applyNumberFormat="1" applyFont="1" applyFill="1" applyBorder="1" applyAlignment="1" applyProtection="1">
      <alignment horizontal="right" indent="1"/>
      <protection/>
    </xf>
    <xf numFmtId="3" fontId="14" fillId="34" borderId="20" xfId="0" applyNumberFormat="1" applyFont="1" applyFill="1" applyBorder="1" applyAlignment="1" applyProtection="1">
      <alignment horizontal="right" indent="1"/>
      <protection/>
    </xf>
    <xf numFmtId="0" fontId="14" fillId="34" borderId="20" xfId="0" applyFont="1" applyFill="1" applyBorder="1" applyAlignment="1" applyProtection="1">
      <alignment horizontal="right" indent="2"/>
      <protection/>
    </xf>
    <xf numFmtId="3" fontId="12" fillId="34" borderId="19" xfId="0" applyNumberFormat="1" applyFont="1" applyFill="1" applyBorder="1" applyAlignment="1">
      <alignment horizontal="right" indent="2"/>
    </xf>
    <xf numFmtId="3" fontId="6" fillId="34" borderId="16" xfId="0" applyNumberFormat="1" applyFont="1" applyFill="1" applyBorder="1" applyAlignment="1" applyProtection="1">
      <alignment horizontal="right" indent="2"/>
      <protection/>
    </xf>
    <xf numFmtId="3" fontId="18" fillId="34" borderId="20" xfId="0" applyNumberFormat="1" applyFont="1" applyFill="1" applyBorder="1" applyAlignment="1" applyProtection="1">
      <alignment horizontal="right" indent="2"/>
      <protection/>
    </xf>
    <xf numFmtId="3" fontId="14" fillId="34" borderId="20" xfId="0" applyNumberFormat="1" applyFont="1" applyFill="1" applyBorder="1" applyAlignment="1" applyProtection="1">
      <alignment horizontal="right" indent="2"/>
      <protection/>
    </xf>
    <xf numFmtId="3" fontId="12" fillId="34" borderId="20" xfId="0" applyNumberFormat="1" applyFont="1" applyFill="1" applyBorder="1" applyAlignment="1">
      <alignment horizontal="right" indent="2"/>
    </xf>
    <xf numFmtId="3" fontId="17" fillId="34" borderId="20" xfId="0" applyNumberFormat="1" applyFont="1" applyFill="1" applyBorder="1" applyAlignment="1" applyProtection="1">
      <alignment horizontal="right" indent="2"/>
      <protection/>
    </xf>
    <xf numFmtId="3" fontId="15" fillId="34" borderId="20" xfId="0" applyNumberFormat="1" applyFont="1" applyFill="1" applyBorder="1" applyAlignment="1" applyProtection="1">
      <alignment horizontal="right" indent="2"/>
      <protection/>
    </xf>
    <xf numFmtId="3" fontId="13" fillId="34" borderId="20" xfId="0" applyNumberFormat="1" applyFont="1" applyFill="1" applyBorder="1" applyAlignment="1" applyProtection="1">
      <alignment horizontal="right" indent="2"/>
      <protection/>
    </xf>
    <xf numFmtId="3" fontId="5" fillId="34" borderId="20" xfId="0" applyNumberFormat="1" applyFont="1" applyFill="1" applyBorder="1" applyAlignment="1" applyProtection="1">
      <alignment horizontal="right" indent="2"/>
      <protection/>
    </xf>
    <xf numFmtId="3" fontId="12" fillId="34" borderId="20" xfId="0" applyNumberFormat="1" applyFont="1" applyFill="1" applyBorder="1" applyAlignment="1" applyProtection="1">
      <alignment horizontal="right" indent="2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60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33.21484375" style="3" customWidth="1"/>
    <col min="2" max="7" width="13.77734375" style="3" customWidth="1"/>
    <col min="8" max="13" width="12.77734375" style="3" hidden="1" customWidth="1"/>
    <col min="14" max="14" width="13.77734375" style="3" customWidth="1"/>
    <col min="15" max="15" width="13.99609375" style="3" bestFit="1" customWidth="1"/>
    <col min="16" max="16" width="13.4453125" style="3" customWidth="1"/>
    <col min="17" max="18" width="11.3359375" style="3" customWidth="1"/>
    <col min="19" max="16384" width="9.77734375" style="3" customWidth="1"/>
  </cols>
  <sheetData>
    <row r="1" spans="1:14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31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>
      <c r="A3" s="32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">
      <c r="A4" s="32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5" t="s">
        <v>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7.5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6.5">
      <c r="A7" s="40"/>
      <c r="B7" s="53"/>
      <c r="C7" s="6"/>
      <c r="D7" s="6"/>
      <c r="E7" s="6"/>
      <c r="F7" s="6"/>
      <c r="G7" s="54"/>
      <c r="H7" s="6"/>
      <c r="I7" s="6"/>
      <c r="J7" s="6"/>
      <c r="K7" s="6"/>
      <c r="L7" s="6"/>
      <c r="M7" s="6"/>
      <c r="N7" s="54"/>
    </row>
    <row r="8" spans="1:14" ht="16.5">
      <c r="A8" s="41" t="s">
        <v>35</v>
      </c>
      <c r="B8" s="55" t="s">
        <v>7</v>
      </c>
      <c r="C8" s="56" t="s">
        <v>8</v>
      </c>
      <c r="D8" s="56" t="s">
        <v>9</v>
      </c>
      <c r="E8" s="56" t="s">
        <v>11</v>
      </c>
      <c r="F8" s="56" t="s">
        <v>12</v>
      </c>
      <c r="G8" s="92" t="s">
        <v>13</v>
      </c>
      <c r="H8" s="28" t="s">
        <v>20</v>
      </c>
      <c r="I8" s="28" t="s">
        <v>21</v>
      </c>
      <c r="J8" s="28" t="s">
        <v>22</v>
      </c>
      <c r="K8" s="28" t="s">
        <v>27</v>
      </c>
      <c r="L8" s="28" t="s">
        <v>28</v>
      </c>
      <c r="M8" s="28" t="s">
        <v>26</v>
      </c>
      <c r="N8" s="81" t="s">
        <v>0</v>
      </c>
    </row>
    <row r="9" spans="1:14" ht="12" customHeight="1">
      <c r="A9" s="42"/>
      <c r="B9" s="57"/>
      <c r="C9" s="79"/>
      <c r="D9" s="79"/>
      <c r="E9" s="79"/>
      <c r="F9" s="79"/>
      <c r="G9" s="93"/>
      <c r="H9" s="7"/>
      <c r="I9" s="7"/>
      <c r="J9" s="7"/>
      <c r="K9" s="7"/>
      <c r="L9" s="7"/>
      <c r="M9" s="7"/>
      <c r="N9" s="82"/>
    </row>
    <row r="10" spans="1:14" ht="15" customHeight="1">
      <c r="A10" s="43"/>
      <c r="B10" s="58"/>
      <c r="C10" s="80"/>
      <c r="D10" s="80"/>
      <c r="E10" s="80"/>
      <c r="F10" s="80"/>
      <c r="G10" s="97"/>
      <c r="H10" s="29"/>
      <c r="I10" s="29"/>
      <c r="J10" s="29"/>
      <c r="K10" s="29"/>
      <c r="L10" s="29"/>
      <c r="M10" s="29"/>
      <c r="N10" s="83"/>
    </row>
    <row r="11" spans="1:14" ht="15.75" customHeight="1" hidden="1">
      <c r="A11" s="44" t="s">
        <v>14</v>
      </c>
      <c r="B11" s="59">
        <f aca="true" t="shared" si="0" ref="B11:N11">+B12+B13+B14</f>
        <v>141799.38545</v>
      </c>
      <c r="C11" s="60">
        <f t="shared" si="0"/>
        <v>414655.58702000004</v>
      </c>
      <c r="D11" s="60">
        <f t="shared" si="0"/>
        <v>170685.54412</v>
      </c>
      <c r="E11" s="60">
        <f t="shared" si="0"/>
        <v>175523.54392</v>
      </c>
      <c r="F11" s="60">
        <f t="shared" si="0"/>
        <v>234211.57468</v>
      </c>
      <c r="G11" s="98">
        <f t="shared" si="0"/>
        <v>104773.57249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/>
      <c r="L11" s="23"/>
      <c r="M11" s="23"/>
      <c r="N11" s="84">
        <f t="shared" si="0"/>
        <v>1241649.2076800002</v>
      </c>
    </row>
    <row r="12" spans="1:14" ht="15.75" customHeight="1" hidden="1">
      <c r="A12" s="45" t="s">
        <v>1</v>
      </c>
      <c r="B12" s="61">
        <f>+B17+B22+B27+B32</f>
        <v>30754.86425</v>
      </c>
      <c r="C12" s="62">
        <f>+C17+C22+C27+C32</f>
        <v>374206.03441</v>
      </c>
      <c r="D12" s="62">
        <f>+D17+D22+D27+D32</f>
        <v>68466.26186</v>
      </c>
      <c r="E12" s="62">
        <f aca="true" t="shared" si="1" ref="E12:J12">+E17+E22+E27+E32</f>
        <v>123078.80338</v>
      </c>
      <c r="F12" s="62">
        <f t="shared" si="1"/>
        <v>55457.74013</v>
      </c>
      <c r="G12" s="99">
        <f t="shared" si="1"/>
        <v>72464.94289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/>
      <c r="L12" s="10"/>
      <c r="M12" s="10"/>
      <c r="N12" s="85">
        <f>SUM(B12:J12)</f>
        <v>724428.6469200002</v>
      </c>
    </row>
    <row r="13" spans="1:14" ht="15.75" customHeight="1" hidden="1">
      <c r="A13" s="45" t="s">
        <v>2</v>
      </c>
      <c r="B13" s="61">
        <f aca="true" t="shared" si="2" ref="B13:J14">+B18+B23+B28+B33</f>
        <v>107170.18615</v>
      </c>
      <c r="C13" s="62">
        <f t="shared" si="2"/>
        <v>34208.503339999996</v>
      </c>
      <c r="D13" s="62">
        <f t="shared" si="2"/>
        <v>100204.64575000001</v>
      </c>
      <c r="E13" s="62">
        <f t="shared" si="2"/>
        <v>43479.38021999999</v>
      </c>
      <c r="F13" s="62">
        <f t="shared" si="2"/>
        <v>177217.3713</v>
      </c>
      <c r="G13" s="99">
        <f t="shared" si="2"/>
        <v>29526.69793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/>
      <c r="L13" s="10"/>
      <c r="M13" s="10"/>
      <c r="N13" s="85">
        <f>SUM(B13:J13)</f>
        <v>491806.78469</v>
      </c>
    </row>
    <row r="14" spans="1:14" ht="15.75" customHeight="1" hidden="1">
      <c r="A14" s="45" t="s">
        <v>3</v>
      </c>
      <c r="B14" s="61">
        <f t="shared" si="2"/>
        <v>3874.3350499999997</v>
      </c>
      <c r="C14" s="62">
        <f t="shared" si="2"/>
        <v>6241.049270000001</v>
      </c>
      <c r="D14" s="62">
        <f t="shared" si="2"/>
        <v>2014.6365099999998</v>
      </c>
      <c r="E14" s="62">
        <f t="shared" si="2"/>
        <v>8965.36032</v>
      </c>
      <c r="F14" s="62">
        <f t="shared" si="2"/>
        <v>1536.46325</v>
      </c>
      <c r="G14" s="99">
        <f t="shared" si="2"/>
        <v>2781.9316700000004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/>
      <c r="L14" s="10"/>
      <c r="M14" s="10"/>
      <c r="N14" s="85">
        <f>SUM(B14:J14)</f>
        <v>25413.776070000004</v>
      </c>
    </row>
    <row r="15" spans="1:14" ht="6" customHeight="1" hidden="1">
      <c r="A15" s="43"/>
      <c r="B15" s="58"/>
      <c r="C15" s="80"/>
      <c r="D15" s="80"/>
      <c r="E15" s="80"/>
      <c r="F15" s="80"/>
      <c r="G15" s="97"/>
      <c r="H15" s="29"/>
      <c r="I15" s="29"/>
      <c r="J15" s="29"/>
      <c r="K15" s="29"/>
      <c r="L15" s="29"/>
      <c r="M15" s="29"/>
      <c r="N15" s="83"/>
    </row>
    <row r="16" spans="1:15" ht="15.75">
      <c r="A16" s="46" t="s">
        <v>16</v>
      </c>
      <c r="B16" s="63">
        <f aca="true" t="shared" si="3" ref="B16:N16">+B17+B18+B19</f>
        <v>39454.71687999999</v>
      </c>
      <c r="C16" s="64">
        <f t="shared" si="3"/>
        <v>48404.0693</v>
      </c>
      <c r="D16" s="64">
        <f t="shared" si="3"/>
        <v>53091.90897</v>
      </c>
      <c r="E16" s="64">
        <f t="shared" si="3"/>
        <v>149733.99636999998</v>
      </c>
      <c r="F16" s="64">
        <f t="shared" si="3"/>
        <v>67662.43798</v>
      </c>
      <c r="G16" s="100">
        <f t="shared" si="3"/>
        <v>54008.79439999999</v>
      </c>
      <c r="H16" s="24">
        <f t="shared" si="3"/>
        <v>0</v>
      </c>
      <c r="I16" s="24">
        <f t="shared" si="3"/>
        <v>0</v>
      </c>
      <c r="J16" s="24">
        <f>+J17+J18+J19</f>
        <v>0</v>
      </c>
      <c r="K16" s="24">
        <f>+K17+K18+K19</f>
        <v>0</v>
      </c>
      <c r="L16" s="24">
        <f>+L17+L18+L19</f>
        <v>0</v>
      </c>
      <c r="M16" s="24">
        <f>+M17+M18+M19</f>
        <v>0</v>
      </c>
      <c r="N16" s="86">
        <f t="shared" si="3"/>
        <v>412355.9239</v>
      </c>
      <c r="O16" s="11"/>
    </row>
    <row r="17" spans="1:19" ht="15">
      <c r="A17" s="47" t="s">
        <v>4</v>
      </c>
      <c r="B17" s="65">
        <v>19088.025069999996</v>
      </c>
      <c r="C17" s="66">
        <v>44489.79997000001</v>
      </c>
      <c r="D17" s="66">
        <v>39734.56445</v>
      </c>
      <c r="E17" s="66">
        <v>110100.55549</v>
      </c>
      <c r="F17" s="66">
        <v>55228.74877</v>
      </c>
      <c r="G17" s="101">
        <v>37595.75268</v>
      </c>
      <c r="H17" s="25"/>
      <c r="I17" s="25"/>
      <c r="J17" s="25"/>
      <c r="K17" s="25"/>
      <c r="L17" s="25"/>
      <c r="M17" s="25"/>
      <c r="N17" s="87">
        <f>SUM(B17:M17)</f>
        <v>306237.44642999995</v>
      </c>
      <c r="O17" s="11"/>
      <c r="Q17" s="12"/>
      <c r="R17" s="12"/>
      <c r="S17" s="12"/>
    </row>
    <row r="18" spans="1:19" ht="15">
      <c r="A18" s="47" t="s">
        <v>5</v>
      </c>
      <c r="B18" s="65">
        <v>20305.7512</v>
      </c>
      <c r="C18" s="66">
        <v>3880.47364</v>
      </c>
      <c r="D18" s="66">
        <v>13163.216450000002</v>
      </c>
      <c r="E18" s="66">
        <v>39625.10908999999</v>
      </c>
      <c r="F18" s="66">
        <v>12420.746930000001</v>
      </c>
      <c r="G18" s="101">
        <v>16374.75861</v>
      </c>
      <c r="H18" s="25"/>
      <c r="I18" s="25"/>
      <c r="J18" s="25"/>
      <c r="K18" s="25"/>
      <c r="L18" s="25"/>
      <c r="M18" s="25"/>
      <c r="N18" s="87">
        <f>SUM(B18:M18)</f>
        <v>105770.05592</v>
      </c>
      <c r="O18" s="11"/>
      <c r="Q18" s="12"/>
      <c r="R18" s="12"/>
      <c r="S18" s="12"/>
    </row>
    <row r="19" spans="1:19" ht="15">
      <c r="A19" s="47" t="s">
        <v>6</v>
      </c>
      <c r="B19" s="65">
        <v>60.94060999999999</v>
      </c>
      <c r="C19" s="66">
        <v>33.79569</v>
      </c>
      <c r="D19" s="66">
        <v>194.12807</v>
      </c>
      <c r="E19" s="66">
        <v>8.33179</v>
      </c>
      <c r="F19" s="66">
        <v>12.94228</v>
      </c>
      <c r="G19" s="101">
        <v>38.28310999999999</v>
      </c>
      <c r="H19" s="25"/>
      <c r="I19" s="25"/>
      <c r="J19" s="25"/>
      <c r="K19" s="25"/>
      <c r="L19" s="25"/>
      <c r="M19" s="25"/>
      <c r="N19" s="87">
        <f>SUM(B19:M19)</f>
        <v>348.42155</v>
      </c>
      <c r="O19" s="11"/>
      <c r="S19" s="12"/>
    </row>
    <row r="20" spans="1:14" ht="6" customHeight="1">
      <c r="A20" s="45"/>
      <c r="B20" s="67"/>
      <c r="C20" s="68"/>
      <c r="D20" s="68"/>
      <c r="E20" s="68"/>
      <c r="F20" s="68"/>
      <c r="G20" s="102"/>
      <c r="H20" s="30"/>
      <c r="I20" s="30"/>
      <c r="J20" s="30"/>
      <c r="K20" s="30"/>
      <c r="L20" s="30"/>
      <c r="M20" s="30"/>
      <c r="N20" s="88"/>
    </row>
    <row r="21" spans="1:16" ht="15.75">
      <c r="A21" s="46" t="s">
        <v>17</v>
      </c>
      <c r="B21" s="63">
        <f aca="true" t="shared" si="4" ref="B21:M21">+B22+B23+B24</f>
        <v>15850.489300000001</v>
      </c>
      <c r="C21" s="64">
        <f t="shared" si="4"/>
        <v>19883.81164</v>
      </c>
      <c r="D21" s="64">
        <f t="shared" si="4"/>
        <v>36978.99389</v>
      </c>
      <c r="E21" s="64">
        <f t="shared" si="4"/>
        <v>16697.353880000002</v>
      </c>
      <c r="F21" s="64">
        <f t="shared" si="4"/>
        <v>0</v>
      </c>
      <c r="G21" s="100">
        <f t="shared" si="4"/>
        <v>43984.85518</v>
      </c>
      <c r="H21" s="24">
        <f t="shared" si="4"/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86">
        <f>+N22+N23+N24</f>
        <v>133395.50389000002</v>
      </c>
      <c r="O21" s="13"/>
      <c r="P21" s="14"/>
    </row>
    <row r="22" spans="1:16" ht="15">
      <c r="A22" s="47" t="s">
        <v>4</v>
      </c>
      <c r="B22" s="65">
        <v>11666.83918</v>
      </c>
      <c r="C22" s="66">
        <v>17544.23444</v>
      </c>
      <c r="D22" s="66">
        <v>28731.69741</v>
      </c>
      <c r="E22" s="66">
        <v>12978.24789</v>
      </c>
      <c r="F22" s="66">
        <v>0</v>
      </c>
      <c r="G22" s="101">
        <v>32450.643190000003</v>
      </c>
      <c r="H22" s="25"/>
      <c r="I22" s="25"/>
      <c r="J22" s="25"/>
      <c r="K22" s="25"/>
      <c r="L22" s="25"/>
      <c r="M22" s="25"/>
      <c r="N22" s="87">
        <f>SUM(B22:M22)</f>
        <v>103371.66211</v>
      </c>
      <c r="O22" s="13"/>
      <c r="P22" s="14"/>
    </row>
    <row r="23" spans="1:16" ht="15">
      <c r="A23" s="47" t="s">
        <v>5</v>
      </c>
      <c r="B23" s="65">
        <v>4176.93495</v>
      </c>
      <c r="C23" s="66">
        <v>2339.5772</v>
      </c>
      <c r="D23" s="66">
        <v>8247.29648</v>
      </c>
      <c r="E23" s="66">
        <v>3658.5485600000006</v>
      </c>
      <c r="F23" s="66">
        <v>0</v>
      </c>
      <c r="G23" s="101">
        <v>11458.854959999997</v>
      </c>
      <c r="H23" s="25"/>
      <c r="I23" s="25"/>
      <c r="J23" s="25"/>
      <c r="K23" s="25"/>
      <c r="L23" s="25"/>
      <c r="M23" s="25"/>
      <c r="N23" s="87">
        <f>SUM(B23:M23)</f>
        <v>29881.21215</v>
      </c>
      <c r="O23" s="13"/>
      <c r="P23" s="14"/>
    </row>
    <row r="24" spans="1:16" ht="15">
      <c r="A24" s="47" t="s">
        <v>6</v>
      </c>
      <c r="B24" s="65">
        <v>6.7151700000000005</v>
      </c>
      <c r="C24" s="66">
        <v>0</v>
      </c>
      <c r="D24" s="66">
        <v>0</v>
      </c>
      <c r="E24" s="66">
        <v>60.55743</v>
      </c>
      <c r="F24" s="66">
        <v>0</v>
      </c>
      <c r="G24" s="101">
        <v>75.35703</v>
      </c>
      <c r="H24" s="25"/>
      <c r="I24" s="25"/>
      <c r="J24" s="25"/>
      <c r="K24" s="25"/>
      <c r="L24" s="25"/>
      <c r="M24" s="25"/>
      <c r="N24" s="87">
        <f>SUM(B24:M24)</f>
        <v>142.62963</v>
      </c>
      <c r="O24" s="13"/>
      <c r="P24" s="14"/>
    </row>
    <row r="25" spans="1:14" ht="6" customHeight="1">
      <c r="A25" s="46"/>
      <c r="B25" s="65"/>
      <c r="C25" s="66"/>
      <c r="D25" s="66"/>
      <c r="E25" s="66"/>
      <c r="F25" s="66"/>
      <c r="G25" s="101"/>
      <c r="H25" s="25"/>
      <c r="I25" s="25"/>
      <c r="J25" s="25"/>
      <c r="K25" s="25"/>
      <c r="L25" s="25"/>
      <c r="M25" s="25"/>
      <c r="N25" s="87"/>
    </row>
    <row r="26" spans="1:14" ht="15" customHeight="1">
      <c r="A26" s="46" t="s">
        <v>18</v>
      </c>
      <c r="B26" s="63">
        <f aca="true" t="shared" si="5" ref="B26:N26">+B27+B28+B29</f>
        <v>82687.5</v>
      </c>
      <c r="C26" s="64">
        <f t="shared" si="5"/>
        <v>340160.4525</v>
      </c>
      <c r="D26" s="64">
        <f t="shared" si="5"/>
        <v>75834.70425</v>
      </c>
      <c r="E26" s="64">
        <f t="shared" si="5"/>
        <v>0</v>
      </c>
      <c r="F26" s="64">
        <f t="shared" si="5"/>
        <v>164763.66688</v>
      </c>
      <c r="G26" s="100">
        <f t="shared" si="5"/>
        <v>0</v>
      </c>
      <c r="H26" s="24">
        <f t="shared" si="5"/>
        <v>0</v>
      </c>
      <c r="I26" s="24">
        <f t="shared" si="5"/>
        <v>0</v>
      </c>
      <c r="J26" s="24">
        <f t="shared" si="5"/>
        <v>0</v>
      </c>
      <c r="K26" s="24">
        <f t="shared" si="5"/>
        <v>0</v>
      </c>
      <c r="L26" s="24">
        <f t="shared" si="5"/>
        <v>0</v>
      </c>
      <c r="M26" s="24">
        <f t="shared" si="5"/>
        <v>0</v>
      </c>
      <c r="N26" s="86">
        <f t="shared" si="5"/>
        <v>663446.32363</v>
      </c>
    </row>
    <row r="27" spans="1:15" ht="15">
      <c r="A27" s="47" t="s">
        <v>4</v>
      </c>
      <c r="B27" s="65">
        <v>0</v>
      </c>
      <c r="C27" s="66">
        <v>312172</v>
      </c>
      <c r="D27" s="66">
        <v>0</v>
      </c>
      <c r="E27" s="66">
        <v>0</v>
      </c>
      <c r="F27" s="66">
        <v>0</v>
      </c>
      <c r="G27" s="101">
        <v>0</v>
      </c>
      <c r="H27" s="25"/>
      <c r="I27" s="25"/>
      <c r="J27" s="25"/>
      <c r="K27" s="25"/>
      <c r="L27" s="25"/>
      <c r="M27" s="25"/>
      <c r="N27" s="87">
        <f>SUM(B27:M27)</f>
        <v>312172</v>
      </c>
      <c r="O27" s="14"/>
    </row>
    <row r="28" spans="1:16" ht="20.25" customHeight="1">
      <c r="A28" s="47" t="s">
        <v>5</v>
      </c>
      <c r="B28" s="65">
        <v>82687.5</v>
      </c>
      <c r="C28" s="66">
        <v>27988.4525</v>
      </c>
      <c r="D28" s="66">
        <v>75784.70425</v>
      </c>
      <c r="E28" s="66">
        <v>0</v>
      </c>
      <c r="F28" s="66">
        <v>164763.66688</v>
      </c>
      <c r="G28" s="101">
        <v>0</v>
      </c>
      <c r="H28" s="25"/>
      <c r="I28" s="25"/>
      <c r="J28" s="25"/>
      <c r="K28" s="25"/>
      <c r="L28" s="25"/>
      <c r="M28" s="25"/>
      <c r="N28" s="87">
        <f>SUM(B28:M28)</f>
        <v>351224.32363</v>
      </c>
      <c r="O28" s="14"/>
      <c r="P28" s="14"/>
    </row>
    <row r="29" spans="1:15" ht="15">
      <c r="A29" s="47" t="s">
        <v>6</v>
      </c>
      <c r="B29" s="65">
        <v>0</v>
      </c>
      <c r="C29" s="66">
        <v>0</v>
      </c>
      <c r="D29" s="66">
        <v>50</v>
      </c>
      <c r="E29" s="66">
        <v>0</v>
      </c>
      <c r="F29" s="66">
        <v>0</v>
      </c>
      <c r="G29" s="101">
        <v>0</v>
      </c>
      <c r="H29" s="25"/>
      <c r="I29" s="25"/>
      <c r="J29" s="25"/>
      <c r="K29" s="25"/>
      <c r="L29" s="25"/>
      <c r="M29" s="25"/>
      <c r="N29" s="87">
        <f>SUM(B29:J29)</f>
        <v>50</v>
      </c>
      <c r="O29" s="14"/>
    </row>
    <row r="30" spans="1:14" ht="6" customHeight="1">
      <c r="A30" s="46"/>
      <c r="B30" s="65"/>
      <c r="C30" s="66"/>
      <c r="D30" s="66"/>
      <c r="E30" s="66"/>
      <c r="F30" s="66"/>
      <c r="G30" s="101"/>
      <c r="H30" s="25"/>
      <c r="I30" s="25"/>
      <c r="J30" s="25"/>
      <c r="K30" s="25"/>
      <c r="L30" s="25"/>
      <c r="M30" s="25"/>
      <c r="N30" s="87"/>
    </row>
    <row r="31" spans="1:14" ht="15.75">
      <c r="A31" s="46" t="s">
        <v>33</v>
      </c>
      <c r="B31" s="63">
        <f aca="true" t="shared" si="6" ref="B31:N31">+B32+B33+B34</f>
        <v>3806.6792699999996</v>
      </c>
      <c r="C31" s="64">
        <f t="shared" si="6"/>
        <v>6207.253580000001</v>
      </c>
      <c r="D31" s="64">
        <f t="shared" si="6"/>
        <v>4779.937010000001</v>
      </c>
      <c r="E31" s="64">
        <f t="shared" si="6"/>
        <v>9092.19367</v>
      </c>
      <c r="F31" s="64">
        <f t="shared" si="6"/>
        <v>1785.46982</v>
      </c>
      <c r="G31" s="100">
        <f t="shared" si="6"/>
        <v>6779.92291</v>
      </c>
      <c r="H31" s="24">
        <f t="shared" si="6"/>
        <v>0</v>
      </c>
      <c r="I31" s="24">
        <f t="shared" si="6"/>
        <v>0</v>
      </c>
      <c r="J31" s="24">
        <f t="shared" si="6"/>
        <v>0</v>
      </c>
      <c r="K31" s="24">
        <f t="shared" si="6"/>
        <v>0</v>
      </c>
      <c r="L31" s="24">
        <f t="shared" si="6"/>
        <v>0</v>
      </c>
      <c r="M31" s="24">
        <f t="shared" si="6"/>
        <v>0</v>
      </c>
      <c r="N31" s="86">
        <f t="shared" si="6"/>
        <v>32451.456260000006</v>
      </c>
    </row>
    <row r="32" spans="1:14" ht="15">
      <c r="A32" s="47" t="s">
        <v>4</v>
      </c>
      <c r="B32" s="65">
        <v>0</v>
      </c>
      <c r="C32" s="66">
        <v>0</v>
      </c>
      <c r="D32" s="66">
        <v>0</v>
      </c>
      <c r="E32" s="66">
        <v>0</v>
      </c>
      <c r="F32" s="66">
        <v>228.99136</v>
      </c>
      <c r="G32" s="101">
        <v>2418.54702</v>
      </c>
      <c r="H32" s="25"/>
      <c r="I32" s="25"/>
      <c r="J32" s="25"/>
      <c r="K32" s="25"/>
      <c r="L32" s="25"/>
      <c r="M32" s="25"/>
      <c r="N32" s="87">
        <f aca="true" t="shared" si="7" ref="N32:N39">SUM(B32:M32)</f>
        <v>2647.53838</v>
      </c>
    </row>
    <row r="33" spans="1:14" ht="15">
      <c r="A33" s="47" t="s">
        <v>5</v>
      </c>
      <c r="B33" s="65">
        <v>0</v>
      </c>
      <c r="C33" s="66">
        <v>0</v>
      </c>
      <c r="D33" s="66">
        <v>3009.4285700000005</v>
      </c>
      <c r="E33" s="66">
        <v>195.72257000000002</v>
      </c>
      <c r="F33" s="66">
        <v>32.95749</v>
      </c>
      <c r="G33" s="101">
        <v>1693.08436</v>
      </c>
      <c r="H33" s="25"/>
      <c r="I33" s="25"/>
      <c r="J33" s="25"/>
      <c r="K33" s="25"/>
      <c r="L33" s="25"/>
      <c r="M33" s="25"/>
      <c r="N33" s="87">
        <f t="shared" si="7"/>
        <v>4931.1929900000005</v>
      </c>
    </row>
    <row r="34" spans="1:14" ht="15">
      <c r="A34" s="47" t="s">
        <v>6</v>
      </c>
      <c r="B34" s="65">
        <v>3806.6792699999996</v>
      </c>
      <c r="C34" s="66">
        <v>6207.253580000001</v>
      </c>
      <c r="D34" s="66">
        <v>1770.5084399999998</v>
      </c>
      <c r="E34" s="66">
        <v>8896.4711</v>
      </c>
      <c r="F34" s="66">
        <v>1523.52097</v>
      </c>
      <c r="G34" s="101">
        <v>2668.2915300000004</v>
      </c>
      <c r="H34" s="25"/>
      <c r="I34" s="25"/>
      <c r="J34" s="25"/>
      <c r="K34" s="25"/>
      <c r="L34" s="25"/>
      <c r="M34" s="25"/>
      <c r="N34" s="87">
        <f t="shared" si="7"/>
        <v>24872.724890000005</v>
      </c>
    </row>
    <row r="35" spans="1:14" ht="15" customHeight="1" hidden="1">
      <c r="A35" s="47"/>
      <c r="B35" s="65"/>
      <c r="C35" s="66"/>
      <c r="D35" s="66"/>
      <c r="E35" s="66"/>
      <c r="F35" s="66"/>
      <c r="G35" s="101"/>
      <c r="H35" s="25"/>
      <c r="I35" s="25"/>
      <c r="J35" s="25"/>
      <c r="K35" s="25"/>
      <c r="L35" s="25"/>
      <c r="M35" s="25"/>
      <c r="N35" s="87">
        <f t="shared" si="7"/>
        <v>0</v>
      </c>
    </row>
    <row r="36" spans="1:14" ht="33.75" customHeight="1" hidden="1">
      <c r="A36" s="48" t="s">
        <v>15</v>
      </c>
      <c r="B36" s="59">
        <f aca="true" t="shared" si="8" ref="B36:J36">+B37+B38+B39</f>
        <v>0</v>
      </c>
      <c r="C36" s="60">
        <f t="shared" si="8"/>
        <v>0</v>
      </c>
      <c r="D36" s="60">
        <f t="shared" si="8"/>
        <v>0</v>
      </c>
      <c r="E36" s="60">
        <f t="shared" si="8"/>
        <v>0</v>
      </c>
      <c r="F36" s="60">
        <f t="shared" si="8"/>
        <v>0</v>
      </c>
      <c r="G36" s="98">
        <f t="shared" si="8"/>
        <v>0</v>
      </c>
      <c r="H36" s="26">
        <f t="shared" si="8"/>
        <v>0</v>
      </c>
      <c r="I36" s="26">
        <f t="shared" si="8"/>
        <v>0</v>
      </c>
      <c r="J36" s="26">
        <f t="shared" si="8"/>
        <v>0</v>
      </c>
      <c r="K36" s="26"/>
      <c r="L36" s="26"/>
      <c r="M36" s="26"/>
      <c r="N36" s="84">
        <f t="shared" si="7"/>
        <v>0</v>
      </c>
    </row>
    <row r="37" spans="1:14" ht="15.75" hidden="1">
      <c r="A37" s="45" t="s">
        <v>1</v>
      </c>
      <c r="B37" s="61">
        <v>0</v>
      </c>
      <c r="C37" s="62">
        <v>0</v>
      </c>
      <c r="D37" s="62">
        <v>0</v>
      </c>
      <c r="E37" s="62">
        <v>0</v>
      </c>
      <c r="F37" s="62">
        <v>0</v>
      </c>
      <c r="G37" s="99">
        <v>0</v>
      </c>
      <c r="H37" s="10">
        <v>0</v>
      </c>
      <c r="I37" s="10">
        <v>0</v>
      </c>
      <c r="J37" s="10">
        <v>0</v>
      </c>
      <c r="K37" s="10"/>
      <c r="L37" s="10"/>
      <c r="M37" s="10"/>
      <c r="N37" s="85">
        <f t="shared" si="7"/>
        <v>0</v>
      </c>
    </row>
    <row r="38" spans="1:14" ht="15.75" hidden="1">
      <c r="A38" s="45" t="s">
        <v>2</v>
      </c>
      <c r="B38" s="61">
        <v>0</v>
      </c>
      <c r="C38" s="62">
        <v>0</v>
      </c>
      <c r="D38" s="62">
        <v>0</v>
      </c>
      <c r="E38" s="62">
        <v>0</v>
      </c>
      <c r="F38" s="62">
        <v>0</v>
      </c>
      <c r="G38" s="99">
        <v>0</v>
      </c>
      <c r="H38" s="10">
        <v>0</v>
      </c>
      <c r="I38" s="10">
        <v>0</v>
      </c>
      <c r="J38" s="10">
        <v>0</v>
      </c>
      <c r="K38" s="10"/>
      <c r="L38" s="10"/>
      <c r="M38" s="10"/>
      <c r="N38" s="85">
        <f t="shared" si="7"/>
        <v>0</v>
      </c>
    </row>
    <row r="39" spans="1:14" ht="15.75" hidden="1">
      <c r="A39" s="45" t="s">
        <v>3</v>
      </c>
      <c r="B39" s="61">
        <v>0</v>
      </c>
      <c r="C39" s="62">
        <v>0</v>
      </c>
      <c r="D39" s="62">
        <v>0</v>
      </c>
      <c r="E39" s="62">
        <v>0</v>
      </c>
      <c r="F39" s="62">
        <v>0</v>
      </c>
      <c r="G39" s="99">
        <v>0</v>
      </c>
      <c r="H39" s="10">
        <v>0</v>
      </c>
      <c r="I39" s="10">
        <v>0</v>
      </c>
      <c r="J39" s="10">
        <v>0</v>
      </c>
      <c r="K39" s="10"/>
      <c r="L39" s="10"/>
      <c r="M39" s="10"/>
      <c r="N39" s="85">
        <f t="shared" si="7"/>
        <v>0</v>
      </c>
    </row>
    <row r="40" spans="1:14" ht="12" customHeight="1">
      <c r="A40" s="45"/>
      <c r="B40" s="67"/>
      <c r="C40" s="68"/>
      <c r="D40" s="68"/>
      <c r="E40" s="68"/>
      <c r="F40" s="68"/>
      <c r="G40" s="102"/>
      <c r="H40" s="30"/>
      <c r="I40" s="30"/>
      <c r="J40" s="30"/>
      <c r="K40" s="30"/>
      <c r="L40" s="30"/>
      <c r="M40" s="30"/>
      <c r="N40" s="88"/>
    </row>
    <row r="41" spans="1:14" ht="12" customHeight="1">
      <c r="A41" s="49"/>
      <c r="B41" s="69"/>
      <c r="C41" s="70"/>
      <c r="D41" s="70"/>
      <c r="E41" s="70"/>
      <c r="F41" s="70"/>
      <c r="G41" s="94"/>
      <c r="H41" s="15"/>
      <c r="I41" s="15"/>
      <c r="J41" s="15"/>
      <c r="K41" s="15"/>
      <c r="L41" s="15"/>
      <c r="M41" s="15"/>
      <c r="N41" s="89"/>
    </row>
    <row r="42" spans="1:16" ht="16.5">
      <c r="A42" s="50" t="s">
        <v>19</v>
      </c>
      <c r="B42" s="71">
        <f>+B43+B44+B45</f>
        <v>141799.38545</v>
      </c>
      <c r="C42" s="72">
        <f aca="true" t="shared" si="9" ref="C42:M42">+C43+C44+C45</f>
        <v>414655.58702000004</v>
      </c>
      <c r="D42" s="72">
        <f t="shared" si="9"/>
        <v>170685.54412</v>
      </c>
      <c r="E42" s="72">
        <f t="shared" si="9"/>
        <v>175523.54392</v>
      </c>
      <c r="F42" s="72">
        <f t="shared" si="9"/>
        <v>234211.57468</v>
      </c>
      <c r="G42" s="95">
        <f t="shared" si="9"/>
        <v>104773.57249</v>
      </c>
      <c r="H42" s="27">
        <f t="shared" si="9"/>
        <v>0</v>
      </c>
      <c r="I42" s="27">
        <f t="shared" si="9"/>
        <v>0</v>
      </c>
      <c r="J42" s="27">
        <f t="shared" si="9"/>
        <v>0</v>
      </c>
      <c r="K42" s="27">
        <f t="shared" si="9"/>
        <v>0</v>
      </c>
      <c r="L42" s="27">
        <f t="shared" si="9"/>
        <v>0</v>
      </c>
      <c r="M42" s="27">
        <f t="shared" si="9"/>
        <v>0</v>
      </c>
      <c r="N42" s="90">
        <f>+N43+N44+N45</f>
        <v>1241649.2076800002</v>
      </c>
      <c r="O42" s="14"/>
      <c r="P42" s="17"/>
    </row>
    <row r="43" spans="1:16" ht="16.5">
      <c r="A43" s="51" t="s">
        <v>1</v>
      </c>
      <c r="B43" s="73">
        <f>+B12+B37</f>
        <v>30754.86425</v>
      </c>
      <c r="C43" s="74">
        <f aca="true" t="shared" si="10" ref="C43:I43">+C12+C37</f>
        <v>374206.03441</v>
      </c>
      <c r="D43" s="74">
        <f t="shared" si="10"/>
        <v>68466.26186</v>
      </c>
      <c r="E43" s="74">
        <f t="shared" si="10"/>
        <v>123078.80338</v>
      </c>
      <c r="F43" s="74">
        <f t="shared" si="10"/>
        <v>55457.74013</v>
      </c>
      <c r="G43" s="96">
        <f t="shared" si="10"/>
        <v>72464.94289</v>
      </c>
      <c r="H43" s="16">
        <f t="shared" si="10"/>
        <v>0</v>
      </c>
      <c r="I43" s="16">
        <f t="shared" si="10"/>
        <v>0</v>
      </c>
      <c r="J43" s="16">
        <f>+J12+J37</f>
        <v>0</v>
      </c>
      <c r="K43" s="16">
        <f aca="true" t="shared" si="11" ref="K43:M45">+K17+K22+K27+K32</f>
        <v>0</v>
      </c>
      <c r="L43" s="16">
        <f t="shared" si="11"/>
        <v>0</v>
      </c>
      <c r="M43" s="16">
        <f t="shared" si="11"/>
        <v>0</v>
      </c>
      <c r="N43" s="91">
        <f>SUM(B43:M43)</f>
        <v>724428.6469200002</v>
      </c>
      <c r="O43" s="14"/>
      <c r="P43" s="17"/>
    </row>
    <row r="44" spans="1:16" ht="16.5">
      <c r="A44" s="51" t="s">
        <v>2</v>
      </c>
      <c r="B44" s="73">
        <f>+B13+B38</f>
        <v>107170.18615</v>
      </c>
      <c r="C44" s="74">
        <f aca="true" t="shared" si="12" ref="C44:J44">+C13+C38</f>
        <v>34208.503339999996</v>
      </c>
      <c r="D44" s="74">
        <f t="shared" si="12"/>
        <v>100204.64575000001</v>
      </c>
      <c r="E44" s="74">
        <f t="shared" si="12"/>
        <v>43479.38021999999</v>
      </c>
      <c r="F44" s="74">
        <f t="shared" si="12"/>
        <v>177217.3713</v>
      </c>
      <c r="G44" s="96">
        <f t="shared" si="12"/>
        <v>29526.69793</v>
      </c>
      <c r="H44" s="16">
        <f t="shared" si="12"/>
        <v>0</v>
      </c>
      <c r="I44" s="16">
        <f t="shared" si="12"/>
        <v>0</v>
      </c>
      <c r="J44" s="16">
        <f t="shared" si="12"/>
        <v>0</v>
      </c>
      <c r="K44" s="16">
        <f t="shared" si="11"/>
        <v>0</v>
      </c>
      <c r="L44" s="16">
        <f t="shared" si="11"/>
        <v>0</v>
      </c>
      <c r="M44" s="16">
        <f t="shared" si="11"/>
        <v>0</v>
      </c>
      <c r="N44" s="91">
        <f>SUM(B44:M44)</f>
        <v>491806.78469</v>
      </c>
      <c r="O44" s="14"/>
      <c r="P44" s="17"/>
    </row>
    <row r="45" spans="1:16" ht="16.5">
      <c r="A45" s="51" t="s">
        <v>3</v>
      </c>
      <c r="B45" s="73">
        <f>+B14+B39</f>
        <v>3874.3350499999997</v>
      </c>
      <c r="C45" s="74">
        <f aca="true" t="shared" si="13" ref="C45:J45">+C14+C39</f>
        <v>6241.049270000001</v>
      </c>
      <c r="D45" s="74">
        <f t="shared" si="13"/>
        <v>2014.6365099999998</v>
      </c>
      <c r="E45" s="74">
        <f t="shared" si="13"/>
        <v>8965.36032</v>
      </c>
      <c r="F45" s="74">
        <f t="shared" si="13"/>
        <v>1536.46325</v>
      </c>
      <c r="G45" s="96">
        <f t="shared" si="13"/>
        <v>2781.9316700000004</v>
      </c>
      <c r="H45" s="16">
        <f t="shared" si="13"/>
        <v>0</v>
      </c>
      <c r="I45" s="16">
        <f t="shared" si="13"/>
        <v>0</v>
      </c>
      <c r="J45" s="16">
        <f t="shared" si="13"/>
        <v>0</v>
      </c>
      <c r="K45" s="16">
        <f t="shared" si="11"/>
        <v>0</v>
      </c>
      <c r="L45" s="16">
        <f t="shared" si="11"/>
        <v>0</v>
      </c>
      <c r="M45" s="16">
        <f t="shared" si="11"/>
        <v>0</v>
      </c>
      <c r="N45" s="91">
        <f>SUM(B45:M45)</f>
        <v>25413.776070000004</v>
      </c>
      <c r="O45" s="14"/>
      <c r="P45" s="17"/>
    </row>
    <row r="46" spans="1:16" ht="12" customHeight="1">
      <c r="A46" s="52"/>
      <c r="B46" s="75"/>
      <c r="C46" s="76"/>
      <c r="D46" s="76"/>
      <c r="E46" s="76"/>
      <c r="F46" s="76"/>
      <c r="G46" s="77"/>
      <c r="H46" s="18"/>
      <c r="I46" s="18"/>
      <c r="J46" s="18"/>
      <c r="K46" s="18"/>
      <c r="L46" s="18"/>
      <c r="M46" s="18"/>
      <c r="N46" s="77"/>
      <c r="O46" s="14"/>
      <c r="P46" s="17"/>
    </row>
    <row r="47" spans="1:14" ht="12" customHeight="1">
      <c r="A47" s="8"/>
      <c r="B47" s="78"/>
      <c r="C47" s="78"/>
      <c r="D47" s="78"/>
      <c r="E47" s="78"/>
      <c r="F47" s="78"/>
      <c r="G47" s="78"/>
      <c r="H47" s="9"/>
      <c r="I47" s="9"/>
      <c r="J47" s="9"/>
      <c r="K47" s="9"/>
      <c r="L47" s="9"/>
      <c r="M47" s="9"/>
      <c r="N47" s="9"/>
    </row>
    <row r="48" spans="1:14" s="34" customFormat="1" ht="15.75" customHeight="1">
      <c r="A48" s="33" t="s">
        <v>37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5" s="34" customFormat="1" ht="15.75" customHeight="1">
      <c r="A49" s="35" t="s">
        <v>23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7"/>
    </row>
    <row r="50" spans="1:15" s="34" customFormat="1" ht="15.75" customHeight="1">
      <c r="A50" s="35" t="s">
        <v>24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7"/>
    </row>
    <row r="51" spans="1:14" s="34" customFormat="1" ht="15.75" customHeight="1">
      <c r="A51" s="35" t="s">
        <v>31</v>
      </c>
      <c r="B51" s="36"/>
      <c r="C51" s="36"/>
      <c r="D51" s="36"/>
      <c r="E51" s="36"/>
      <c r="F51" s="36"/>
      <c r="G51" s="36"/>
      <c r="H51" s="19"/>
      <c r="I51" s="19"/>
      <c r="J51" s="19"/>
      <c r="K51" s="19"/>
      <c r="L51" s="19"/>
      <c r="M51" s="19"/>
      <c r="N51" s="36"/>
    </row>
    <row r="52" spans="1:14" s="34" customFormat="1" ht="15.75" customHeight="1">
      <c r="A52" s="35" t="s">
        <v>32</v>
      </c>
      <c r="B52" s="36"/>
      <c r="C52" s="36"/>
      <c r="D52" s="36"/>
      <c r="E52" s="36"/>
      <c r="F52" s="36"/>
      <c r="G52" s="36"/>
      <c r="H52" s="19"/>
      <c r="I52" s="19"/>
      <c r="J52" s="19"/>
      <c r="K52" s="19"/>
      <c r="L52" s="19"/>
      <c r="M52" s="19"/>
      <c r="N52" s="36"/>
    </row>
    <row r="53" spans="1:13" s="34" customFormat="1" ht="12" customHeight="1">
      <c r="A53" s="37"/>
      <c r="H53" s="38"/>
      <c r="I53" s="38"/>
      <c r="J53" s="38"/>
      <c r="K53" s="38"/>
      <c r="L53" s="38"/>
      <c r="M53" s="38"/>
    </row>
    <row r="54" spans="1:13" s="34" customFormat="1" ht="15">
      <c r="A54" s="39" t="s">
        <v>29</v>
      </c>
      <c r="H54" s="38"/>
      <c r="I54" s="38"/>
      <c r="J54" s="38"/>
      <c r="K54" s="38"/>
      <c r="L54" s="38"/>
      <c r="M54" s="38"/>
    </row>
    <row r="55" spans="1:13" s="34" customFormat="1" ht="15">
      <c r="A55" s="39" t="s">
        <v>30</v>
      </c>
      <c r="H55" s="38"/>
      <c r="I55" s="38"/>
      <c r="J55" s="38"/>
      <c r="K55" s="38"/>
      <c r="L55" s="38"/>
      <c r="M55" s="38"/>
    </row>
    <row r="56" spans="8:13" ht="15">
      <c r="H56" s="20"/>
      <c r="I56" s="20"/>
      <c r="J56" s="20"/>
      <c r="K56" s="20"/>
      <c r="L56" s="20"/>
      <c r="M56" s="20"/>
    </row>
    <row r="58" spans="8:13" ht="15">
      <c r="H58" s="21"/>
      <c r="I58" s="21"/>
      <c r="J58" s="21"/>
      <c r="K58" s="21"/>
      <c r="L58" s="21"/>
      <c r="M58" s="21"/>
    </row>
    <row r="59" spans="8:13" ht="15">
      <c r="H59" s="22"/>
      <c r="I59" s="22"/>
      <c r="J59" s="22"/>
      <c r="K59" s="22"/>
      <c r="L59" s="22"/>
      <c r="M59" s="22"/>
    </row>
    <row r="60" spans="8:13" ht="15">
      <c r="H60" s="21"/>
      <c r="I60" s="21"/>
      <c r="J60" s="21"/>
      <c r="K60" s="21"/>
      <c r="L60" s="21"/>
      <c r="M60" s="21"/>
    </row>
  </sheetData>
  <sheetProtection/>
  <printOptions horizontalCentered="1"/>
  <pageMargins left="0.2362204724409449" right="0.5905511811023623" top="0.984251968503937" bottom="0.7874015748031497" header="0" footer="0"/>
  <pageSetup fitToHeight="1" fitToWidth="1" horizontalDpi="600" verticalDpi="600" orientation="portrait" paperSize="9" scale="57" r:id="rId1"/>
  <headerFooter alignWithMargins="0">
    <oddFooter>&amp;C&amp;"Tahoma,Normal"&amp;14 30</oddFooter>
  </headerFooter>
  <ignoredErrors>
    <ignoredError sqref="N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2012-08-07T21:27:36Z</cp:lastPrinted>
  <dcterms:created xsi:type="dcterms:W3CDTF">1998-01-19T23:13:12Z</dcterms:created>
  <dcterms:modified xsi:type="dcterms:W3CDTF">2012-08-17T22:05:59Z</dcterms:modified>
  <cp:category/>
  <cp:version/>
  <cp:contentType/>
  <cp:contentStatus/>
</cp:coreProperties>
</file>