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aldo Adeudad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<sst xmlns="http://schemas.openxmlformats.org/spreadsheetml/2006/main" count="20" uniqueCount="20">
  <si>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AÑO</t>
  </si>
  <si>
    <t>Total</t>
  </si>
  <si>
    <t>Saldo de la Deuda Pública</t>
  </si>
  <si>
    <t>Bonos</t>
  </si>
  <si>
    <t>DEUDA PÚBLICA INTERNA - PERÚ</t>
  </si>
  <si>
    <t>(En millones de nuevos soles)</t>
  </si>
  <si>
    <t xml:space="preserve">Créditos </t>
  </si>
  <si>
    <t>Bonos ONP</t>
  </si>
  <si>
    <t>saldo adeudado</t>
  </si>
  <si>
    <r>
      <t xml:space="preserve">Fuente: </t>
    </r>
    <r>
      <rPr>
        <sz val="10"/>
        <rFont val="Arial"/>
        <family val="2"/>
      </rPr>
      <t>Perú - Ministerio de Economía y Finanzas.</t>
    </r>
  </si>
  <si>
    <r>
      <t xml:space="preserve">Elaboración: </t>
    </r>
    <r>
      <rPr>
        <sz val="10"/>
        <rFont val="Arial"/>
        <family val="2"/>
      </rPr>
      <t>Dirección General de Endeudamiento y Tesoro Público.</t>
    </r>
  </si>
  <si>
    <r>
      <rPr>
        <b/>
        <sz val="10"/>
        <color indexed="8"/>
        <rFont val="Arial"/>
        <family val="2"/>
      </rPr>
      <t>a/</t>
    </r>
    <r>
      <rPr>
        <sz val="10"/>
        <color indexed="8"/>
        <rFont val="Arial"/>
        <family val="2"/>
      </rPr>
      <t xml:space="preserve"> En el año 1990 la Deuda Pública estuvo expresada en millones de Intis, correspondiendo los iguientes datos:</t>
    </r>
  </si>
  <si>
    <r>
      <t xml:space="preserve">1990  </t>
    </r>
    <r>
      <rPr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a/</t>
    </r>
  </si>
  <si>
    <t xml:space="preserve">              Endeudamiento y Tesoro Público.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</si>
  <si>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-  Elaborado en base a los estados financieros del área de contabilidad de la Dirección General de </t>
    </r>
  </si>
  <si>
    <t xml:space="preserve">           - En los años de 1996 al 2002, se incluye los pagos a Indeci.</t>
  </si>
  <si>
    <t xml:space="preserve">             canjear Bonos Brady por Bonos del Tesoro Público.</t>
  </si>
  <si>
    <t xml:space="preserve">           - En el año 1999, se emitieron Bonos para el apoyo al Sistema Financiero Nacional, con el objetivo de </t>
  </si>
  <si>
    <t xml:space="preserve">            ( desembolso en S/. 1 040,74 millones).</t>
  </si>
  <si>
    <t xml:space="preserve">          - En el año 1997 se realizó operaciones de endeudamiento para Financiar el Plan Financiero 1996 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</si>
</sst>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##,###,###,###,###"/>
    <numFmt numFmtId="173" formatCode="###,###,###,###,###.0"/>
    <numFmt numFmtId="174" formatCode="#,##0.0"/>
    <numFmt numFmtId="175" formatCode="\-"/>
    <numFmt numFmtId="176" formatCode="###,###,###,###,###.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3" fontId="9" fillId="0" borderId="0" xfId="0" applyNumberFormat="1" applyFont="1" applyBorder="1" applyAlignment="1">
      <alignment horizontal="right" indent="1"/>
    </xf>
    <xf numFmtId="0" fontId="10" fillId="0" borderId="13" xfId="0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right" indent="1"/>
    </xf>
    <xf numFmtId="173" fontId="9" fillId="0" borderId="15" xfId="0" applyNumberFormat="1" applyFont="1" applyBorder="1" applyAlignment="1">
      <alignment horizontal="right" indent="1"/>
    </xf>
    <xf numFmtId="173" fontId="9" fillId="0" borderId="16" xfId="0" applyNumberFormat="1" applyFont="1" applyBorder="1" applyAlignment="1">
      <alignment horizontal="right" indent="1"/>
    </xf>
    <xf numFmtId="0" fontId="11" fillId="0" borderId="14" xfId="0" applyFont="1" applyBorder="1" applyAlignment="1">
      <alignment horizontal="right" indent="3"/>
    </xf>
    <xf numFmtId="173" fontId="12" fillId="0" borderId="16" xfId="0" applyNumberFormat="1" applyFont="1" applyBorder="1" applyAlignment="1">
      <alignment horizontal="right" indent="1"/>
    </xf>
    <xf numFmtId="17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173" fontId="12" fillId="0" borderId="14" xfId="0" applyNumberFormat="1" applyFont="1" applyBorder="1" applyAlignment="1">
      <alignment horizontal="right" inden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3" fontId="9" fillId="32" borderId="16" xfId="0" applyNumberFormat="1" applyFont="1" applyFill="1" applyBorder="1" applyAlignment="1">
      <alignment horizontal="right" indent="1"/>
    </xf>
    <xf numFmtId="173" fontId="3" fillId="0" borderId="0" xfId="0" applyNumberFormat="1" applyFont="1" applyBorder="1" applyAlignment="1">
      <alignment/>
    </xf>
    <xf numFmtId="0" fontId="4" fillId="32" borderId="0" xfId="0" applyFont="1" applyFill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5" fontId="9" fillId="0" borderId="16" xfId="0" applyNumberFormat="1" applyFont="1" applyBorder="1" applyAlignment="1">
      <alignment horizontal="right" indent="3"/>
    </xf>
    <xf numFmtId="0" fontId="14" fillId="0" borderId="0" xfId="0" applyFont="1" applyAlignment="1">
      <alignment/>
    </xf>
    <xf numFmtId="0" fontId="5" fillId="0" borderId="0" xfId="0" applyFont="1" applyAlignment="1">
      <alignment horizontal="left" indent="2"/>
    </xf>
    <xf numFmtId="172" fontId="5" fillId="0" borderId="0" xfId="0" applyNumberFormat="1" applyFont="1" applyAlignment="1">
      <alignment/>
    </xf>
    <xf numFmtId="0" fontId="11" fillId="0" borderId="14" xfId="0" applyFont="1" applyBorder="1" applyAlignment="1">
      <alignment horizontal="right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923925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010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2"/>
  <sheetViews>
    <sheetView showGridLines="0" tabSelected="1" zoomScale="80" zoomScaleNormal="80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7" sqref="C37"/>
    </sheetView>
  </sheetViews>
  <sheetFormatPr defaultColWidth="11.421875" defaultRowHeight="15"/>
  <cols>
    <col min="1" max="1" width="3.7109375" style="0" customWidth="1"/>
    <col min="2" max="2" width="14.140625" style="0" customWidth="1"/>
    <col min="3" max="6" width="20.7109375" style="0" customWidth="1"/>
  </cols>
  <sheetData>
    <row r="5" spans="2:6" ht="20.25">
      <c r="B5" s="25" t="s">
        <v>4</v>
      </c>
      <c r="C5" s="25"/>
      <c r="D5" s="25"/>
      <c r="E5" s="25"/>
      <c r="F5" s="25"/>
    </row>
    <row r="6" spans="2:4" ht="18.75" customHeight="1">
      <c r="B6" s="24" t="s">
        <v>5</v>
      </c>
      <c r="C6" s="24"/>
      <c r="D6" s="24"/>
    </row>
    <row r="7" ht="12.75" customHeight="1"/>
    <row r="8" spans="2:6" ht="28.5" customHeight="1">
      <c r="B8" s="36" t="s">
        <v>0</v>
      </c>
      <c r="C8" s="38" t="s">
        <v>2</v>
      </c>
      <c r="D8" s="39"/>
      <c r="E8" s="39"/>
      <c r="F8" s="40"/>
    </row>
    <row r="9" spans="2:6" ht="16.5">
      <c r="B9" s="37"/>
      <c r="C9" s="18" t="s">
        <v>6</v>
      </c>
      <c r="D9" s="8" t="s">
        <v>3</v>
      </c>
      <c r="E9" s="19" t="s">
        <v>7</v>
      </c>
      <c r="F9" s="8" t="s">
        <v>1</v>
      </c>
    </row>
    <row r="10" spans="2:6" ht="10.5" customHeight="1">
      <c r="B10" s="1"/>
      <c r="C10" s="3"/>
      <c r="D10" s="2"/>
      <c r="E10" s="4"/>
      <c r="F10" s="4"/>
    </row>
    <row r="11" spans="2:6" ht="18">
      <c r="B11" s="30" t="s">
        <v>12</v>
      </c>
      <c r="C11" s="10"/>
      <c r="D11" s="9"/>
      <c r="E11" s="11"/>
      <c r="F11" s="13"/>
    </row>
    <row r="12" spans="2:6" ht="18">
      <c r="B12" s="12">
        <v>1991</v>
      </c>
      <c r="C12" s="10">
        <v>456.85427623</v>
      </c>
      <c r="D12" s="9">
        <v>29.39593668</v>
      </c>
      <c r="E12" s="26">
        <v>0</v>
      </c>
      <c r="F12" s="13">
        <f aca="true" t="shared" si="0" ref="F12:F18">+C12+D12+E12</f>
        <v>486.25021290999996</v>
      </c>
    </row>
    <row r="13" spans="2:6" ht="18">
      <c r="B13" s="12">
        <v>1992</v>
      </c>
      <c r="C13" s="10">
        <v>730.59357761</v>
      </c>
      <c r="D13" s="9">
        <v>29.77868799</v>
      </c>
      <c r="E13" s="26">
        <v>0</v>
      </c>
      <c r="F13" s="13">
        <f t="shared" si="0"/>
        <v>760.3722656</v>
      </c>
    </row>
    <row r="14" spans="2:6" ht="18">
      <c r="B14" s="12">
        <v>1993</v>
      </c>
      <c r="C14" s="10">
        <v>913.91380037</v>
      </c>
      <c r="D14" s="9">
        <v>125.05412652</v>
      </c>
      <c r="E14" s="26">
        <v>0</v>
      </c>
      <c r="F14" s="13">
        <f t="shared" si="0"/>
        <v>1038.96792689</v>
      </c>
    </row>
    <row r="15" spans="2:6" ht="18">
      <c r="B15" s="12">
        <v>1994</v>
      </c>
      <c r="C15" s="10">
        <f>1187.63232532</f>
        <v>1187.63232532</v>
      </c>
      <c r="D15" s="9">
        <v>740.17340406</v>
      </c>
      <c r="E15" s="26">
        <v>0</v>
      </c>
      <c r="F15" s="13">
        <f t="shared" si="0"/>
        <v>1927.8057293800002</v>
      </c>
    </row>
    <row r="16" spans="2:6" ht="18">
      <c r="B16" s="12">
        <v>1995</v>
      </c>
      <c r="C16" s="10">
        <v>580.07330452</v>
      </c>
      <c r="D16" s="9">
        <f>895.73309643-7.08457045</f>
        <v>888.64852598</v>
      </c>
      <c r="E16" s="20">
        <v>7.08457045</v>
      </c>
      <c r="F16" s="13">
        <f t="shared" si="0"/>
        <v>1475.8064009500001</v>
      </c>
    </row>
    <row r="17" spans="2:6" ht="18">
      <c r="B17" s="12">
        <v>1996</v>
      </c>
      <c r="C17" s="10">
        <v>748.40192079</v>
      </c>
      <c r="D17" s="9">
        <f>2376.70051632-1189.88797862</f>
        <v>1186.8125377000001</v>
      </c>
      <c r="E17" s="20">
        <v>1189.88797862</v>
      </c>
      <c r="F17" s="13">
        <f t="shared" si="0"/>
        <v>3125.10243711</v>
      </c>
    </row>
    <row r="18" spans="2:6" ht="18">
      <c r="B18" s="12">
        <v>1997</v>
      </c>
      <c r="C18" s="10">
        <v>2527.40188608</v>
      </c>
      <c r="D18" s="9">
        <f>3700.16968218-2551.51045415</f>
        <v>1148.6592280300001</v>
      </c>
      <c r="E18" s="20">
        <v>2551.51045415</v>
      </c>
      <c r="F18" s="13">
        <f t="shared" si="0"/>
        <v>6227.57156826</v>
      </c>
    </row>
    <row r="19" spans="2:6" ht="18">
      <c r="B19" s="12">
        <v>1998</v>
      </c>
      <c r="C19" s="10">
        <v>2644.85364578</v>
      </c>
      <c r="D19" s="9">
        <v>1233.62537311</v>
      </c>
      <c r="E19" s="11">
        <v>3114.8039879</v>
      </c>
      <c r="F19" s="13">
        <f>+C19+D19+E19</f>
        <v>6993.2830067899995</v>
      </c>
    </row>
    <row r="20" spans="2:6" ht="18">
      <c r="B20" s="12">
        <v>1999</v>
      </c>
      <c r="C20" s="10">
        <v>3839.73999972</v>
      </c>
      <c r="D20" s="9">
        <v>3995.02266022</v>
      </c>
      <c r="E20" s="11">
        <v>3617.33024417</v>
      </c>
      <c r="F20" s="13">
        <f>+C20+D20+E20</f>
        <v>11452.092904109999</v>
      </c>
    </row>
    <row r="21" spans="2:6" ht="18">
      <c r="B21" s="12">
        <v>2000</v>
      </c>
      <c r="C21" s="10">
        <v>3643.89991567697</v>
      </c>
      <c r="D21" s="9">
        <v>3830.13064904348</v>
      </c>
      <c r="E21" s="11">
        <v>3900.83884200223</v>
      </c>
      <c r="F21" s="13">
        <f>+C21+D21+E21</f>
        <v>11374.869406722679</v>
      </c>
    </row>
    <row r="22" spans="2:6" ht="18">
      <c r="B22" s="12">
        <v>2001</v>
      </c>
      <c r="C22" s="10">
        <v>3470.125357481269</v>
      </c>
      <c r="D22" s="9">
        <v>5785.7911766907455</v>
      </c>
      <c r="E22" s="11">
        <v>4053.0602479940103</v>
      </c>
      <c r="F22" s="13">
        <f aca="true" t="shared" si="1" ref="F22:F36">+C22+D22+E22</f>
        <v>13308.976782166024</v>
      </c>
    </row>
    <row r="23" spans="2:6" ht="18">
      <c r="B23" s="12">
        <v>2002</v>
      </c>
      <c r="C23" s="10">
        <v>3383.3294426157445</v>
      </c>
      <c r="D23" s="9">
        <v>6351.513870808687</v>
      </c>
      <c r="E23" s="11">
        <v>3714.394777228347</v>
      </c>
      <c r="F23" s="13">
        <f t="shared" si="1"/>
        <v>13449.238090652778</v>
      </c>
    </row>
    <row r="24" spans="2:6" ht="18">
      <c r="B24" s="12">
        <v>2003</v>
      </c>
      <c r="C24" s="10">
        <v>3435.823533592192</v>
      </c>
      <c r="D24" s="9">
        <v>6577.705055563614</v>
      </c>
      <c r="E24" s="11">
        <v>3721.762106875325</v>
      </c>
      <c r="F24" s="13">
        <f t="shared" si="1"/>
        <v>13735.29069603113</v>
      </c>
    </row>
    <row r="25" spans="2:6" ht="18">
      <c r="B25" s="12">
        <v>2004</v>
      </c>
      <c r="C25" s="10">
        <v>3190.4125323251333</v>
      </c>
      <c r="D25" s="9">
        <v>6512.971515508166</v>
      </c>
      <c r="E25" s="11">
        <v>5403.365629980232</v>
      </c>
      <c r="F25" s="13">
        <f t="shared" si="1"/>
        <v>15106.749677813532</v>
      </c>
    </row>
    <row r="26" spans="2:6" ht="18">
      <c r="B26" s="12">
        <v>2005</v>
      </c>
      <c r="C26" s="10">
        <v>3313.8818811667948</v>
      </c>
      <c r="D26" s="9">
        <v>11452.894436280325</v>
      </c>
      <c r="E26" s="11">
        <v>5318.912722268036</v>
      </c>
      <c r="F26" s="13">
        <f t="shared" si="1"/>
        <v>20085.68903971516</v>
      </c>
    </row>
    <row r="27" spans="2:6" ht="18">
      <c r="B27" s="12">
        <v>2006</v>
      </c>
      <c r="C27" s="10">
        <v>2668.3358324113697</v>
      </c>
      <c r="D27" s="9">
        <v>12863.983635009019</v>
      </c>
      <c r="E27" s="11">
        <v>5282.701867322799</v>
      </c>
      <c r="F27" s="13">
        <f t="shared" si="1"/>
        <v>20815.021334743185</v>
      </c>
    </row>
    <row r="28" spans="2:6" ht="18">
      <c r="B28" s="12">
        <v>2007</v>
      </c>
      <c r="C28" s="10">
        <v>259.80059107827</v>
      </c>
      <c r="D28" s="9">
        <v>22117.39705847493</v>
      </c>
      <c r="E28" s="7">
        <v>5463.561902486579</v>
      </c>
      <c r="F28" s="17">
        <f t="shared" si="1"/>
        <v>27840.75955203978</v>
      </c>
    </row>
    <row r="29" spans="2:6" ht="18">
      <c r="B29" s="12">
        <v>2008</v>
      </c>
      <c r="C29" s="10">
        <v>227.33784006828</v>
      </c>
      <c r="D29" s="9">
        <v>22382.928397528118</v>
      </c>
      <c r="E29" s="7">
        <v>8110.323932715381</v>
      </c>
      <c r="F29" s="17">
        <f t="shared" si="1"/>
        <v>30720.590170311778</v>
      </c>
    </row>
    <row r="30" spans="2:6" ht="18">
      <c r="B30" s="12">
        <v>2009</v>
      </c>
      <c r="C30" s="10">
        <v>577.32256250613</v>
      </c>
      <c r="D30" s="9">
        <v>24027.646571133242</v>
      </c>
      <c r="E30" s="7">
        <v>7590.98524173808</v>
      </c>
      <c r="F30" s="17">
        <f t="shared" si="1"/>
        <v>32195.954375377452</v>
      </c>
    </row>
    <row r="31" spans="2:6" ht="18">
      <c r="B31" s="12">
        <v>2010</v>
      </c>
      <c r="C31" s="10">
        <v>1074.41160653373</v>
      </c>
      <c r="D31" s="9">
        <v>30876.79090313026</v>
      </c>
      <c r="E31" s="7">
        <v>6984.264666581752</v>
      </c>
      <c r="F31" s="17">
        <f t="shared" si="1"/>
        <v>38935.467176245744</v>
      </c>
    </row>
    <row r="32" spans="2:6" ht="18">
      <c r="B32" s="12">
        <v>2011</v>
      </c>
      <c r="C32" s="7">
        <v>1596.16607752971</v>
      </c>
      <c r="D32" s="9">
        <v>31528.643926753673</v>
      </c>
      <c r="E32" s="7">
        <v>6769.08182728977</v>
      </c>
      <c r="F32" s="17">
        <f t="shared" si="1"/>
        <v>39893.89183157316</v>
      </c>
    </row>
    <row r="33" spans="2:6" ht="18">
      <c r="B33" s="12">
        <v>2012</v>
      </c>
      <c r="C33" s="7">
        <v>1974.0133549356342</v>
      </c>
      <c r="D33" s="9">
        <v>34922.772454623766</v>
      </c>
      <c r="E33" s="7">
        <v>6457.0296880190635</v>
      </c>
      <c r="F33" s="17">
        <f t="shared" si="1"/>
        <v>43353.815497578464</v>
      </c>
    </row>
    <row r="34" spans="2:6" ht="18">
      <c r="B34" s="12">
        <v>2013</v>
      </c>
      <c r="C34" s="7">
        <v>2561.6388506182802</v>
      </c>
      <c r="D34" s="9">
        <v>38462.53513415915</v>
      </c>
      <c r="E34" s="7">
        <v>6304.568378248319</v>
      </c>
      <c r="F34" s="17">
        <f t="shared" si="1"/>
        <v>47328.74236302575</v>
      </c>
    </row>
    <row r="35" spans="2:8" ht="18">
      <c r="B35" s="12">
        <v>2014</v>
      </c>
      <c r="C35" s="7">
        <v>3295.5697473979003</v>
      </c>
      <c r="D35" s="9">
        <v>46282.30924430925</v>
      </c>
      <c r="E35" s="7">
        <v>5965.19329482167</v>
      </c>
      <c r="F35" s="17">
        <f t="shared" si="1"/>
        <v>55543.07228652882</v>
      </c>
      <c r="H35" s="32"/>
    </row>
    <row r="36" spans="2:8" ht="18">
      <c r="B36" s="12">
        <v>2015</v>
      </c>
      <c r="C36" s="7">
        <v>5684.743167518149</v>
      </c>
      <c r="D36" s="9">
        <v>51177.33423015625</v>
      </c>
      <c r="E36" s="7">
        <v>5692.4392536082405</v>
      </c>
      <c r="F36" s="17">
        <f t="shared" si="1"/>
        <v>62554.51665128264</v>
      </c>
      <c r="G36" s="33"/>
      <c r="H36" s="32"/>
    </row>
    <row r="37" spans="2:8" ht="18">
      <c r="B37" s="12">
        <v>2016</v>
      </c>
      <c r="C37" s="7">
        <v>5741.4919178064</v>
      </c>
      <c r="D37" s="9">
        <v>67290.61115246399</v>
      </c>
      <c r="E37" s="7">
        <v>5437.4625491423985</v>
      </c>
      <c r="F37" s="17">
        <f>+C37+D37+E37</f>
        <v>78469.56561941278</v>
      </c>
      <c r="G37" s="34"/>
      <c r="H37" s="32"/>
    </row>
    <row r="38" spans="2:6" ht="6.75" customHeight="1">
      <c r="B38" s="15"/>
      <c r="C38" s="14"/>
      <c r="D38" s="16"/>
      <c r="E38" s="14"/>
      <c r="F38" s="16"/>
    </row>
    <row r="39" ht="7.5" customHeight="1"/>
    <row r="40" spans="2:8" ht="15" customHeight="1">
      <c r="B40" s="31" t="s">
        <v>14</v>
      </c>
      <c r="C40" s="31"/>
      <c r="D40" s="31"/>
      <c r="E40" s="31"/>
      <c r="F40" s="31"/>
      <c r="G40" s="6"/>
      <c r="H40" s="6"/>
    </row>
    <row r="41" spans="2:8" ht="15" customHeight="1">
      <c r="B41" s="31" t="s">
        <v>13</v>
      </c>
      <c r="C41" s="31"/>
      <c r="D41" s="31"/>
      <c r="E41" s="31"/>
      <c r="F41" s="31"/>
      <c r="G41" s="6"/>
      <c r="H41" s="6"/>
    </row>
    <row r="42" spans="2:8" ht="21" customHeight="1">
      <c r="B42" s="41" t="s">
        <v>15</v>
      </c>
      <c r="C42" s="41"/>
      <c r="D42" s="41"/>
      <c r="E42" s="41"/>
      <c r="F42" s="41"/>
      <c r="G42" s="6"/>
      <c r="H42" s="6"/>
    </row>
    <row r="43" spans="2:8" ht="15" customHeight="1">
      <c r="B43" s="31" t="s">
        <v>17</v>
      </c>
      <c r="C43" s="31"/>
      <c r="D43" s="31"/>
      <c r="E43" s="31"/>
      <c r="F43" s="31"/>
      <c r="G43" s="6"/>
      <c r="H43" s="6"/>
    </row>
    <row r="44" spans="2:8" ht="15" customHeight="1">
      <c r="B44" s="31" t="s">
        <v>16</v>
      </c>
      <c r="C44" s="31"/>
      <c r="D44" s="31"/>
      <c r="E44" s="31"/>
      <c r="F44" s="31"/>
      <c r="G44" s="6"/>
      <c r="H44" s="6"/>
    </row>
    <row r="45" spans="2:8" ht="15" customHeight="1">
      <c r="B45" s="31" t="s">
        <v>19</v>
      </c>
      <c r="C45" s="31"/>
      <c r="D45" s="31"/>
      <c r="E45" s="31"/>
      <c r="F45" s="31"/>
      <c r="G45" s="6"/>
      <c r="H45" s="6"/>
    </row>
    <row r="46" spans="2:8" ht="15" customHeight="1">
      <c r="B46" s="31" t="s">
        <v>18</v>
      </c>
      <c r="C46" s="31"/>
      <c r="D46" s="31"/>
      <c r="E46" s="31"/>
      <c r="F46" s="31"/>
      <c r="G46" s="6"/>
      <c r="H46" s="6"/>
    </row>
    <row r="47" spans="2:6" ht="11.25" customHeight="1">
      <c r="B47" s="27"/>
      <c r="C47" s="27"/>
      <c r="D47" s="27"/>
      <c r="E47" s="27"/>
      <c r="F47" s="27"/>
    </row>
    <row r="48" spans="2:6" ht="15">
      <c r="B48" s="35" t="s">
        <v>11</v>
      </c>
      <c r="C48" s="35"/>
      <c r="D48" s="35"/>
      <c r="E48" s="35"/>
      <c r="F48" s="35"/>
    </row>
    <row r="49" spans="2:6" ht="21" customHeight="1">
      <c r="B49" s="23"/>
      <c r="C49" s="21">
        <v>345909630.1</v>
      </c>
      <c r="D49" s="28" t="s">
        <v>8</v>
      </c>
      <c r="E49" s="29"/>
      <c r="F49" s="27"/>
    </row>
    <row r="50" spans="2:5" ht="15">
      <c r="B50" s="5"/>
      <c r="E50" s="6"/>
    </row>
    <row r="51" spans="2:5" ht="15">
      <c r="B51" s="22" t="s">
        <v>9</v>
      </c>
      <c r="C51" s="23"/>
      <c r="D51" s="23"/>
      <c r="E51" s="23"/>
    </row>
    <row r="52" spans="2:5" ht="15">
      <c r="B52" s="22" t="s">
        <v>10</v>
      </c>
      <c r="C52" s="23"/>
      <c r="D52" s="23"/>
      <c r="E52" s="23"/>
    </row>
  </sheetData>
  <sheetProtection/>
  <mergeCells count="4">
    <mergeCell ref="B48:F48"/>
    <mergeCell ref="B8:B9"/>
    <mergeCell ref="C8:F8"/>
    <mergeCell ref="B42:F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Arevalo Delgado, Christian</cp:lastModifiedBy>
  <cp:lastPrinted>2013-11-12T21:23:50Z</cp:lastPrinted>
  <dcterms:created xsi:type="dcterms:W3CDTF">2013-08-12T21:23:44Z</dcterms:created>
  <dcterms:modified xsi:type="dcterms:W3CDTF">2017-08-22T20:49:35Z</dcterms:modified>
  <cp:category/>
  <cp:version/>
  <cp:contentType/>
  <cp:contentStatus/>
</cp:coreProperties>
</file>