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Sitio sin nombre 5\"/>
    </mc:Choice>
  </mc:AlternateContent>
  <bookViews>
    <workbookView xWindow="0" yWindow="0" windowWidth="28800" windowHeight="10035"/>
  </bookViews>
  <sheets>
    <sheet name="Hoja1" sheetId="1" r:id="rId1"/>
  </sheet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7" i="1" l="1"/>
  <c r="N37" i="1" s="1"/>
  <c r="N33" i="1"/>
  <c r="O33" i="1" s="1"/>
  <c r="O32" i="1" s="1"/>
  <c r="N32" i="1"/>
  <c r="O28" i="1"/>
  <c r="N28" i="1"/>
  <c r="O25" i="1"/>
  <c r="O24" i="1" s="1"/>
  <c r="N25" i="1"/>
  <c r="N24" i="1"/>
  <c r="N22" i="1"/>
  <c r="O22" i="1" s="1"/>
  <c r="N21" i="1"/>
  <c r="N18" i="1" s="1"/>
  <c r="O20" i="1"/>
  <c r="N20" i="1"/>
  <c r="N19" i="1"/>
  <c r="O19" i="1" s="1"/>
  <c r="N14" i="1"/>
  <c r="O14" i="1" s="1"/>
  <c r="O12" i="1" s="1"/>
  <c r="N12" i="1"/>
  <c r="S16" i="1" l="1"/>
  <c r="N16" i="1"/>
  <c r="N35" i="1"/>
  <c r="N38" i="1" s="1"/>
  <c r="O37" i="1"/>
  <c r="O35" i="1" s="1"/>
  <c r="O21" i="1"/>
  <c r="O18" i="1" s="1"/>
  <c r="O16" i="1" s="1"/>
  <c r="O38" i="1" l="1"/>
</calcChain>
</file>

<file path=xl/sharedStrings.xml><?xml version="1.0" encoding="utf-8"?>
<sst xmlns="http://schemas.openxmlformats.org/spreadsheetml/2006/main" count="129" uniqueCount="77">
  <si>
    <t>MINISTERIO DE ECONOMIA Y FINANZAS</t>
  </si>
  <si>
    <t>DIRECCION GENERAL DEL TESORO PUBLICO</t>
  </si>
  <si>
    <t>Anexo 2</t>
  </si>
  <si>
    <t xml:space="preserve">CONCERTACIONES INTERNAS </t>
  </si>
  <si>
    <t>PERIODO :  AL 31.12.2019 (*)</t>
  </si>
  <si>
    <t>(En unidades Monetarias)</t>
  </si>
  <si>
    <t>Clave</t>
  </si>
  <si>
    <t>Dispositivo</t>
  </si>
  <si>
    <t>Fecha de</t>
  </si>
  <si>
    <t xml:space="preserve"> Fuente</t>
  </si>
  <si>
    <t>Unidad Ejecutora/Emisor</t>
  </si>
  <si>
    <t>Finalidad</t>
  </si>
  <si>
    <t>U.M.</t>
  </si>
  <si>
    <t>Monto</t>
  </si>
  <si>
    <t>T.C.</t>
  </si>
  <si>
    <t>Tasa de</t>
  </si>
  <si>
    <t xml:space="preserve">Periodo </t>
  </si>
  <si>
    <t>Marco Legal de Aprobac.</t>
  </si>
  <si>
    <t>Legal</t>
  </si>
  <si>
    <t>Promulg.</t>
  </si>
  <si>
    <t>Publicación</t>
  </si>
  <si>
    <t>Contrato</t>
  </si>
  <si>
    <t>M.O.</t>
  </si>
  <si>
    <t>US$</t>
  </si>
  <si>
    <t>Soles</t>
  </si>
  <si>
    <t>Interés</t>
  </si>
  <si>
    <t>Gracia</t>
  </si>
  <si>
    <t>Amortiz.</t>
  </si>
  <si>
    <t>Ley  Endeudamiento</t>
  </si>
  <si>
    <t xml:space="preserve"> 1. SUJETAS AL LIMITE DE LA LEY Nº 30695 - AÑO FISCAL 2018</t>
  </si>
  <si>
    <t xml:space="preserve">  Art. 4 - 4.2 c) Defensa Nacional</t>
  </si>
  <si>
    <t>12B0531</t>
  </si>
  <si>
    <r>
      <t xml:space="preserve">DS. Nº 091-2019-EF  </t>
    </r>
    <r>
      <rPr>
        <sz val="9"/>
        <color indexed="10"/>
        <rFont val="Arial"/>
        <family val="2"/>
      </rPr>
      <t>4</t>
    </r>
    <r>
      <rPr>
        <b/>
        <sz val="9"/>
        <color indexed="10"/>
        <rFont val="Arial"/>
        <family val="2"/>
      </rPr>
      <t>/</t>
    </r>
  </si>
  <si>
    <t>-.-</t>
  </si>
  <si>
    <t>B. Nación</t>
  </si>
  <si>
    <t>MINDEF</t>
  </si>
  <si>
    <t>Doce proyectos de inversión a cargo del Sector Defensa.</t>
  </si>
  <si>
    <t>S/</t>
  </si>
  <si>
    <t>TEA 5,06%</t>
  </si>
  <si>
    <t>3 años</t>
  </si>
  <si>
    <t>7 años</t>
  </si>
  <si>
    <t xml:space="preserve"> 2. SUJETAS AL LIMITE DE LA LEY Nº 30881 - AÑO FISCAL 2019</t>
  </si>
  <si>
    <t xml:space="preserve">    a) Sectores Económicos y Sociales</t>
  </si>
  <si>
    <r>
      <t xml:space="preserve">         Ley Nº 30881 </t>
    </r>
    <r>
      <rPr>
        <b/>
        <sz val="8"/>
        <color indexed="10"/>
        <rFont val="Arial"/>
        <family val="2"/>
      </rPr>
      <t xml:space="preserve">1/ </t>
    </r>
  </si>
  <si>
    <t>Bonistas</t>
  </si>
  <si>
    <t>MTC/(GGRR,GGLL)La República</t>
  </si>
  <si>
    <t>Proyectos varios</t>
  </si>
  <si>
    <t>2/</t>
  </si>
  <si>
    <t>3/</t>
  </si>
  <si>
    <r>
      <t xml:space="preserve">         Ley Nº 30881 </t>
    </r>
    <r>
      <rPr>
        <b/>
        <sz val="8"/>
        <color indexed="10"/>
        <rFont val="Arial"/>
        <family val="2"/>
      </rPr>
      <t>1/</t>
    </r>
  </si>
  <si>
    <t>FONDES/La República</t>
  </si>
  <si>
    <t>MVCS (GGRR,GGLL)/La República</t>
  </si>
  <si>
    <t>GGRR-GGLL/La República</t>
  </si>
  <si>
    <t xml:space="preserve">    b) Apoyo a la Balanza de Pagos</t>
  </si>
  <si>
    <t>03C0141</t>
  </si>
  <si>
    <t>La República</t>
  </si>
  <si>
    <t xml:space="preserve">Emisión de Bonos Soberanos </t>
  </si>
  <si>
    <t xml:space="preserve">    c) Defensa Nacional</t>
  </si>
  <si>
    <t xml:space="preserve">    d) Orden Interno</t>
  </si>
  <si>
    <t xml:space="preserve">    e) Bonos ONP</t>
  </si>
  <si>
    <t>03C0211, 03C0201</t>
  </si>
  <si>
    <t xml:space="preserve">         D.S. Nº 188-2019-EF</t>
  </si>
  <si>
    <t>ONP</t>
  </si>
  <si>
    <t>Garantía del Gobierno Nacional emisiones Bonos de Reconocimiento y Complementarios de la ONP en el año 2019.</t>
  </si>
  <si>
    <t xml:space="preserve"> 3. NO SUJETAS AL LIMITE DE LA LEY Nº 30881 - AÑO FISCAL 2019</t>
  </si>
  <si>
    <r>
      <t xml:space="preserve">         Ley Nº 30881 </t>
    </r>
    <r>
      <rPr>
        <sz val="9"/>
        <color indexed="10"/>
        <rFont val="Arial"/>
        <family val="2"/>
      </rPr>
      <t>5</t>
    </r>
    <r>
      <rPr>
        <b/>
        <sz val="8"/>
        <color indexed="10"/>
        <rFont val="Arial"/>
        <family val="2"/>
      </rPr>
      <t>/</t>
    </r>
  </si>
  <si>
    <t xml:space="preserve">Prefinanciamiento Año Fiscal 2020 - Emisión de Bonos Soberanos </t>
  </si>
  <si>
    <t>4/</t>
  </si>
  <si>
    <t>TOTAL</t>
  </si>
  <si>
    <r>
      <t>Nota:</t>
    </r>
    <r>
      <rPr>
        <sz val="9"/>
        <rFont val="Arial"/>
        <family val="2"/>
      </rPr>
      <t xml:space="preserve"> Tipo de cambio de la fecha de promulgación de la norma legal</t>
    </r>
  </si>
  <si>
    <r>
      <rPr>
        <b/>
        <sz val="9"/>
        <color indexed="10"/>
        <rFont val="Arial"/>
        <family val="2"/>
      </rPr>
      <t>1/</t>
    </r>
    <r>
      <rPr>
        <b/>
        <sz val="9"/>
        <rFont val="Arial"/>
        <family val="2"/>
      </rPr>
      <t xml:space="preserve"> </t>
    </r>
    <r>
      <rPr>
        <sz val="9"/>
        <rFont val="Arial"/>
        <family val="2"/>
      </rPr>
      <t>Emisión autorizada, en uno o más tramos,  por el artpiculo 6 de la Ley Nº 30881. La citada emisión interna de bonos se sujeta a lo dispuesto en el Reglamento del Programa de Creadores de Mercado y en el Reglamento de Bonos Soberanos, vigentes.</t>
    </r>
  </si>
  <si>
    <r>
      <rPr>
        <b/>
        <sz val="9"/>
        <color indexed="10"/>
        <rFont val="Arial"/>
        <family val="2"/>
      </rPr>
      <t>2/</t>
    </r>
    <r>
      <rPr>
        <sz val="9"/>
        <rFont val="Arial"/>
        <family val="2"/>
      </rPr>
      <t xml:space="preserve"> Tasa de interés nominal anual fijada en la fecha de emisión.</t>
    </r>
  </si>
  <si>
    <r>
      <rPr>
        <b/>
        <sz val="9"/>
        <color indexed="10"/>
        <rFont val="Arial"/>
        <family val="2"/>
      </rPr>
      <t>3/</t>
    </r>
    <r>
      <rPr>
        <b/>
        <sz val="9"/>
        <rFont val="Arial"/>
        <family val="2"/>
      </rPr>
      <t xml:space="preserve"> </t>
    </r>
    <r>
      <rPr>
        <sz val="9"/>
        <rFont val="Arial"/>
        <family val="2"/>
      </rPr>
      <t xml:space="preserve">Se amortizará de acuerdo a las características de la  serie emitida. </t>
    </r>
  </si>
  <si>
    <r>
      <rPr>
        <b/>
        <sz val="9"/>
        <color indexed="10"/>
        <rFont val="Arial"/>
        <family val="2"/>
      </rPr>
      <t>4/</t>
    </r>
    <r>
      <rPr>
        <sz val="9"/>
        <rFont val="Arial"/>
        <family val="2"/>
      </rPr>
      <t xml:space="preserve"> Operación aprobada en el marco del artículo 21 de la Ley Nº 30881, Ley de Endeudamiento del Sector Público para el Año Fiscal 2019: Las operaciones de endeudamiento comprendidas en los alcances del inciso c) del numeral 4.2 del artículo 4 de la Ley 30695, Ley de Endeudamiento del Sector Público para el Año Fiscal 2018, que al 31 de diciembre de 2018 se encuentren en trámite, pueden ser aprobadas en el primer trimestre del Año Fiscal 2019 en el marco de la ley antes citada.
</t>
    </r>
  </si>
  <si>
    <r>
      <rPr>
        <b/>
        <sz val="9"/>
        <color indexed="10"/>
        <rFont val="Arial"/>
        <family val="2"/>
      </rPr>
      <t>5/</t>
    </r>
    <r>
      <rPr>
        <sz val="9"/>
        <rFont val="Arial"/>
        <family val="2"/>
      </rPr>
      <t xml:space="preserve"> Emisión de Bonos Soberanos en el marco de lo dispuesto por el numeral 6.3 del artículo 6 de la Ley Nº 30881, Ley de Endeudamiento del Año Fiscal 2019.   Monto captado al 31.12.2019 (Valor Nominal). </t>
    </r>
  </si>
  <si>
    <t xml:space="preserve"> </t>
  </si>
  <si>
    <t>PRELIMINAR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</si>
</sst>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C0A]dd\-mmm\-yy;@"/>
    <numFmt numFmtId="165" formatCode="#,##0.000"/>
    <numFmt numFmtId="166" formatCode="dd/mm/yyyy;@"/>
    <numFmt numFmtId="167" formatCode="#,##0.00000000"/>
  </numFmts>
  <fonts count="32" x14ac:knownFonts="1">
    <font>
      <sz val="11"/>
      <color theme="1"/>
      <name val="Calibri"/>
      <family val="2"/>
      <scheme val="minor"/>
    </font>
    <font>
      <sz val="11"/>
      <color theme="1"/>
      <name val="Calibri"/>
      <family val="2"/>
      <scheme val="minor"/>
    </font>
    <font>
      <b/>
      <sz val="9"/>
      <name val="Arial"/>
      <family val="2"/>
    </font>
    <font>
      <sz val="8"/>
      <name val="Arial"/>
      <family val="2"/>
    </font>
    <font>
      <b/>
      <sz val="18"/>
      <color rgb="FFFF0000"/>
      <name val="Arial"/>
      <family val="2"/>
    </font>
    <font>
      <b/>
      <sz val="11"/>
      <name val="Arial"/>
      <family val="2"/>
    </font>
    <font>
      <b/>
      <sz val="14"/>
      <name val="Arial"/>
      <family val="2"/>
    </font>
    <font>
      <b/>
      <u/>
      <sz val="18"/>
      <color indexed="10"/>
      <name val="Arial"/>
      <family val="2"/>
    </font>
    <font>
      <b/>
      <u/>
      <sz val="16"/>
      <color indexed="10"/>
      <name val="Arial"/>
      <family val="2"/>
    </font>
    <font>
      <b/>
      <sz val="16"/>
      <color indexed="10"/>
      <name val="Arial"/>
      <family val="2"/>
    </font>
    <font>
      <b/>
      <sz val="12"/>
      <color indexed="10"/>
      <name val="Arial"/>
      <family val="2"/>
    </font>
    <font>
      <sz val="12"/>
      <color indexed="10"/>
      <name val="Arial"/>
      <family val="2"/>
    </font>
    <font>
      <b/>
      <sz val="10"/>
      <name val="Arial"/>
      <family val="2"/>
    </font>
    <font>
      <b/>
      <sz val="10"/>
      <color indexed="48"/>
      <name val="Arial"/>
      <family val="2"/>
    </font>
    <font>
      <b/>
      <u/>
      <sz val="11"/>
      <color indexed="48"/>
      <name val="Arial"/>
      <family val="2"/>
    </font>
    <font>
      <b/>
      <sz val="10"/>
      <color indexed="10"/>
      <name val="Arial"/>
      <family val="2"/>
    </font>
    <font>
      <sz val="9"/>
      <name val="Arial"/>
      <family val="2"/>
    </font>
    <font>
      <sz val="9"/>
      <color indexed="10"/>
      <name val="Arial"/>
      <family val="2"/>
    </font>
    <font>
      <b/>
      <sz val="9"/>
      <color indexed="10"/>
      <name val="Arial"/>
      <family val="2"/>
    </font>
    <font>
      <b/>
      <sz val="11"/>
      <color indexed="48"/>
      <name val="Arial"/>
      <family val="2"/>
    </font>
    <font>
      <sz val="10"/>
      <color indexed="10"/>
      <name val="Arial"/>
      <family val="2"/>
    </font>
    <font>
      <b/>
      <u/>
      <sz val="10"/>
      <color indexed="10"/>
      <name val="Arial"/>
      <family val="2"/>
    </font>
    <font>
      <b/>
      <u/>
      <sz val="10"/>
      <name val="Arial"/>
      <family val="2"/>
    </font>
    <font>
      <sz val="11"/>
      <name val="Calibri"/>
      <family val="2"/>
    </font>
    <font>
      <b/>
      <sz val="8"/>
      <color indexed="10"/>
      <name val="Arial"/>
      <family val="2"/>
    </font>
    <font>
      <b/>
      <sz val="8"/>
      <color rgb="FFFF0000"/>
      <name val="Arial"/>
      <family val="2"/>
    </font>
    <font>
      <b/>
      <sz val="8"/>
      <name val="Arial"/>
      <family val="2"/>
    </font>
    <font>
      <b/>
      <sz val="9"/>
      <color indexed="48"/>
      <name val="Arial"/>
      <family val="2"/>
    </font>
    <font>
      <sz val="10"/>
      <name val="Arial"/>
      <family val="2"/>
    </font>
    <font>
      <b/>
      <u/>
      <sz val="9"/>
      <name val="Arial"/>
      <family val="2"/>
    </font>
    <font>
      <b/>
      <sz val="9"/>
      <color indexed="12"/>
      <name val="Arial"/>
      <family val="2"/>
    </font>
    <font>
      <u/>
      <sz val="9"/>
      <name val="Arial"/>
      <family val="2"/>
    </font>
  </fonts>
  <fills count="3">
    <fill>
      <patternFill patternType="none"/>
    </fill>
    <fill>
      <patternFill patternType="gray125"/>
    </fill>
    <fill>
      <patternFill patternType="solid">
        <fgColor indexed="9"/>
        <bgColor indexed="64"/>
      </patternFill>
    </fill>
  </fills>
  <borders count="12">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diagonal/>
    </border>
    <border>
      <left style="double">
        <color indexed="64"/>
      </left>
      <right/>
      <top/>
      <bottom/>
      <diagonal/>
    </border>
    <border>
      <left/>
      <right style="double">
        <color indexed="64"/>
      </right>
      <top/>
      <bottom/>
      <diagonal/>
    </border>
  </borders>
  <cellStyleXfs count="2">
    <xf numFmtId="0" fontId="0" fillId="0" borderId="0"/>
    <xf numFmtId="9" fontId="1" fillId="0" borderId="0" applyFont="0" applyFill="0" applyBorder="0" applyAlignment="0" applyProtection="0"/>
  </cellStyleXfs>
  <cellXfs count="166">
    <xf numFmtId="0" fontId="0" fillId="0" borderId="0" xfId="0"/>
    <xf numFmtId="0" fontId="2" fillId="0" borderId="0" xfId="0" applyFont="1"/>
    <xf numFmtId="0" fontId="3" fillId="0" borderId="0" xfId="0" applyFont="1"/>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4" fontId="7" fillId="0" borderId="0" xfId="0" applyNumberFormat="1" applyFont="1" applyAlignment="1">
      <alignment horizontal="center"/>
    </xf>
    <xf numFmtId="4" fontId="8" fillId="0" borderId="0" xfId="0" applyNumberFormat="1" applyFont="1" applyAlignment="1"/>
    <xf numFmtId="4" fontId="9" fillId="0" borderId="0" xfId="0" applyNumberFormat="1" applyFont="1" applyBorder="1" applyAlignment="1">
      <alignment horizontal="center"/>
    </xf>
    <xf numFmtId="4" fontId="9" fillId="0" borderId="0" xfId="0" applyNumberFormat="1" applyFont="1" applyBorder="1" applyAlignment="1"/>
    <xf numFmtId="0" fontId="10" fillId="0" borderId="0" xfId="0" applyFont="1" applyBorder="1" applyAlignment="1">
      <alignment horizontal="center"/>
    </xf>
    <xf numFmtId="0" fontId="11" fillId="0" borderId="0" xfId="0" applyFont="1" applyBorder="1" applyAlignment="1"/>
    <xf numFmtId="0" fontId="12" fillId="0" borderId="0" xfId="0" applyFont="1" applyAlignment="1">
      <alignment horizont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xf>
    <xf numFmtId="0" fontId="12" fillId="0" borderId="3" xfId="0" applyFont="1" applyFill="1" applyBorder="1" applyAlignment="1">
      <alignment horizont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xf>
    <xf numFmtId="0" fontId="12" fillId="0" borderId="1" xfId="0" applyFont="1" applyFill="1" applyBorder="1" applyAlignment="1">
      <alignment horizontal="center"/>
    </xf>
    <xf numFmtId="0" fontId="0" fillId="0" borderId="5" xfId="0" applyFill="1" applyBorder="1" applyAlignment="1">
      <alignment horizontal="center" vertical="center" wrapText="1"/>
    </xf>
    <xf numFmtId="0" fontId="12" fillId="0" borderId="6" xfId="0" applyFont="1" applyFill="1" applyBorder="1" applyAlignment="1">
      <alignment horizontal="center"/>
    </xf>
    <xf numFmtId="0" fontId="12" fillId="0" borderId="7" xfId="0" applyFont="1" applyFill="1" applyBorder="1" applyAlignment="1">
      <alignment horizontal="center"/>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6" xfId="0" applyFill="1" applyBorder="1" applyAlignment="1">
      <alignment horizontal="center" vertical="center" wrapText="1"/>
    </xf>
    <xf numFmtId="0" fontId="12" fillId="0" borderId="8" xfId="0" applyFont="1" applyFill="1" applyBorder="1" applyAlignment="1">
      <alignment horizontal="center"/>
    </xf>
    <xf numFmtId="0" fontId="12" fillId="0" borderId="5" xfId="0" applyFont="1" applyFill="1" applyBorder="1" applyAlignment="1">
      <alignment horizontal="center"/>
    </xf>
    <xf numFmtId="0" fontId="0" fillId="0" borderId="9" xfId="0" applyFill="1" applyBorder="1" applyAlignment="1">
      <alignment horizontal="center" vertical="center" wrapText="1"/>
    </xf>
    <xf numFmtId="0" fontId="13" fillId="0" borderId="10" xfId="0" applyFont="1" applyBorder="1" applyAlignment="1">
      <alignment horizontal="left"/>
    </xf>
    <xf numFmtId="0" fontId="12" fillId="0" borderId="0" xfId="0" applyFont="1" applyFill="1" applyBorder="1" applyAlignment="1">
      <alignment horizontal="center"/>
    </xf>
    <xf numFmtId="0" fontId="0" fillId="0" borderId="0" xfId="0" applyFill="1" applyBorder="1" applyAlignment="1">
      <alignment horizontal="center" vertical="center" wrapText="1"/>
    </xf>
    <xf numFmtId="0" fontId="0" fillId="0" borderId="11" xfId="0" applyFill="1" applyBorder="1" applyAlignment="1">
      <alignment horizontal="center" vertical="center" wrapText="1"/>
    </xf>
    <xf numFmtId="4" fontId="14" fillId="0" borderId="0" xfId="0" applyNumberFormat="1" applyFont="1" applyFill="1" applyBorder="1" applyAlignment="1">
      <alignment horizontal="right"/>
    </xf>
    <xf numFmtId="0" fontId="12" fillId="0" borderId="11" xfId="0" applyFont="1" applyFill="1" applyBorder="1" applyAlignment="1">
      <alignment horizontal="center"/>
    </xf>
    <xf numFmtId="0" fontId="15" fillId="0" borderId="10" xfId="0" applyFont="1" applyBorder="1"/>
    <xf numFmtId="0" fontId="16" fillId="0" borderId="9" xfId="0" applyFont="1" applyFill="1" applyBorder="1" applyAlignment="1">
      <alignment horizontal="center" vertical="center" wrapText="1"/>
    </xf>
    <xf numFmtId="0" fontId="16" fillId="0" borderId="10" xfId="0" applyFont="1" applyFill="1" applyBorder="1" applyAlignment="1">
      <alignment horizontal="center"/>
    </xf>
    <xf numFmtId="14" fontId="16" fillId="0" borderId="0" xfId="0" applyNumberFormat="1" applyFont="1" applyFill="1" applyBorder="1" applyAlignment="1">
      <alignment horizontal="center"/>
    </xf>
    <xf numFmtId="164" fontId="16" fillId="0" borderId="0" xfId="0" quotePrefix="1" applyNumberFormat="1" applyFont="1" applyBorder="1" applyAlignment="1">
      <alignment horizontal="center"/>
    </xf>
    <xf numFmtId="0" fontId="16" fillId="0" borderId="0" xfId="0" applyFont="1" applyFill="1" applyBorder="1" applyAlignment="1">
      <alignment horizontal="center" wrapText="1"/>
    </xf>
    <xf numFmtId="0" fontId="16" fillId="0" borderId="11" xfId="0" applyFont="1" applyFill="1" applyBorder="1" applyAlignment="1">
      <alignment horizontal="left" wrapText="1" indent="1"/>
    </xf>
    <xf numFmtId="0" fontId="16" fillId="0" borderId="0" xfId="0" applyFont="1" applyFill="1" applyBorder="1" applyAlignment="1">
      <alignment horizontal="center" vertical="center" wrapText="1"/>
    </xf>
    <xf numFmtId="4" fontId="16" fillId="0" borderId="0" xfId="0" applyNumberFormat="1" applyFont="1" applyFill="1" applyBorder="1"/>
    <xf numFmtId="165" fontId="16" fillId="0" borderId="0" xfId="0" applyNumberFormat="1" applyFont="1" applyFill="1" applyBorder="1"/>
    <xf numFmtId="4" fontId="16" fillId="0" borderId="0" xfId="0" applyNumberFormat="1" applyFont="1" applyBorder="1" applyAlignment="1">
      <alignment horizontal="right"/>
    </xf>
    <xf numFmtId="0" fontId="16" fillId="0" borderId="0" xfId="0" applyFont="1" applyFill="1" applyBorder="1" applyAlignment="1">
      <alignment horizontal="center"/>
    </xf>
    <xf numFmtId="0" fontId="16" fillId="0" borderId="11" xfId="0" applyFont="1" applyFill="1" applyBorder="1" applyAlignment="1">
      <alignment horizontal="center"/>
    </xf>
    <xf numFmtId="0" fontId="16" fillId="0" borderId="0" xfId="0" applyFont="1" applyAlignment="1">
      <alignment horizontal="center"/>
    </xf>
    <xf numFmtId="0" fontId="16" fillId="0" borderId="0" xfId="0" applyFont="1"/>
    <xf numFmtId="0" fontId="12" fillId="0" borderId="10" xfId="0" applyFont="1" applyFill="1" applyBorder="1" applyAlignment="1">
      <alignment horizontal="center"/>
    </xf>
    <xf numFmtId="14" fontId="0" fillId="0" borderId="9" xfId="0" applyNumberFormat="1" applyBorder="1" applyAlignment="1">
      <alignment horizontal="center"/>
    </xf>
    <xf numFmtId="14" fontId="0" fillId="0" borderId="0" xfId="0" applyNumberFormat="1" applyBorder="1" applyAlignment="1">
      <alignment horizontal="center"/>
    </xf>
    <xf numFmtId="0" fontId="0" fillId="0" borderId="11" xfId="0" applyBorder="1"/>
    <xf numFmtId="0" fontId="0" fillId="0" borderId="0" xfId="0" applyBorder="1"/>
    <xf numFmtId="0" fontId="0" fillId="0" borderId="0" xfId="0" applyBorder="1" applyAlignment="1">
      <alignment horizontal="center"/>
    </xf>
    <xf numFmtId="0" fontId="0" fillId="0" borderId="11" xfId="0" applyBorder="1" applyAlignment="1">
      <alignment horizontal="center"/>
    </xf>
    <xf numFmtId="3" fontId="15" fillId="0" borderId="11" xfId="0" applyNumberFormat="1" applyFont="1" applyBorder="1" applyAlignment="1">
      <alignment horizontal="right"/>
    </xf>
    <xf numFmtId="4" fontId="19" fillId="0" borderId="0" xfId="0" applyNumberFormat="1" applyFont="1" applyBorder="1" applyAlignment="1">
      <alignment horizontal="right"/>
    </xf>
    <xf numFmtId="0" fontId="20" fillId="0" borderId="9" xfId="0" applyFont="1" applyBorder="1"/>
    <xf numFmtId="0" fontId="20" fillId="0" borderId="0" xfId="0" applyFont="1" applyBorder="1"/>
    <xf numFmtId="0" fontId="20" fillId="0" borderId="11" xfId="0" applyFont="1" applyBorder="1"/>
    <xf numFmtId="4" fontId="21" fillId="0" borderId="0" xfId="0" applyNumberFormat="1" applyFont="1" applyBorder="1"/>
    <xf numFmtId="3" fontId="22" fillId="0" borderId="0" xfId="0" applyNumberFormat="1" applyFont="1" applyBorder="1" applyAlignment="1">
      <alignment horizontal="center"/>
    </xf>
    <xf numFmtId="3" fontId="22" fillId="0" borderId="11" xfId="0" applyNumberFormat="1" applyFont="1" applyBorder="1" applyAlignment="1">
      <alignment horizontal="right"/>
    </xf>
    <xf numFmtId="166" fontId="5" fillId="0" borderId="0" xfId="0" applyNumberFormat="1" applyFont="1" applyAlignment="1">
      <alignment horizontal="right"/>
    </xf>
    <xf numFmtId="0" fontId="16" fillId="0" borderId="0" xfId="0" applyFont="1" applyFill="1"/>
    <xf numFmtId="0" fontId="23" fillId="0" borderId="9" xfId="0" applyFont="1" applyBorder="1" applyAlignment="1">
      <alignment horizontal="center"/>
    </xf>
    <xf numFmtId="0" fontId="16" fillId="0" borderId="10" xfId="0" applyFont="1" applyBorder="1"/>
    <xf numFmtId="14" fontId="16" fillId="0" borderId="0" xfId="0" applyNumberFormat="1" applyFont="1" applyBorder="1" applyAlignment="1">
      <alignment horizontal="center"/>
    </xf>
    <xf numFmtId="0" fontId="16" fillId="0" borderId="0" xfId="0" applyFont="1" applyBorder="1" applyAlignment="1">
      <alignment horizontal="center"/>
    </xf>
    <xf numFmtId="0" fontId="16" fillId="0" borderId="0" xfId="0" applyFont="1" applyBorder="1" applyAlignment="1">
      <alignment horizontal="center" wrapText="1"/>
    </xf>
    <xf numFmtId="0" fontId="16" fillId="0" borderId="11" xfId="0" applyFont="1" applyFill="1" applyBorder="1" applyAlignment="1">
      <alignment wrapText="1"/>
    </xf>
    <xf numFmtId="3" fontId="25" fillId="0" borderId="0" xfId="0" applyNumberFormat="1" applyFont="1" applyBorder="1" applyAlignment="1">
      <alignment horizontal="center"/>
    </xf>
    <xf numFmtId="3" fontId="26" fillId="0" borderId="0" xfId="0" quotePrefix="1" applyNumberFormat="1" applyFont="1" applyBorder="1" applyAlignment="1">
      <alignment horizontal="center"/>
    </xf>
    <xf numFmtId="3" fontId="25" fillId="0" borderId="11" xfId="0" quotePrefix="1" applyNumberFormat="1" applyFont="1" applyBorder="1" applyAlignment="1">
      <alignment horizontal="center"/>
    </xf>
    <xf numFmtId="4" fontId="16" fillId="0" borderId="11" xfId="0" applyNumberFormat="1" applyFont="1" applyFill="1" applyBorder="1" applyAlignment="1">
      <alignment horizontal="right"/>
    </xf>
    <xf numFmtId="166" fontId="16" fillId="0" borderId="0" xfId="0" applyNumberFormat="1" applyFont="1" applyFill="1" applyAlignment="1">
      <alignment horizontal="right"/>
    </xf>
    <xf numFmtId="3" fontId="16" fillId="0" borderId="0" xfId="0" applyNumberFormat="1" applyFont="1" applyFill="1"/>
    <xf numFmtId="4" fontId="27" fillId="0" borderId="11" xfId="0" applyNumberFormat="1" applyFont="1" applyBorder="1" applyAlignment="1">
      <alignment horizontal="right"/>
    </xf>
    <xf numFmtId="166" fontId="2" fillId="0" borderId="0" xfId="0" applyNumberFormat="1" applyFont="1" applyAlignment="1">
      <alignment horizontal="right"/>
    </xf>
    <xf numFmtId="3" fontId="16" fillId="0" borderId="0" xfId="0" applyNumberFormat="1" applyFont="1"/>
    <xf numFmtId="14" fontId="16" fillId="0" borderId="9" xfId="0" applyNumberFormat="1" applyFont="1" applyBorder="1" applyAlignment="1">
      <alignment horizontal="center"/>
    </xf>
    <xf numFmtId="14" fontId="20" fillId="0" borderId="9" xfId="0" applyNumberFormat="1" applyFont="1" applyBorder="1" applyAlignment="1">
      <alignment horizontal="center"/>
    </xf>
    <xf numFmtId="14" fontId="20" fillId="0" borderId="0" xfId="0" applyNumberFormat="1" applyFont="1" applyBorder="1" applyAlignment="1">
      <alignment horizontal="center"/>
    </xf>
    <xf numFmtId="0" fontId="20" fillId="0" borderId="0" xfId="0" applyFont="1" applyBorder="1" applyAlignment="1">
      <alignment horizontal="center"/>
    </xf>
    <xf numFmtId="4" fontId="20" fillId="0" borderId="0" xfId="0" applyNumberFormat="1" applyFont="1" applyBorder="1"/>
    <xf numFmtId="165" fontId="20" fillId="0" borderId="0" xfId="0" applyNumberFormat="1" applyFont="1" applyBorder="1"/>
    <xf numFmtId="4" fontId="21" fillId="0" borderId="0" xfId="0" applyNumberFormat="1" applyFont="1" applyBorder="1" applyAlignment="1">
      <alignment horizontal="right"/>
    </xf>
    <xf numFmtId="4" fontId="13" fillId="0" borderId="11" xfId="0" applyNumberFormat="1" applyFont="1" applyBorder="1" applyAlignment="1">
      <alignment horizontal="right"/>
    </xf>
    <xf numFmtId="3" fontId="0" fillId="0" borderId="0" xfId="0" applyNumberFormat="1"/>
    <xf numFmtId="14" fontId="16" fillId="0" borderId="9" xfId="0" applyNumberFormat="1" applyFont="1" applyBorder="1" applyAlignment="1">
      <alignment horizontal="center" vertical="center"/>
    </xf>
    <xf numFmtId="0" fontId="16" fillId="0" borderId="10" xfId="0" applyFont="1" applyFill="1" applyBorder="1" applyAlignment="1">
      <alignment horizontal="left" vertical="center"/>
    </xf>
    <xf numFmtId="14" fontId="16" fillId="0" borderId="0" xfId="0" applyNumberFormat="1" applyFont="1" applyBorder="1" applyAlignment="1">
      <alignment horizontal="center" vertical="center"/>
    </xf>
    <xf numFmtId="164" fontId="16" fillId="0" borderId="0" xfId="0" applyNumberFormat="1" applyFont="1" applyBorder="1" applyAlignment="1">
      <alignment horizontal="center" vertical="center"/>
    </xf>
    <xf numFmtId="0" fontId="16" fillId="0" borderId="0" xfId="0" applyFont="1" applyBorder="1" applyAlignment="1">
      <alignment horizontal="center" vertical="center"/>
    </xf>
    <xf numFmtId="0" fontId="16" fillId="0" borderId="11" xfId="0" applyFont="1" applyFill="1" applyBorder="1" applyAlignment="1">
      <alignment horizontal="justify" wrapText="1"/>
    </xf>
    <xf numFmtId="167" fontId="16" fillId="0" borderId="0" xfId="0" applyNumberFormat="1" applyFont="1" applyBorder="1" applyAlignment="1">
      <alignment horizontal="right"/>
    </xf>
    <xf numFmtId="10" fontId="16" fillId="0" borderId="0" xfId="1" quotePrefix="1" applyNumberFormat="1" applyFont="1" applyFill="1" applyBorder="1" applyAlignment="1">
      <alignment horizontal="center"/>
    </xf>
    <xf numFmtId="3" fontId="16" fillId="0" borderId="0" xfId="0" applyNumberFormat="1" applyFont="1" applyBorder="1" applyAlignment="1">
      <alignment horizontal="center"/>
    </xf>
    <xf numFmtId="3" fontId="2" fillId="0" borderId="11" xfId="0" applyNumberFormat="1" applyFont="1" applyBorder="1" applyAlignment="1">
      <alignment horizontal="center"/>
    </xf>
    <xf numFmtId="0" fontId="12" fillId="0" borderId="10" xfId="0" applyFont="1" applyBorder="1"/>
    <xf numFmtId="164" fontId="0" fillId="0" borderId="0" xfId="0" applyNumberFormat="1" applyBorder="1" applyAlignment="1">
      <alignment horizontal="center"/>
    </xf>
    <xf numFmtId="4" fontId="0" fillId="0" borderId="0" xfId="0" applyNumberFormat="1" applyBorder="1"/>
    <xf numFmtId="165" fontId="0" fillId="0" borderId="0" xfId="0" applyNumberFormat="1" applyBorder="1"/>
    <xf numFmtId="4" fontId="28" fillId="0" borderId="0" xfId="0" applyNumberFormat="1" applyFont="1" applyBorder="1" applyAlignment="1">
      <alignment horizontal="right"/>
    </xf>
    <xf numFmtId="10" fontId="28" fillId="0" borderId="0" xfId="1" quotePrefix="1" applyNumberFormat="1" applyFont="1" applyBorder="1" applyAlignment="1">
      <alignment horizontal="center"/>
    </xf>
    <xf numFmtId="3" fontId="12" fillId="0" borderId="0" xfId="0" applyNumberFormat="1" applyFont="1" applyBorder="1" applyAlignment="1">
      <alignment horizontal="center"/>
    </xf>
    <xf numFmtId="3" fontId="28" fillId="0" borderId="11" xfId="0" quotePrefix="1" applyNumberFormat="1" applyFont="1" applyBorder="1" applyAlignment="1">
      <alignment horizontal="center"/>
    </xf>
    <xf numFmtId="0" fontId="23" fillId="0" borderId="9" xfId="0" applyFont="1" applyBorder="1" applyAlignment="1">
      <alignment horizontal="center" wrapText="1"/>
    </xf>
    <xf numFmtId="4" fontId="16" fillId="0" borderId="0" xfId="0" applyNumberFormat="1" applyFont="1" applyBorder="1" applyAlignment="1">
      <alignment horizontal="center"/>
    </xf>
    <xf numFmtId="4" fontId="16" fillId="0" borderId="0" xfId="0" applyNumberFormat="1" applyFont="1" applyBorder="1"/>
    <xf numFmtId="3" fontId="26" fillId="0" borderId="11" xfId="0" quotePrefix="1" applyNumberFormat="1" applyFont="1" applyBorder="1" applyAlignment="1">
      <alignment horizontal="center"/>
    </xf>
    <xf numFmtId="0" fontId="2" fillId="0" borderId="0" xfId="0" applyFont="1" applyAlignment="1">
      <alignment horizontal="center"/>
    </xf>
    <xf numFmtId="166" fontId="29" fillId="0" borderId="0" xfId="0" applyNumberFormat="1" applyFont="1" applyAlignment="1">
      <alignment horizontal="right"/>
    </xf>
    <xf numFmtId="0" fontId="16" fillId="0" borderId="9" xfId="0" applyFont="1" applyBorder="1"/>
    <xf numFmtId="0" fontId="2" fillId="0" borderId="10" xfId="0" applyFont="1" applyBorder="1"/>
    <xf numFmtId="0" fontId="16" fillId="0" borderId="0" xfId="0" applyFont="1" applyBorder="1"/>
    <xf numFmtId="0" fontId="16" fillId="0" borderId="11" xfId="0" applyFont="1" applyBorder="1"/>
    <xf numFmtId="165" fontId="16" fillId="0" borderId="0" xfId="0" applyNumberFormat="1" applyFont="1" applyBorder="1"/>
    <xf numFmtId="4" fontId="18" fillId="0" borderId="0" xfId="0" applyNumberFormat="1" applyFont="1" applyBorder="1" applyAlignment="1">
      <alignment horizontal="right"/>
    </xf>
    <xf numFmtId="0" fontId="29" fillId="0" borderId="0" xfId="0" applyFont="1" applyBorder="1" applyAlignment="1">
      <alignment horizontal="right"/>
    </xf>
    <xf numFmtId="3" fontId="29" fillId="0" borderId="0" xfId="0" applyNumberFormat="1" applyFont="1" applyBorder="1" applyAlignment="1">
      <alignment horizontal="center"/>
    </xf>
    <xf numFmtId="0" fontId="29" fillId="0" borderId="11" xfId="0" applyFont="1" applyBorder="1" applyAlignment="1">
      <alignment horizontal="right"/>
    </xf>
    <xf numFmtId="3" fontId="18" fillId="0" borderId="11" xfId="0" applyNumberFormat="1" applyFont="1" applyBorder="1" applyAlignment="1">
      <alignment horizontal="right"/>
    </xf>
    <xf numFmtId="166" fontId="2" fillId="0" borderId="0" xfId="0" applyNumberFormat="1" applyFont="1" applyAlignment="1">
      <alignment horizontal="center"/>
    </xf>
    <xf numFmtId="0" fontId="16" fillId="0" borderId="11" xfId="0" applyFont="1" applyBorder="1" applyAlignment="1">
      <alignment horizontal="left" vertical="center" wrapText="1"/>
    </xf>
    <xf numFmtId="3" fontId="2" fillId="0" borderId="0" xfId="0" quotePrefix="1" applyNumberFormat="1" applyFont="1" applyBorder="1" applyAlignment="1">
      <alignment horizontal="center"/>
    </xf>
    <xf numFmtId="3" fontId="2" fillId="0" borderId="11" xfId="0" quotePrefix="1" applyNumberFormat="1" applyFont="1" applyBorder="1" applyAlignment="1">
      <alignment horizontal="center"/>
    </xf>
    <xf numFmtId="0" fontId="23" fillId="0" borderId="6" xfId="0" applyFont="1" applyBorder="1" applyAlignment="1">
      <alignment horizontal="center" wrapText="1"/>
    </xf>
    <xf numFmtId="0" fontId="16" fillId="0" borderId="6" xfId="0" applyFont="1" applyBorder="1"/>
    <xf numFmtId="14" fontId="16" fillId="0" borderId="7" xfId="0" applyNumberFormat="1" applyFont="1" applyBorder="1" applyAlignment="1">
      <alignment horizontal="center"/>
    </xf>
    <xf numFmtId="164" fontId="16" fillId="0" borderId="7" xfId="0" quotePrefix="1" applyNumberFormat="1" applyFont="1" applyBorder="1" applyAlignment="1">
      <alignment horizontal="center"/>
    </xf>
    <xf numFmtId="0" fontId="16" fillId="0" borderId="7" xfId="0" applyFont="1" applyBorder="1" applyAlignment="1">
      <alignment horizontal="center"/>
    </xf>
    <xf numFmtId="0" fontId="16" fillId="0" borderId="8" xfId="0" applyFont="1" applyFill="1" applyBorder="1" applyAlignment="1">
      <alignment horizontal="left" vertical="center" wrapText="1"/>
    </xf>
    <xf numFmtId="0" fontId="16" fillId="0" borderId="7" xfId="0" applyFont="1" applyFill="1" applyBorder="1" applyAlignment="1">
      <alignment horizontal="center"/>
    </xf>
    <xf numFmtId="4" fontId="16" fillId="0" borderId="7" xfId="0" applyNumberFormat="1" applyFont="1" applyFill="1" applyBorder="1" applyAlignment="1">
      <alignment horizontal="right"/>
    </xf>
    <xf numFmtId="165" fontId="16" fillId="0" borderId="7" xfId="0" applyNumberFormat="1" applyFont="1" applyFill="1" applyBorder="1"/>
    <xf numFmtId="4" fontId="16" fillId="0" borderId="7" xfId="0" applyNumberFormat="1" applyFont="1" applyBorder="1" applyAlignment="1">
      <alignment horizontal="right"/>
    </xf>
    <xf numFmtId="3" fontId="25" fillId="0" borderId="7" xfId="0" applyNumberFormat="1" applyFont="1" applyBorder="1" applyAlignment="1">
      <alignment horizontal="center"/>
    </xf>
    <xf numFmtId="3" fontId="26" fillId="0" borderId="7" xfId="0" quotePrefix="1" applyNumberFormat="1" applyFont="1" applyBorder="1" applyAlignment="1">
      <alignment horizontal="center"/>
    </xf>
    <xf numFmtId="3" fontId="25" fillId="0" borderId="8" xfId="0" quotePrefix="1" applyNumberFormat="1" applyFont="1" applyBorder="1" applyAlignment="1">
      <alignment horizontal="center"/>
    </xf>
    <xf numFmtId="0" fontId="16" fillId="0" borderId="6" xfId="0" applyFont="1" applyFill="1" applyBorder="1"/>
    <xf numFmtId="0" fontId="16" fillId="0" borderId="7" xfId="0" applyFont="1" applyFill="1" applyBorder="1"/>
    <xf numFmtId="4" fontId="13" fillId="0" borderId="7" xfId="0" applyNumberFormat="1" applyFont="1" applyFill="1" applyBorder="1" applyAlignment="1">
      <alignment horizontal="center"/>
    </xf>
    <xf numFmtId="0" fontId="16" fillId="0" borderId="6" xfId="0" applyFont="1" applyFill="1" applyBorder="1" applyAlignment="1">
      <alignment horizontal="center"/>
    </xf>
    <xf numFmtId="4" fontId="16" fillId="0" borderId="7" xfId="0" applyNumberFormat="1" applyFont="1" applyFill="1" applyBorder="1"/>
    <xf numFmtId="2" fontId="16" fillId="0" borderId="7" xfId="0" applyNumberFormat="1" applyFont="1" applyFill="1" applyBorder="1" applyAlignment="1">
      <alignment horizontal="center"/>
    </xf>
    <xf numFmtId="4" fontId="19" fillId="0" borderId="7" xfId="0" applyNumberFormat="1" applyFont="1" applyFill="1" applyBorder="1" applyAlignment="1">
      <alignment horizontal="right"/>
    </xf>
    <xf numFmtId="0" fontId="16" fillId="0" borderId="8" xfId="0" applyFont="1" applyFill="1" applyBorder="1" applyAlignment="1">
      <alignment horizontal="center"/>
    </xf>
    <xf numFmtId="0" fontId="16" fillId="0" borderId="5" xfId="0" applyFont="1" applyFill="1" applyBorder="1"/>
    <xf numFmtId="166" fontId="16" fillId="0" borderId="0" xfId="0" applyNumberFormat="1" applyFont="1"/>
    <xf numFmtId="0" fontId="2" fillId="0" borderId="0" xfId="0" applyFont="1" applyAlignment="1">
      <alignment horizontal="justify" vertical="justify" wrapText="1"/>
    </xf>
    <xf numFmtId="0" fontId="0" fillId="0" borderId="0" xfId="0" applyAlignment="1">
      <alignment horizontal="justify" vertical="justify" wrapText="1"/>
    </xf>
    <xf numFmtId="0" fontId="2" fillId="0" borderId="0" xfId="0" quotePrefix="1" applyFont="1"/>
    <xf numFmtId="0" fontId="2" fillId="0" borderId="0" xfId="0" applyFont="1" applyAlignment="1">
      <alignment horizontal="justify" wrapText="1"/>
    </xf>
    <xf numFmtId="0" fontId="0" fillId="0" borderId="0" xfId="0" applyAlignment="1">
      <alignment horizontal="justify" wrapText="1"/>
    </xf>
    <xf numFmtId="0" fontId="0" fillId="0" borderId="0" xfId="0" applyAlignment="1">
      <alignment wrapText="1"/>
    </xf>
    <xf numFmtId="0" fontId="16" fillId="0" borderId="0" xfId="0" applyFont="1" applyAlignment="1">
      <alignment wrapText="1"/>
    </xf>
    <xf numFmtId="0" fontId="28" fillId="0" borderId="0" xfId="0" applyFont="1"/>
    <xf numFmtId="4" fontId="16" fillId="0" borderId="0" xfId="0" applyNumberFormat="1" applyFont="1"/>
    <xf numFmtId="0" fontId="30" fillId="0" borderId="0" xfId="0" applyFont="1"/>
    <xf numFmtId="0" fontId="31" fillId="0" borderId="0" xfId="0" applyFont="1"/>
    <xf numFmtId="0" fontId="16" fillId="2" borderId="0" xfId="0" applyFont="1" applyFill="1"/>
    <xf numFmtId="0" fontId="0" fillId="2" borderId="0" xfId="0" applyFill="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7"/>
  <sheetViews>
    <sheetView tabSelected="1" workbookViewId="0">
      <selection activeCell="C4" sqref="C4:S4"/>
    </sheetView>
  </sheetViews>
  <sheetFormatPr baseColWidth="10" defaultRowHeight="15" x14ac:dyDescent="0.25"/>
  <cols>
    <col min="1" max="1" width="7.5703125" customWidth="1"/>
    <col min="2" max="2" width="10.5703125" customWidth="1"/>
    <col min="3" max="3" width="27.28515625" customWidth="1"/>
    <col min="4" max="4" width="10.5703125" customWidth="1"/>
    <col min="5" max="5" width="14.140625" customWidth="1"/>
    <col min="6" max="6" width="11.7109375" customWidth="1"/>
    <col min="7" max="7" width="12.140625" customWidth="1"/>
    <col min="8" max="8" width="20.5703125" customWidth="1"/>
    <col min="9" max="9" width="40.42578125" customWidth="1"/>
    <col min="10" max="10" width="7.5703125" customWidth="1"/>
    <col min="11" max="11" width="19.28515625" customWidth="1"/>
    <col min="12" max="12" width="6.7109375" customWidth="1"/>
    <col min="13" max="13" width="8.5703125" customWidth="1"/>
    <col min="14" max="17" width="18.7109375" customWidth="1"/>
    <col min="18" max="18" width="10.7109375" customWidth="1"/>
    <col min="19" max="19" width="27.28515625" hidden="1" customWidth="1"/>
    <col min="20" max="20" width="15.7109375" customWidth="1"/>
    <col min="21" max="21" width="20.42578125" customWidth="1"/>
  </cols>
  <sheetData>
    <row r="1" spans="2:28" x14ac:dyDescent="0.25">
      <c r="C1" s="1" t="s">
        <v>0</v>
      </c>
      <c r="D1" s="2"/>
      <c r="E1" s="2"/>
      <c r="F1" s="2"/>
      <c r="G1" s="2"/>
      <c r="H1" s="2"/>
    </row>
    <row r="2" spans="2:28" x14ac:dyDescent="0.25">
      <c r="C2" s="1" t="s">
        <v>1</v>
      </c>
      <c r="D2" s="2"/>
      <c r="E2" s="2"/>
      <c r="F2" s="2"/>
      <c r="G2" s="2"/>
      <c r="H2" s="2"/>
    </row>
    <row r="3" spans="2:28" x14ac:dyDescent="0.25">
      <c r="C3" s="2"/>
      <c r="D3" s="2"/>
      <c r="E3" s="2"/>
      <c r="F3" s="2"/>
      <c r="G3" s="2"/>
      <c r="H3" s="2"/>
    </row>
    <row r="4" spans="2:28" ht="23.25" x14ac:dyDescent="0.35">
      <c r="C4" s="3" t="s">
        <v>2</v>
      </c>
      <c r="D4" s="3"/>
      <c r="E4" s="3"/>
      <c r="F4" s="3"/>
      <c r="G4" s="3"/>
      <c r="H4" s="3"/>
      <c r="I4" s="3"/>
      <c r="J4" s="3"/>
      <c r="K4" s="3"/>
      <c r="L4" s="3"/>
      <c r="M4" s="3"/>
      <c r="N4" s="3"/>
      <c r="O4" s="3"/>
      <c r="P4" s="3"/>
      <c r="Q4" s="3"/>
      <c r="R4" s="3"/>
      <c r="S4" s="3"/>
      <c r="T4" s="4"/>
    </row>
    <row r="5" spans="2:28" ht="18" x14ac:dyDescent="0.25">
      <c r="C5" s="5"/>
      <c r="D5" s="5"/>
      <c r="E5" s="5"/>
      <c r="F5" s="5"/>
      <c r="G5" s="5"/>
      <c r="H5" s="5"/>
      <c r="I5" s="5"/>
      <c r="J5" s="5"/>
      <c r="K5" s="5"/>
      <c r="L5" s="5"/>
      <c r="M5" s="5"/>
      <c r="N5" s="5"/>
      <c r="O5" s="5"/>
      <c r="P5" s="5"/>
      <c r="Q5" s="5"/>
      <c r="R5" s="5"/>
      <c r="S5" s="5"/>
      <c r="T5" s="4"/>
    </row>
    <row r="6" spans="2:28" ht="23.25" x14ac:dyDescent="0.35">
      <c r="C6" s="6" t="s">
        <v>3</v>
      </c>
      <c r="D6" s="6"/>
      <c r="E6" s="6"/>
      <c r="F6" s="6"/>
      <c r="G6" s="6"/>
      <c r="H6" s="6"/>
      <c r="I6" s="6"/>
      <c r="J6" s="6"/>
      <c r="K6" s="6"/>
      <c r="L6" s="6"/>
      <c r="M6" s="6"/>
      <c r="N6" s="6"/>
      <c r="O6" s="6"/>
      <c r="P6" s="6"/>
      <c r="Q6" s="6"/>
      <c r="R6" s="6"/>
      <c r="S6" s="7"/>
      <c r="T6" s="7"/>
      <c r="U6" s="7"/>
      <c r="V6" s="7"/>
      <c r="W6" s="7"/>
      <c r="X6" s="7"/>
      <c r="Y6" s="7"/>
      <c r="Z6" s="7"/>
      <c r="AA6" s="7"/>
      <c r="AB6" s="7"/>
    </row>
    <row r="7" spans="2:28" ht="20.25" x14ac:dyDescent="0.3">
      <c r="C7" s="8" t="s">
        <v>4</v>
      </c>
      <c r="D7" s="8"/>
      <c r="E7" s="8"/>
      <c r="F7" s="8"/>
      <c r="G7" s="8"/>
      <c r="H7" s="8"/>
      <c r="I7" s="8"/>
      <c r="J7" s="8"/>
      <c r="K7" s="8"/>
      <c r="L7" s="8"/>
      <c r="M7" s="8"/>
      <c r="N7" s="8"/>
      <c r="O7" s="8"/>
      <c r="P7" s="8"/>
      <c r="Q7" s="8"/>
      <c r="R7" s="8"/>
      <c r="S7" s="9"/>
      <c r="T7" s="9"/>
      <c r="U7" s="9"/>
      <c r="V7" s="9"/>
      <c r="W7" s="9"/>
      <c r="X7" s="9"/>
      <c r="Y7" s="9"/>
      <c r="Z7" s="9"/>
      <c r="AA7" s="9"/>
      <c r="AB7" s="9"/>
    </row>
    <row r="8" spans="2:28" ht="15.75" x14ac:dyDescent="0.25">
      <c r="C8" s="10" t="s">
        <v>5</v>
      </c>
      <c r="D8" s="10"/>
      <c r="E8" s="10"/>
      <c r="F8" s="10"/>
      <c r="G8" s="10"/>
      <c r="H8" s="10"/>
      <c r="I8" s="10"/>
      <c r="J8" s="10"/>
      <c r="K8" s="10"/>
      <c r="L8" s="10"/>
      <c r="M8" s="10"/>
      <c r="N8" s="10"/>
      <c r="O8" s="10"/>
      <c r="P8" s="10"/>
      <c r="Q8" s="10"/>
      <c r="R8" s="10"/>
      <c r="S8" s="11"/>
      <c r="T8" s="11"/>
      <c r="U8" s="11"/>
      <c r="V8" s="11"/>
      <c r="W8" s="11"/>
      <c r="X8" s="11"/>
      <c r="Y8" s="11"/>
      <c r="Z8" s="11"/>
      <c r="AA8" s="11"/>
      <c r="AB8" s="11"/>
    </row>
    <row r="9" spans="2:28" ht="15.75" thickBot="1" x14ac:dyDescent="0.3">
      <c r="C9" s="12"/>
      <c r="D9" s="12"/>
      <c r="E9" s="12"/>
      <c r="F9" s="12"/>
      <c r="G9" s="12"/>
      <c r="H9" s="12"/>
      <c r="I9" s="12"/>
      <c r="J9" s="12"/>
      <c r="K9" s="12"/>
      <c r="L9" s="12"/>
      <c r="M9" s="12"/>
      <c r="N9" s="12"/>
      <c r="O9" s="12"/>
      <c r="P9" s="12"/>
      <c r="Q9" s="12"/>
      <c r="R9" s="12"/>
      <c r="S9" s="12"/>
      <c r="T9" s="4"/>
    </row>
    <row r="10" spans="2:28" ht="15.75" thickTop="1" x14ac:dyDescent="0.25">
      <c r="B10" s="13" t="s">
        <v>6</v>
      </c>
      <c r="C10" s="14" t="s">
        <v>7</v>
      </c>
      <c r="D10" s="15" t="s">
        <v>8</v>
      </c>
      <c r="E10" s="15" t="s">
        <v>8</v>
      </c>
      <c r="F10" s="15" t="s">
        <v>8</v>
      </c>
      <c r="G10" s="16" t="s">
        <v>9</v>
      </c>
      <c r="H10" s="16" t="s">
        <v>10</v>
      </c>
      <c r="I10" s="17" t="s">
        <v>11</v>
      </c>
      <c r="J10" s="18" t="s">
        <v>12</v>
      </c>
      <c r="K10" s="15" t="s">
        <v>13</v>
      </c>
      <c r="L10" s="15" t="s">
        <v>14</v>
      </c>
      <c r="M10" s="15" t="s">
        <v>14</v>
      </c>
      <c r="N10" s="15" t="s">
        <v>13</v>
      </c>
      <c r="O10" s="15" t="s">
        <v>13</v>
      </c>
      <c r="P10" s="15" t="s">
        <v>15</v>
      </c>
      <c r="Q10" s="15" t="s">
        <v>16</v>
      </c>
      <c r="R10" s="19" t="s">
        <v>16</v>
      </c>
      <c r="S10" s="20" t="s">
        <v>17</v>
      </c>
      <c r="T10" s="4"/>
    </row>
    <row r="11" spans="2:28" ht="31.5" customHeight="1" thickBot="1" x14ac:dyDescent="0.3">
      <c r="B11" s="21"/>
      <c r="C11" s="22" t="s">
        <v>18</v>
      </c>
      <c r="D11" s="23" t="s">
        <v>19</v>
      </c>
      <c r="E11" s="23" t="s">
        <v>20</v>
      </c>
      <c r="F11" s="23" t="s">
        <v>21</v>
      </c>
      <c r="G11" s="24"/>
      <c r="H11" s="24"/>
      <c r="I11" s="25"/>
      <c r="J11" s="26"/>
      <c r="K11" s="23" t="s">
        <v>22</v>
      </c>
      <c r="L11" s="23"/>
      <c r="M11" s="23" t="s">
        <v>23</v>
      </c>
      <c r="N11" s="23" t="s">
        <v>24</v>
      </c>
      <c r="O11" s="23" t="s">
        <v>23</v>
      </c>
      <c r="P11" s="23" t="s">
        <v>25</v>
      </c>
      <c r="Q11" s="23" t="s">
        <v>26</v>
      </c>
      <c r="R11" s="27" t="s">
        <v>27</v>
      </c>
      <c r="S11" s="28" t="s">
        <v>28</v>
      </c>
      <c r="T11" s="4"/>
    </row>
    <row r="12" spans="2:28" ht="31.5" customHeight="1" thickTop="1" x14ac:dyDescent="0.25">
      <c r="B12" s="29"/>
      <c r="C12" s="30" t="s">
        <v>29</v>
      </c>
      <c r="D12" s="31"/>
      <c r="E12" s="31"/>
      <c r="F12" s="31"/>
      <c r="G12" s="32"/>
      <c r="H12" s="32"/>
      <c r="I12" s="33"/>
      <c r="J12" s="32"/>
      <c r="K12" s="31"/>
      <c r="L12" s="31"/>
      <c r="M12" s="31"/>
      <c r="N12" s="34">
        <f>+N14</f>
        <v>49098229</v>
      </c>
      <c r="O12" s="34">
        <f>+O14</f>
        <v>14801998.492613807</v>
      </c>
      <c r="P12" s="31"/>
      <c r="Q12" s="31"/>
      <c r="R12" s="35"/>
      <c r="S12" s="35"/>
      <c r="T12" s="4"/>
    </row>
    <row r="13" spans="2:28" ht="16.5" customHeight="1" x14ac:dyDescent="0.25">
      <c r="B13" s="29"/>
      <c r="C13" s="36" t="s">
        <v>30</v>
      </c>
      <c r="D13" s="31"/>
      <c r="E13" s="31"/>
      <c r="F13" s="31"/>
      <c r="G13" s="32"/>
      <c r="H13" s="32"/>
      <c r="I13" s="33"/>
      <c r="J13" s="32"/>
      <c r="K13" s="31"/>
      <c r="L13" s="31"/>
      <c r="M13" s="31"/>
      <c r="N13" s="31"/>
      <c r="O13" s="31"/>
      <c r="P13" s="31"/>
      <c r="Q13" s="31"/>
      <c r="R13" s="35"/>
      <c r="S13" s="35"/>
      <c r="T13" s="4"/>
    </row>
    <row r="14" spans="2:28" s="50" customFormat="1" ht="30" customHeight="1" x14ac:dyDescent="0.2">
      <c r="B14" s="37" t="s">
        <v>31</v>
      </c>
      <c r="C14" s="38" t="s">
        <v>32</v>
      </c>
      <c r="D14" s="39">
        <v>43551</v>
      </c>
      <c r="E14" s="39">
        <v>43552</v>
      </c>
      <c r="F14" s="40" t="s">
        <v>33</v>
      </c>
      <c r="G14" s="41" t="s">
        <v>34</v>
      </c>
      <c r="H14" s="41" t="s">
        <v>35</v>
      </c>
      <c r="I14" s="42" t="s">
        <v>36</v>
      </c>
      <c r="J14" s="43" t="s">
        <v>37</v>
      </c>
      <c r="K14" s="44">
        <v>49098229</v>
      </c>
      <c r="L14" s="45">
        <v>1</v>
      </c>
      <c r="M14" s="45">
        <v>3.3170000000000002</v>
      </c>
      <c r="N14" s="46">
        <f>+K14*L14</f>
        <v>49098229</v>
      </c>
      <c r="O14" s="46">
        <f>+N14/M14</f>
        <v>14801998.492613807</v>
      </c>
      <c r="P14" s="47" t="s">
        <v>38</v>
      </c>
      <c r="Q14" s="47" t="s">
        <v>39</v>
      </c>
      <c r="R14" s="48" t="s">
        <v>40</v>
      </c>
      <c r="S14" s="48"/>
      <c r="T14" s="49"/>
    </row>
    <row r="15" spans="2:28" ht="15" customHeight="1" x14ac:dyDescent="0.25">
      <c r="B15" s="29"/>
      <c r="C15" s="51"/>
      <c r="D15" s="31"/>
      <c r="E15" s="31"/>
      <c r="F15" s="31"/>
      <c r="G15" s="32"/>
      <c r="H15" s="32"/>
      <c r="I15" s="33"/>
      <c r="J15" s="32"/>
      <c r="K15" s="31"/>
      <c r="L15" s="31"/>
      <c r="M15" s="31"/>
      <c r="N15" s="31"/>
      <c r="O15" s="31"/>
      <c r="P15" s="31"/>
      <c r="Q15" s="31"/>
      <c r="R15" s="35"/>
      <c r="S15" s="35"/>
      <c r="T15" s="4"/>
    </row>
    <row r="16" spans="2:28" x14ac:dyDescent="0.25">
      <c r="B16" s="52"/>
      <c r="C16" s="30" t="s">
        <v>41</v>
      </c>
      <c r="D16" s="53"/>
      <c r="E16" s="53"/>
      <c r="F16" s="53"/>
      <c r="G16" s="53"/>
      <c r="H16" s="53"/>
      <c r="I16" s="54"/>
      <c r="J16" s="55"/>
      <c r="K16" s="56"/>
      <c r="L16" s="56"/>
      <c r="M16" s="56"/>
      <c r="N16" s="34">
        <f>+N18+N24+N28+N32+N30</f>
        <v>19522135965</v>
      </c>
      <c r="O16" s="34">
        <f>+O18+O24+O28+O32</f>
        <v>5773049843.1219015</v>
      </c>
      <c r="P16" s="56"/>
      <c r="Q16" s="56"/>
      <c r="R16" s="57"/>
      <c r="S16" s="58" t="e">
        <f>2510272000-N18-N24-#REF!-N32</f>
        <v>#REF!</v>
      </c>
      <c r="T16" s="4"/>
    </row>
    <row r="17" spans="1:23" x14ac:dyDescent="0.25">
      <c r="B17" s="52"/>
      <c r="C17" s="30"/>
      <c r="D17" s="53"/>
      <c r="E17" s="53"/>
      <c r="F17" s="53"/>
      <c r="G17" s="53"/>
      <c r="H17" s="53"/>
      <c r="I17" s="54"/>
      <c r="J17" s="55"/>
      <c r="K17" s="56"/>
      <c r="L17" s="56"/>
      <c r="M17" s="56"/>
      <c r="N17" s="59"/>
      <c r="O17" s="59"/>
      <c r="P17" s="56"/>
      <c r="Q17" s="56"/>
      <c r="R17" s="57"/>
      <c r="S17" s="58"/>
      <c r="T17" s="4"/>
    </row>
    <row r="18" spans="1:23" x14ac:dyDescent="0.25">
      <c r="B18" s="60"/>
      <c r="C18" s="36" t="s">
        <v>42</v>
      </c>
      <c r="D18" s="61"/>
      <c r="E18" s="61"/>
      <c r="F18" s="61"/>
      <c r="G18" s="61"/>
      <c r="H18" s="61"/>
      <c r="I18" s="62"/>
      <c r="J18" s="61"/>
      <c r="K18" s="61"/>
      <c r="L18" s="61"/>
      <c r="M18" s="61"/>
      <c r="N18" s="63">
        <f>SUM(N19:N23)</f>
        <v>5256000000</v>
      </c>
      <c r="O18" s="63">
        <f>SUM(O19:O23)</f>
        <v>1554109994.0863392</v>
      </c>
      <c r="P18" s="55"/>
      <c r="Q18" s="64"/>
      <c r="R18" s="54"/>
      <c r="S18" s="65"/>
      <c r="T18" s="4"/>
      <c r="U18" s="66"/>
    </row>
    <row r="19" spans="1:23" s="67" customFormat="1" ht="24.75" x14ac:dyDescent="0.25">
      <c r="A19" s="67">
        <v>1</v>
      </c>
      <c r="B19" s="68"/>
      <c r="C19" s="69" t="s">
        <v>43</v>
      </c>
      <c r="D19" s="70">
        <v>43434</v>
      </c>
      <c r="E19" s="70">
        <v>43440</v>
      </c>
      <c r="F19" s="40" t="s">
        <v>33</v>
      </c>
      <c r="G19" s="71" t="s">
        <v>44</v>
      </c>
      <c r="H19" s="72" t="s">
        <v>45</v>
      </c>
      <c r="I19" s="73" t="s">
        <v>46</v>
      </c>
      <c r="J19" s="47" t="s">
        <v>37</v>
      </c>
      <c r="K19" s="44">
        <v>1729593587</v>
      </c>
      <c r="L19" s="45">
        <v>1</v>
      </c>
      <c r="M19" s="45">
        <v>3.3820000000000001</v>
      </c>
      <c r="N19" s="46">
        <f>+K19*L19</f>
        <v>1729593587</v>
      </c>
      <c r="O19" s="46">
        <f>+N19/M19</f>
        <v>511411468.65759903</v>
      </c>
      <c r="P19" s="74" t="s">
        <v>47</v>
      </c>
      <c r="Q19" s="75" t="s">
        <v>33</v>
      </c>
      <c r="R19" s="76" t="s">
        <v>48</v>
      </c>
      <c r="S19" s="77"/>
      <c r="U19" s="78"/>
      <c r="W19" s="79"/>
    </row>
    <row r="20" spans="1:23" s="50" customFormat="1" x14ac:dyDescent="0.25">
      <c r="A20" s="50">
        <v>2</v>
      </c>
      <c r="B20" s="68"/>
      <c r="C20" s="69" t="s">
        <v>49</v>
      </c>
      <c r="D20" s="70">
        <v>43434</v>
      </c>
      <c r="E20" s="70">
        <v>43440</v>
      </c>
      <c r="F20" s="40" t="s">
        <v>33</v>
      </c>
      <c r="G20" s="71" t="s">
        <v>44</v>
      </c>
      <c r="H20" s="72" t="s">
        <v>50</v>
      </c>
      <c r="I20" s="73" t="s">
        <v>46</v>
      </c>
      <c r="J20" s="47" t="s">
        <v>37</v>
      </c>
      <c r="K20" s="44">
        <v>2000000000</v>
      </c>
      <c r="L20" s="45">
        <v>1</v>
      </c>
      <c r="M20" s="45">
        <v>3.3820000000000001</v>
      </c>
      <c r="N20" s="46">
        <f>+K20*L20</f>
        <v>2000000000</v>
      </c>
      <c r="O20" s="46">
        <f>+N20/M20</f>
        <v>591366055.58840919</v>
      </c>
      <c r="P20" s="74" t="s">
        <v>47</v>
      </c>
      <c r="Q20" s="75" t="s">
        <v>33</v>
      </c>
      <c r="R20" s="76" t="s">
        <v>48</v>
      </c>
      <c r="S20" s="80"/>
      <c r="U20" s="81"/>
      <c r="W20" s="82"/>
    </row>
    <row r="21" spans="1:23" s="50" customFormat="1" ht="24.75" x14ac:dyDescent="0.25">
      <c r="A21" s="50">
        <v>3</v>
      </c>
      <c r="B21" s="68"/>
      <c r="C21" s="69" t="s">
        <v>49</v>
      </c>
      <c r="D21" s="70">
        <v>43434</v>
      </c>
      <c r="E21" s="70">
        <v>43440</v>
      </c>
      <c r="F21" s="40" t="s">
        <v>33</v>
      </c>
      <c r="G21" s="71" t="s">
        <v>44</v>
      </c>
      <c r="H21" s="72" t="s">
        <v>51</v>
      </c>
      <c r="I21" s="73" t="s">
        <v>46</v>
      </c>
      <c r="J21" s="47" t="s">
        <v>37</v>
      </c>
      <c r="K21" s="44">
        <v>718558750</v>
      </c>
      <c r="L21" s="45">
        <v>1</v>
      </c>
      <c r="M21" s="45">
        <v>3.3820000000000001</v>
      </c>
      <c r="N21" s="46">
        <f>+K21*L21</f>
        <v>718558750</v>
      </c>
      <c r="O21" s="46">
        <f>+N21/M21</f>
        <v>212465626.84801891</v>
      </c>
      <c r="P21" s="74" t="s">
        <v>47</v>
      </c>
      <c r="Q21" s="75" t="s">
        <v>33</v>
      </c>
      <c r="R21" s="76" t="s">
        <v>48</v>
      </c>
      <c r="S21" s="80"/>
      <c r="U21" s="81"/>
      <c r="W21" s="82"/>
    </row>
    <row r="22" spans="1:23" s="50" customFormat="1" ht="24.75" x14ac:dyDescent="0.25">
      <c r="A22" s="50">
        <v>4</v>
      </c>
      <c r="B22" s="68"/>
      <c r="C22" s="69" t="s">
        <v>49</v>
      </c>
      <c r="D22" s="70">
        <v>43434</v>
      </c>
      <c r="E22" s="70">
        <v>43440</v>
      </c>
      <c r="F22" s="40" t="s">
        <v>33</v>
      </c>
      <c r="G22" s="71" t="s">
        <v>44</v>
      </c>
      <c r="H22" s="72" t="s">
        <v>52</v>
      </c>
      <c r="I22" s="73" t="s">
        <v>46</v>
      </c>
      <c r="J22" s="47" t="s">
        <v>37</v>
      </c>
      <c r="K22" s="44">
        <v>807847663</v>
      </c>
      <c r="L22" s="45">
        <v>1</v>
      </c>
      <c r="M22" s="45">
        <v>3.3820000000000001</v>
      </c>
      <c r="N22" s="46">
        <f>+K22*L22</f>
        <v>807847663</v>
      </c>
      <c r="O22" s="46">
        <f>+N22/M22</f>
        <v>238866842.99231222</v>
      </c>
      <c r="P22" s="74" t="s">
        <v>47</v>
      </c>
      <c r="Q22" s="75" t="s">
        <v>33</v>
      </c>
      <c r="R22" s="76" t="s">
        <v>48</v>
      </c>
      <c r="S22" s="80"/>
      <c r="U22" s="81"/>
      <c r="W22" s="82"/>
    </row>
    <row r="23" spans="1:23" s="50" customFormat="1" ht="12" x14ac:dyDescent="0.2">
      <c r="B23" s="83"/>
      <c r="C23" s="69"/>
      <c r="D23" s="70"/>
      <c r="E23" s="70"/>
      <c r="F23" s="40"/>
      <c r="G23" s="71"/>
      <c r="H23" s="71"/>
      <c r="I23" s="73"/>
      <c r="J23" s="47"/>
      <c r="K23" s="44"/>
      <c r="L23" s="45"/>
      <c r="M23" s="45"/>
      <c r="N23" s="46"/>
      <c r="O23" s="46"/>
      <c r="P23" s="74"/>
      <c r="Q23" s="75"/>
      <c r="R23" s="76"/>
      <c r="S23" s="80"/>
      <c r="U23" s="81"/>
      <c r="W23" s="82"/>
    </row>
    <row r="24" spans="1:23" x14ac:dyDescent="0.25">
      <c r="B24" s="84"/>
      <c r="C24" s="36" t="s">
        <v>53</v>
      </c>
      <c r="D24" s="85"/>
      <c r="E24" s="85"/>
      <c r="F24" s="85"/>
      <c r="G24" s="86"/>
      <c r="H24" s="86"/>
      <c r="I24" s="62"/>
      <c r="J24" s="86"/>
      <c r="K24" s="87"/>
      <c r="L24" s="88"/>
      <c r="M24" s="88"/>
      <c r="N24" s="89">
        <f>SUM(N25:N27)</f>
        <v>14154809349</v>
      </c>
      <c r="O24" s="89">
        <f>SUM(O25:O27)</f>
        <v>4185336886.162034</v>
      </c>
      <c r="P24" s="74"/>
      <c r="Q24" s="75"/>
      <c r="R24" s="76"/>
      <c r="S24" s="90"/>
      <c r="U24" s="66"/>
      <c r="W24" s="91"/>
    </row>
    <row r="25" spans="1:23" s="67" customFormat="1" x14ac:dyDescent="0.25">
      <c r="A25" s="67">
        <v>5</v>
      </c>
      <c r="B25" s="68" t="s">
        <v>54</v>
      </c>
      <c r="C25" s="69" t="s">
        <v>49</v>
      </c>
      <c r="D25" s="70">
        <v>43434</v>
      </c>
      <c r="E25" s="70">
        <v>43440</v>
      </c>
      <c r="F25" s="40" t="s">
        <v>33</v>
      </c>
      <c r="G25" s="71" t="s">
        <v>44</v>
      </c>
      <c r="H25" s="71" t="s">
        <v>55</v>
      </c>
      <c r="I25" s="73" t="s">
        <v>56</v>
      </c>
      <c r="J25" s="47" t="s">
        <v>37</v>
      </c>
      <c r="K25" s="44">
        <v>14154809349</v>
      </c>
      <c r="L25" s="45">
        <v>1</v>
      </c>
      <c r="M25" s="45">
        <v>3.3820000000000001</v>
      </c>
      <c r="N25" s="46">
        <f>+K25*L25</f>
        <v>14154809349</v>
      </c>
      <c r="O25" s="46">
        <f>+N25/M25</f>
        <v>4185336886.162034</v>
      </c>
      <c r="P25" s="74" t="s">
        <v>47</v>
      </c>
      <c r="Q25" s="75" t="s">
        <v>33</v>
      </c>
      <c r="R25" s="76" t="s">
        <v>48</v>
      </c>
      <c r="S25" s="77"/>
      <c r="U25" s="78"/>
      <c r="W25" s="79"/>
    </row>
    <row r="26" spans="1:23" s="67" customFormat="1" ht="12" x14ac:dyDescent="0.2">
      <c r="B26" s="92"/>
      <c r="C26" s="93"/>
      <c r="D26" s="94"/>
      <c r="E26" s="94"/>
      <c r="F26" s="95"/>
      <c r="G26" s="96"/>
      <c r="H26" s="96"/>
      <c r="I26" s="97"/>
      <c r="J26" s="47"/>
      <c r="K26" s="44"/>
      <c r="L26" s="45"/>
      <c r="M26" s="45"/>
      <c r="N26" s="46"/>
      <c r="O26" s="98"/>
      <c r="P26" s="99"/>
      <c r="Q26" s="100"/>
      <c r="R26" s="101"/>
      <c r="S26" s="77"/>
      <c r="U26" s="78"/>
      <c r="W26" s="79"/>
    </row>
    <row r="27" spans="1:23" s="67" customFormat="1" ht="12" x14ac:dyDescent="0.2">
      <c r="B27" s="92"/>
      <c r="C27" s="93"/>
      <c r="D27" s="94"/>
      <c r="E27" s="94"/>
      <c r="F27" s="95"/>
      <c r="G27" s="96"/>
      <c r="H27" s="96"/>
      <c r="I27" s="97"/>
      <c r="J27" s="47"/>
      <c r="K27" s="44"/>
      <c r="L27" s="45"/>
      <c r="M27" s="45"/>
      <c r="N27" s="46"/>
      <c r="O27" s="98"/>
      <c r="P27" s="99"/>
      <c r="Q27" s="100"/>
      <c r="R27" s="101"/>
      <c r="S27" s="77"/>
      <c r="U27" s="78"/>
      <c r="W27" s="79"/>
    </row>
    <row r="28" spans="1:23" s="67" customFormat="1" ht="12.75" x14ac:dyDescent="0.2">
      <c r="B28" s="92"/>
      <c r="C28" s="36" t="s">
        <v>57</v>
      </c>
      <c r="D28" s="94"/>
      <c r="E28" s="94"/>
      <c r="F28" s="95"/>
      <c r="G28" s="96"/>
      <c r="H28" s="96"/>
      <c r="I28" s="97"/>
      <c r="J28" s="47"/>
      <c r="K28" s="44"/>
      <c r="L28" s="45"/>
      <c r="M28" s="45"/>
      <c r="N28" s="89">
        <f>SUM(N29:N31)</f>
        <v>0</v>
      </c>
      <c r="O28" s="89">
        <f>SUM(O29:O31)</f>
        <v>0</v>
      </c>
      <c r="P28" s="99"/>
      <c r="Q28" s="100"/>
      <c r="R28" s="101"/>
      <c r="S28" s="77"/>
      <c r="U28" s="78"/>
      <c r="W28" s="79"/>
    </row>
    <row r="29" spans="1:23" s="67" customFormat="1" ht="12" x14ac:dyDescent="0.2">
      <c r="B29" s="92"/>
      <c r="C29" s="93"/>
      <c r="D29" s="94"/>
      <c r="E29" s="94"/>
      <c r="F29" s="95"/>
      <c r="G29" s="96"/>
      <c r="H29" s="96"/>
      <c r="I29" s="97"/>
      <c r="J29" s="47"/>
      <c r="K29" s="44"/>
      <c r="L29" s="45"/>
      <c r="M29" s="45"/>
      <c r="N29" s="46"/>
      <c r="O29" s="98"/>
      <c r="P29" s="99"/>
      <c r="Q29" s="100"/>
      <c r="R29" s="101"/>
      <c r="S29" s="77"/>
      <c r="U29" s="78"/>
      <c r="W29" s="79"/>
    </row>
    <row r="30" spans="1:23" s="67" customFormat="1" ht="12.75" x14ac:dyDescent="0.2">
      <c r="B30" s="92"/>
      <c r="C30" s="36" t="s">
        <v>58</v>
      </c>
      <c r="D30" s="94"/>
      <c r="E30" s="94"/>
      <c r="F30" s="95"/>
      <c r="G30" s="96"/>
      <c r="H30" s="96"/>
      <c r="I30" s="97"/>
      <c r="J30" s="47"/>
      <c r="K30" s="44"/>
      <c r="L30" s="45"/>
      <c r="M30" s="45"/>
      <c r="N30" s="89">
        <v>0</v>
      </c>
      <c r="O30" s="89">
        <v>0</v>
      </c>
      <c r="P30" s="99"/>
      <c r="Q30" s="100"/>
      <c r="R30" s="101"/>
      <c r="S30" s="77"/>
      <c r="U30" s="78"/>
      <c r="W30" s="79"/>
    </row>
    <row r="31" spans="1:23" x14ac:dyDescent="0.25">
      <c r="B31" s="52"/>
      <c r="C31" s="102"/>
      <c r="D31" s="53"/>
      <c r="E31" s="53"/>
      <c r="F31" s="103"/>
      <c r="G31" s="56"/>
      <c r="H31" s="56"/>
      <c r="I31" s="54"/>
      <c r="J31" s="56"/>
      <c r="K31" s="104"/>
      <c r="L31" s="105"/>
      <c r="M31" s="105"/>
      <c r="N31" s="106"/>
      <c r="O31" s="106"/>
      <c r="P31" s="107"/>
      <c r="Q31" s="108"/>
      <c r="R31" s="109"/>
      <c r="S31" s="90"/>
      <c r="U31" s="66"/>
      <c r="W31" s="91"/>
    </row>
    <row r="32" spans="1:23" x14ac:dyDescent="0.25">
      <c r="B32" s="84"/>
      <c r="C32" s="36" t="s">
        <v>59</v>
      </c>
      <c r="D32" s="85"/>
      <c r="E32" s="85"/>
      <c r="F32" s="85"/>
      <c r="G32" s="86"/>
      <c r="H32" s="86"/>
      <c r="I32" s="62"/>
      <c r="J32" s="86"/>
      <c r="K32" s="87"/>
      <c r="L32" s="88"/>
      <c r="M32" s="88"/>
      <c r="N32" s="89">
        <f>+N33</f>
        <v>111326616</v>
      </c>
      <c r="O32" s="89">
        <f>+O33</f>
        <v>33602962.873528525</v>
      </c>
      <c r="P32" s="107"/>
      <c r="Q32" s="108"/>
      <c r="R32" s="109"/>
      <c r="S32" s="90"/>
      <c r="U32" s="66"/>
      <c r="W32" s="91"/>
    </row>
    <row r="33" spans="1:24" s="50" customFormat="1" ht="36.75" x14ac:dyDescent="0.25">
      <c r="A33" s="50">
        <v>6</v>
      </c>
      <c r="B33" s="110" t="s">
        <v>60</v>
      </c>
      <c r="C33" s="69" t="s">
        <v>61</v>
      </c>
      <c r="D33" s="70">
        <v>43636</v>
      </c>
      <c r="E33" s="70">
        <v>43637</v>
      </c>
      <c r="F33" s="40" t="s">
        <v>33</v>
      </c>
      <c r="G33" s="71" t="s">
        <v>62</v>
      </c>
      <c r="H33" s="71" t="s">
        <v>62</v>
      </c>
      <c r="I33" s="42" t="s">
        <v>63</v>
      </c>
      <c r="J33" s="111" t="s">
        <v>37</v>
      </c>
      <c r="K33" s="112">
        <v>111326616</v>
      </c>
      <c r="L33" s="45">
        <v>1</v>
      </c>
      <c r="M33" s="45">
        <v>3.3130000000000002</v>
      </c>
      <c r="N33" s="46">
        <f>+K33*L33</f>
        <v>111326616</v>
      </c>
      <c r="O33" s="46">
        <f>+N33/M33</f>
        <v>33602962.873528525</v>
      </c>
      <c r="P33" s="75" t="s">
        <v>33</v>
      </c>
      <c r="Q33" s="75" t="s">
        <v>33</v>
      </c>
      <c r="R33" s="113" t="s">
        <v>33</v>
      </c>
      <c r="S33" s="80"/>
      <c r="T33" s="114"/>
      <c r="U33" s="115"/>
    </row>
    <row r="34" spans="1:24" s="50" customFormat="1" ht="12" x14ac:dyDescent="0.2">
      <c r="B34" s="116"/>
      <c r="C34" s="117"/>
      <c r="D34" s="118"/>
      <c r="E34" s="118"/>
      <c r="F34" s="118"/>
      <c r="G34" s="118"/>
      <c r="H34" s="118"/>
      <c r="I34" s="119"/>
      <c r="J34" s="118"/>
      <c r="K34" s="112"/>
      <c r="L34" s="120"/>
      <c r="M34" s="120"/>
      <c r="N34" s="121"/>
      <c r="O34" s="121"/>
      <c r="P34" s="122"/>
      <c r="Q34" s="123"/>
      <c r="R34" s="124"/>
      <c r="S34" s="125"/>
      <c r="T34" s="114"/>
      <c r="U34" s="126"/>
    </row>
    <row r="35" spans="1:24" s="50" customFormat="1" x14ac:dyDescent="0.25">
      <c r="B35" s="116"/>
      <c r="C35" s="30" t="s">
        <v>64</v>
      </c>
      <c r="D35" s="118"/>
      <c r="E35" s="118"/>
      <c r="F35" s="118"/>
      <c r="G35" s="118"/>
      <c r="H35" s="118"/>
      <c r="I35" s="119"/>
      <c r="J35" s="118"/>
      <c r="K35" s="112"/>
      <c r="L35" s="120"/>
      <c r="M35" s="120"/>
      <c r="N35" s="34">
        <f>+N37</f>
        <v>4396284490.3699999</v>
      </c>
      <c r="O35" s="34">
        <f>+O37</f>
        <v>1299906709.1573033</v>
      </c>
      <c r="P35" s="122"/>
      <c r="Q35" s="123"/>
      <c r="R35" s="124"/>
      <c r="S35" s="125"/>
      <c r="T35" s="114"/>
      <c r="U35" s="126"/>
    </row>
    <row r="36" spans="1:24" s="50" customFormat="1" ht="12" x14ac:dyDescent="0.2">
      <c r="B36" s="116"/>
      <c r="C36" s="69"/>
      <c r="D36" s="70"/>
      <c r="E36" s="70"/>
      <c r="F36" s="40"/>
      <c r="G36" s="71"/>
      <c r="H36" s="71"/>
      <c r="I36" s="127"/>
      <c r="J36" s="47"/>
      <c r="K36" s="44"/>
      <c r="L36" s="45"/>
      <c r="M36" s="45"/>
      <c r="N36" s="46"/>
      <c r="O36" s="46"/>
      <c r="P36" s="128"/>
      <c r="Q36" s="128"/>
      <c r="R36" s="129"/>
      <c r="S36" s="125"/>
      <c r="T36" s="114"/>
      <c r="U36" s="126"/>
    </row>
    <row r="37" spans="1:24" s="50" customFormat="1" ht="24.75" thickBot="1" x14ac:dyDescent="0.3">
      <c r="A37" s="50">
        <v>1</v>
      </c>
      <c r="B37" s="130"/>
      <c r="C37" s="131" t="s">
        <v>65</v>
      </c>
      <c r="D37" s="132">
        <v>43434</v>
      </c>
      <c r="E37" s="132">
        <v>43440</v>
      </c>
      <c r="F37" s="133" t="s">
        <v>33</v>
      </c>
      <c r="G37" s="134" t="s">
        <v>44</v>
      </c>
      <c r="H37" s="134" t="s">
        <v>55</v>
      </c>
      <c r="I37" s="135" t="s">
        <v>66</v>
      </c>
      <c r="J37" s="136" t="s">
        <v>37</v>
      </c>
      <c r="K37" s="137">
        <f>1050372490.37+1353574000+1992338000</f>
        <v>4396284490.3699999</v>
      </c>
      <c r="L37" s="138">
        <v>1</v>
      </c>
      <c r="M37" s="138">
        <v>3.3820000000000001</v>
      </c>
      <c r="N37" s="139">
        <f>+K37*L37</f>
        <v>4396284490.3699999</v>
      </c>
      <c r="O37" s="139">
        <f>+N37/M37</f>
        <v>1299906709.1573033</v>
      </c>
      <c r="P37" s="140" t="s">
        <v>48</v>
      </c>
      <c r="Q37" s="141" t="s">
        <v>33</v>
      </c>
      <c r="R37" s="142" t="s">
        <v>67</v>
      </c>
      <c r="S37" s="125"/>
      <c r="T37" s="114"/>
      <c r="U37" s="126"/>
    </row>
    <row r="38" spans="1:24" s="50" customFormat="1" ht="16.5" thickTop="1" thickBot="1" x14ac:dyDescent="0.3">
      <c r="B38" s="143"/>
      <c r="C38" s="143"/>
      <c r="D38" s="144"/>
      <c r="E38" s="144"/>
      <c r="F38" s="144"/>
      <c r="G38" s="144"/>
      <c r="H38" s="144"/>
      <c r="I38" s="145" t="s">
        <v>68</v>
      </c>
      <c r="J38" s="146"/>
      <c r="K38" s="147"/>
      <c r="L38" s="148"/>
      <c r="M38" s="148"/>
      <c r="N38" s="149">
        <f>+N35+N16</f>
        <v>23918420455.369999</v>
      </c>
      <c r="O38" s="149">
        <f>+O35+O16</f>
        <v>7072956552.2792053</v>
      </c>
      <c r="P38" s="136"/>
      <c r="Q38" s="136"/>
      <c r="R38" s="150"/>
      <c r="S38" s="151"/>
      <c r="T38" s="114"/>
      <c r="U38" s="152"/>
    </row>
    <row r="39" spans="1:24" ht="15.75" thickTop="1" x14ac:dyDescent="0.25">
      <c r="C39" s="1"/>
      <c r="T39" s="4"/>
    </row>
    <row r="40" spans="1:24" x14ac:dyDescent="0.25">
      <c r="C40" s="1" t="s">
        <v>69</v>
      </c>
      <c r="T40" s="4"/>
    </row>
    <row r="41" spans="1:24" x14ac:dyDescent="0.25">
      <c r="C41" s="153" t="s">
        <v>70</v>
      </c>
      <c r="D41" s="154"/>
      <c r="E41" s="154"/>
      <c r="F41" s="154"/>
      <c r="G41" s="154"/>
      <c r="H41" s="154"/>
      <c r="I41" s="154"/>
      <c r="J41" s="154"/>
      <c r="K41" s="154"/>
      <c r="L41" s="154"/>
      <c r="M41" s="154"/>
      <c r="N41" s="154"/>
      <c r="O41" s="154"/>
      <c r="P41" s="154"/>
      <c r="Q41" s="154"/>
      <c r="R41" s="154"/>
      <c r="S41" s="155"/>
      <c r="T41" s="155"/>
      <c r="U41" s="155"/>
      <c r="V41" s="155"/>
      <c r="W41" s="155"/>
      <c r="X41" s="155"/>
    </row>
    <row r="42" spans="1:24" x14ac:dyDescent="0.25">
      <c r="C42" s="50" t="s">
        <v>71</v>
      </c>
      <c r="D42" s="50"/>
      <c r="E42" s="50"/>
      <c r="F42" s="50"/>
      <c r="G42" s="50"/>
      <c r="H42" s="50"/>
      <c r="I42" s="50"/>
      <c r="J42" s="50"/>
      <c r="K42" s="50"/>
      <c r="L42" s="50"/>
      <c r="M42" s="50"/>
      <c r="N42" s="50"/>
      <c r="O42" s="50"/>
      <c r="P42" s="50"/>
      <c r="Q42" s="50"/>
      <c r="R42" s="50"/>
      <c r="S42" s="50"/>
      <c r="T42" s="50"/>
    </row>
    <row r="43" spans="1:24" x14ac:dyDescent="0.25">
      <c r="C43" s="156" t="s">
        <v>72</v>
      </c>
      <c r="D43" s="157"/>
      <c r="E43" s="157"/>
      <c r="F43" s="157"/>
      <c r="G43" s="157"/>
      <c r="H43" s="157"/>
      <c r="I43" s="157"/>
      <c r="J43" s="157"/>
      <c r="K43" s="157"/>
      <c r="L43" s="157"/>
      <c r="M43" s="157"/>
      <c r="N43" s="157"/>
      <c r="O43" s="157"/>
      <c r="P43" s="158"/>
      <c r="Q43" s="158"/>
      <c r="R43" s="50"/>
      <c r="S43" s="50"/>
      <c r="T43" s="50"/>
    </row>
    <row r="44" spans="1:24" x14ac:dyDescent="0.25">
      <c r="C44" s="159" t="s">
        <v>73</v>
      </c>
      <c r="D44" s="158"/>
      <c r="E44" s="158"/>
      <c r="F44" s="158"/>
      <c r="G44" s="158"/>
      <c r="H44" s="158"/>
      <c r="I44" s="158"/>
      <c r="J44" s="158"/>
      <c r="K44" s="158"/>
      <c r="L44" s="158"/>
      <c r="M44" s="158"/>
      <c r="N44" s="158"/>
      <c r="O44" s="158"/>
      <c r="P44" s="158"/>
      <c r="Q44" s="50"/>
      <c r="R44" s="50"/>
      <c r="S44" s="50"/>
      <c r="T44" s="50"/>
    </row>
    <row r="45" spans="1:24" x14ac:dyDescent="0.25">
      <c r="C45" s="156" t="s">
        <v>74</v>
      </c>
      <c r="D45" s="157"/>
      <c r="E45" s="157"/>
      <c r="F45" s="157"/>
      <c r="G45" s="157"/>
      <c r="H45" s="157"/>
      <c r="I45" s="157"/>
      <c r="J45" s="157"/>
      <c r="K45" s="157"/>
      <c r="L45" s="157"/>
      <c r="M45" s="157"/>
      <c r="N45" s="157"/>
      <c r="O45" s="157"/>
      <c r="P45" s="157"/>
      <c r="Q45" s="157"/>
      <c r="R45" s="157"/>
      <c r="S45" s="158"/>
      <c r="T45" s="50"/>
    </row>
    <row r="46" spans="1:24" x14ac:dyDescent="0.25">
      <c r="C46" s="160" t="s">
        <v>75</v>
      </c>
      <c r="D46" s="50"/>
      <c r="E46" s="50"/>
      <c r="F46" s="50"/>
      <c r="G46" s="50"/>
      <c r="H46" s="50"/>
      <c r="I46" s="50"/>
      <c r="J46" s="50"/>
      <c r="K46" s="50"/>
      <c r="L46" s="50"/>
      <c r="M46" s="50"/>
      <c r="N46" s="50"/>
      <c r="O46" s="50"/>
      <c r="P46" s="50"/>
      <c r="Q46" s="50"/>
      <c r="R46" s="50"/>
      <c r="S46" s="50"/>
      <c r="T46" s="50"/>
    </row>
    <row r="47" spans="1:24" x14ac:dyDescent="0.25">
      <c r="C47" s="1" t="s">
        <v>76</v>
      </c>
      <c r="D47" s="50"/>
      <c r="E47" s="50"/>
      <c r="F47" s="50"/>
      <c r="G47" s="50"/>
      <c r="H47" s="50"/>
      <c r="I47" s="50"/>
      <c r="J47" s="50"/>
      <c r="K47" s="50"/>
      <c r="L47" s="50"/>
      <c r="M47" s="50"/>
      <c r="N47" s="161"/>
      <c r="O47" s="50"/>
      <c r="P47" s="50"/>
      <c r="Q47" s="50"/>
      <c r="R47" s="50"/>
      <c r="S47" s="50"/>
      <c r="T47" s="50"/>
    </row>
    <row r="48" spans="1:24" x14ac:dyDescent="0.25">
      <c r="D48" s="50"/>
      <c r="E48" s="50"/>
      <c r="F48" s="50"/>
      <c r="G48" s="50"/>
      <c r="H48" s="50"/>
      <c r="I48" s="50"/>
      <c r="J48" s="50"/>
      <c r="K48" s="50"/>
      <c r="L48" s="50"/>
      <c r="M48" s="50"/>
      <c r="N48" s="161"/>
      <c r="O48" s="50"/>
      <c r="P48" s="50"/>
      <c r="Q48" s="50"/>
      <c r="R48" s="50"/>
      <c r="S48" s="50"/>
      <c r="T48" s="50"/>
    </row>
    <row r="49" spans="3:21" x14ac:dyDescent="0.25">
      <c r="C49" s="1"/>
      <c r="D49" s="50"/>
      <c r="E49" s="50"/>
      <c r="F49" s="50"/>
      <c r="G49" s="50"/>
      <c r="H49" s="50"/>
      <c r="I49" s="50"/>
      <c r="J49" s="50"/>
      <c r="K49" s="50"/>
      <c r="L49" s="50"/>
      <c r="M49" s="50"/>
      <c r="N49" s="50"/>
      <c r="O49" s="50"/>
      <c r="P49" s="50"/>
      <c r="Q49" s="50"/>
      <c r="R49" s="50"/>
      <c r="S49" s="50"/>
      <c r="T49" s="50"/>
    </row>
    <row r="50" spans="3:21" x14ac:dyDescent="0.25">
      <c r="C50" s="50"/>
      <c r="D50" s="50"/>
      <c r="E50" s="50"/>
      <c r="F50" s="50"/>
      <c r="G50" s="50"/>
      <c r="H50" s="50"/>
      <c r="I50" s="50"/>
      <c r="J50" s="50"/>
      <c r="K50" s="50"/>
      <c r="L50" s="50"/>
      <c r="M50" s="50"/>
      <c r="N50" s="50"/>
      <c r="O50" s="50"/>
      <c r="P50" s="50"/>
      <c r="Q50" s="50"/>
      <c r="R50" s="50"/>
      <c r="S50" s="50"/>
      <c r="T50" s="50"/>
      <c r="U50" s="50"/>
    </row>
    <row r="51" spans="3:21" x14ac:dyDescent="0.25">
      <c r="C51" s="50"/>
      <c r="D51" s="50"/>
      <c r="E51" s="50"/>
      <c r="F51" s="50"/>
      <c r="G51" s="50"/>
      <c r="H51" s="50"/>
      <c r="I51" s="50"/>
      <c r="J51" s="50"/>
      <c r="K51" s="50"/>
      <c r="L51" s="50"/>
      <c r="M51" s="50"/>
      <c r="N51" s="50"/>
      <c r="O51" s="50"/>
      <c r="P51" s="50"/>
      <c r="Q51" s="50"/>
      <c r="R51" s="50"/>
      <c r="S51" s="50"/>
      <c r="T51" s="50"/>
      <c r="U51" s="50"/>
    </row>
    <row r="52" spans="3:21" x14ac:dyDescent="0.25">
      <c r="C52" s="50"/>
      <c r="D52" s="50"/>
      <c r="E52" s="50"/>
      <c r="F52" s="50"/>
      <c r="G52" s="50"/>
      <c r="H52" s="50"/>
      <c r="I52" s="50"/>
      <c r="J52" s="50"/>
      <c r="K52" s="50"/>
      <c r="L52" s="50"/>
      <c r="M52" s="50"/>
      <c r="N52" s="50"/>
      <c r="O52" s="50"/>
      <c r="P52" s="50"/>
      <c r="Q52" s="50"/>
      <c r="R52" s="50"/>
      <c r="S52" s="50"/>
      <c r="T52" s="50"/>
      <c r="U52" s="50"/>
    </row>
    <row r="53" spans="3:21" x14ac:dyDescent="0.25">
      <c r="C53" s="50"/>
      <c r="D53" s="50"/>
      <c r="E53" s="50"/>
      <c r="F53" s="50"/>
      <c r="G53" s="50"/>
      <c r="H53" s="50"/>
      <c r="I53" s="50"/>
      <c r="J53" s="50"/>
      <c r="K53" s="50"/>
      <c r="L53" s="50"/>
      <c r="M53" s="50"/>
      <c r="N53" s="50"/>
      <c r="O53" s="50"/>
      <c r="P53" s="50"/>
      <c r="Q53" s="50"/>
      <c r="R53" s="50"/>
      <c r="S53" s="50"/>
      <c r="T53" s="50"/>
      <c r="U53" s="50"/>
    </row>
    <row r="54" spans="3:21" x14ac:dyDescent="0.25">
      <c r="C54" s="50"/>
      <c r="D54" s="50"/>
      <c r="E54" s="50"/>
      <c r="F54" s="50"/>
      <c r="G54" s="50"/>
      <c r="H54" s="50"/>
      <c r="I54" s="50"/>
      <c r="J54" s="50"/>
      <c r="K54" s="50"/>
      <c r="L54" s="50"/>
      <c r="M54" s="50"/>
      <c r="N54" s="50"/>
      <c r="O54" s="50"/>
      <c r="P54" s="50"/>
      <c r="Q54" s="50"/>
      <c r="R54" s="50"/>
      <c r="S54" s="50"/>
      <c r="T54" s="50"/>
      <c r="U54" s="50"/>
    </row>
    <row r="55" spans="3:21" x14ac:dyDescent="0.25">
      <c r="C55" s="50"/>
      <c r="D55" s="50"/>
      <c r="E55" s="50"/>
      <c r="F55" s="50"/>
      <c r="G55" s="50"/>
      <c r="H55" s="50"/>
      <c r="I55" s="50"/>
      <c r="J55" s="50"/>
      <c r="K55" s="50"/>
      <c r="L55" s="50"/>
      <c r="M55" s="50"/>
      <c r="N55" s="50"/>
      <c r="O55" s="50"/>
      <c r="P55" s="50"/>
      <c r="Q55" s="50"/>
      <c r="R55" s="50"/>
      <c r="S55" s="50"/>
      <c r="T55" s="50"/>
      <c r="U55" s="50"/>
    </row>
    <row r="56" spans="3:21" x14ac:dyDescent="0.25">
      <c r="C56" s="50"/>
      <c r="D56" s="50"/>
      <c r="E56" s="50"/>
      <c r="F56" s="50"/>
      <c r="G56" s="50"/>
      <c r="H56" s="50"/>
      <c r="I56" s="50"/>
      <c r="J56" s="50"/>
      <c r="K56" s="50"/>
      <c r="L56" s="50"/>
      <c r="M56" s="50"/>
      <c r="N56" s="50"/>
      <c r="O56" s="50"/>
      <c r="P56" s="50"/>
      <c r="Q56" s="50"/>
      <c r="R56" s="50"/>
      <c r="S56" s="50"/>
      <c r="T56" s="50"/>
      <c r="U56" s="50"/>
    </row>
    <row r="57" spans="3:21" x14ac:dyDescent="0.25">
      <c r="C57" s="50"/>
      <c r="D57" s="50"/>
      <c r="E57" s="50"/>
      <c r="F57" s="50"/>
      <c r="G57" s="50"/>
      <c r="H57" s="50"/>
      <c r="I57" s="50"/>
      <c r="J57" s="50"/>
      <c r="K57" s="50"/>
      <c r="L57" s="50"/>
      <c r="M57" s="50"/>
      <c r="N57" s="50"/>
      <c r="O57" s="50"/>
      <c r="P57" s="50"/>
      <c r="Q57" s="50"/>
      <c r="R57" s="50"/>
      <c r="S57" s="50"/>
      <c r="T57" s="50"/>
      <c r="U57" s="50"/>
    </row>
    <row r="58" spans="3:21" x14ac:dyDescent="0.25">
      <c r="C58" s="50"/>
      <c r="D58" s="50"/>
      <c r="E58" s="50"/>
      <c r="F58" s="50"/>
      <c r="G58" s="50"/>
      <c r="H58" s="50"/>
      <c r="I58" s="50"/>
      <c r="J58" s="50"/>
      <c r="K58" s="50"/>
      <c r="L58" s="50"/>
      <c r="M58" s="50"/>
      <c r="N58" s="50"/>
      <c r="O58" s="50"/>
      <c r="P58" s="50"/>
      <c r="Q58" s="50"/>
      <c r="R58" s="50"/>
      <c r="S58" s="50"/>
      <c r="T58" s="50"/>
      <c r="U58" s="50"/>
    </row>
    <row r="59" spans="3:21" x14ac:dyDescent="0.25">
      <c r="C59" s="50"/>
      <c r="D59" s="50"/>
      <c r="E59" s="50"/>
      <c r="F59" s="50"/>
      <c r="G59" s="50"/>
      <c r="H59" s="50"/>
      <c r="I59" s="50"/>
      <c r="J59" s="50"/>
      <c r="K59" s="50"/>
      <c r="L59" s="50"/>
      <c r="M59" s="50"/>
      <c r="N59" s="50"/>
      <c r="O59" s="50"/>
      <c r="P59" s="50"/>
      <c r="Q59" s="50"/>
      <c r="R59" s="50"/>
      <c r="S59" s="50"/>
      <c r="T59" s="50"/>
      <c r="U59" s="50"/>
    </row>
    <row r="60" spans="3:21" x14ac:dyDescent="0.25">
      <c r="C60" s="50"/>
      <c r="D60" s="50"/>
      <c r="E60" s="50"/>
      <c r="F60" s="50"/>
      <c r="G60" s="50"/>
      <c r="H60" s="50"/>
      <c r="I60" s="50"/>
      <c r="J60" s="50"/>
      <c r="K60" s="50"/>
      <c r="L60" s="50"/>
      <c r="M60" s="50"/>
      <c r="N60" s="50"/>
      <c r="O60" s="50"/>
      <c r="P60" s="50"/>
      <c r="Q60" s="50"/>
      <c r="R60" s="50"/>
      <c r="S60" s="50"/>
      <c r="T60" s="50"/>
      <c r="U60" s="50"/>
    </row>
    <row r="61" spans="3:21" x14ac:dyDescent="0.25">
      <c r="C61" s="162"/>
      <c r="D61" s="50"/>
      <c r="E61" s="50"/>
      <c r="F61" s="50"/>
      <c r="G61" s="50"/>
      <c r="H61" s="50"/>
      <c r="I61" s="50"/>
      <c r="J61" s="50"/>
      <c r="K61" s="50"/>
      <c r="L61" s="50"/>
      <c r="M61" s="50"/>
      <c r="N61" s="50"/>
      <c r="O61" s="50"/>
      <c r="P61" s="50"/>
      <c r="Q61" s="50"/>
      <c r="R61" s="50"/>
      <c r="S61" s="50"/>
      <c r="T61" s="50"/>
      <c r="U61" s="50"/>
    </row>
    <row r="62" spans="3:21" x14ac:dyDescent="0.25">
      <c r="C62" s="50"/>
      <c r="D62" s="50"/>
      <c r="E62" s="50"/>
      <c r="F62" s="50"/>
      <c r="G62" s="50"/>
      <c r="H62" s="50"/>
      <c r="I62" s="50"/>
      <c r="J62" s="50"/>
      <c r="K62" s="50"/>
      <c r="L62" s="50"/>
      <c r="M62" s="50"/>
      <c r="N62" s="50"/>
      <c r="O62" s="50"/>
      <c r="P62" s="50"/>
      <c r="Q62" s="50"/>
      <c r="R62" s="50"/>
      <c r="S62" s="50"/>
      <c r="T62" s="50"/>
      <c r="U62" s="50"/>
    </row>
    <row r="63" spans="3:21" x14ac:dyDescent="0.25">
      <c r="C63" s="50"/>
      <c r="D63" s="50"/>
      <c r="E63" s="50"/>
      <c r="F63" s="50"/>
      <c r="G63" s="50"/>
      <c r="H63" s="50"/>
      <c r="I63" s="50"/>
      <c r="J63" s="50"/>
      <c r="K63" s="50"/>
      <c r="L63" s="50"/>
      <c r="M63" s="50"/>
      <c r="N63" s="50"/>
      <c r="O63" s="50"/>
      <c r="P63" s="50"/>
      <c r="Q63" s="50"/>
      <c r="R63" s="50"/>
      <c r="S63" s="50"/>
      <c r="T63" s="50"/>
      <c r="U63" s="50"/>
    </row>
    <row r="64" spans="3:21" x14ac:dyDescent="0.25">
      <c r="C64" s="50"/>
      <c r="D64" s="50"/>
      <c r="E64" s="50"/>
      <c r="F64" s="50"/>
      <c r="G64" s="50"/>
      <c r="H64" s="50"/>
      <c r="I64" s="50"/>
      <c r="J64" s="50"/>
      <c r="K64" s="50"/>
      <c r="L64" s="50"/>
      <c r="M64" s="50"/>
      <c r="N64" s="50"/>
      <c r="O64" s="50"/>
      <c r="P64" s="50"/>
      <c r="Q64" s="50"/>
      <c r="R64" s="50"/>
      <c r="S64" s="50"/>
      <c r="T64" s="50"/>
      <c r="U64" s="50"/>
    </row>
    <row r="65" spans="3:21" x14ac:dyDescent="0.25">
      <c r="C65" s="50"/>
      <c r="D65" s="50"/>
      <c r="E65" s="50"/>
      <c r="F65" s="50"/>
      <c r="G65" s="50"/>
      <c r="H65" s="50"/>
      <c r="I65" s="50"/>
      <c r="J65" s="50"/>
      <c r="K65" s="50"/>
      <c r="L65" s="50"/>
      <c r="M65" s="50"/>
      <c r="N65" s="50"/>
      <c r="O65" s="50"/>
      <c r="P65" s="50"/>
      <c r="Q65" s="50"/>
      <c r="R65" s="50"/>
      <c r="S65" s="50"/>
      <c r="T65" s="50"/>
      <c r="U65" s="50"/>
    </row>
    <row r="66" spans="3:21" x14ac:dyDescent="0.25">
      <c r="C66" s="50"/>
      <c r="D66" s="50"/>
      <c r="E66" s="50"/>
      <c r="F66" s="50"/>
      <c r="G66" s="50"/>
      <c r="H66" s="50"/>
      <c r="I66" s="50"/>
      <c r="J66" s="50"/>
      <c r="K66" s="50"/>
      <c r="L66" s="50"/>
      <c r="M66" s="50"/>
      <c r="N66" s="50"/>
      <c r="O66" s="50"/>
      <c r="P66" s="50"/>
      <c r="Q66" s="50"/>
      <c r="R66" s="50"/>
      <c r="S66" s="50"/>
      <c r="T66" s="50"/>
      <c r="U66" s="50"/>
    </row>
    <row r="67" spans="3:21" x14ac:dyDescent="0.25">
      <c r="C67" s="50"/>
      <c r="D67" s="50"/>
      <c r="E67" s="50"/>
      <c r="F67" s="50"/>
      <c r="G67" s="50"/>
      <c r="H67" s="50"/>
      <c r="I67" s="50"/>
      <c r="J67" s="50"/>
      <c r="K67" s="50"/>
      <c r="L67" s="50"/>
      <c r="M67" s="50"/>
      <c r="N67" s="50"/>
      <c r="O67" s="50"/>
      <c r="P67" s="50"/>
      <c r="Q67" s="50"/>
      <c r="R67" s="50"/>
      <c r="S67" s="50"/>
      <c r="T67" s="50"/>
      <c r="U67" s="50"/>
    </row>
    <row r="68" spans="3:21" x14ac:dyDescent="0.25">
      <c r="C68" s="50"/>
      <c r="D68" s="50"/>
      <c r="E68" s="50"/>
      <c r="F68" s="50"/>
      <c r="G68" s="50"/>
      <c r="H68" s="50"/>
      <c r="I68" s="50"/>
      <c r="J68" s="50"/>
      <c r="K68" s="50"/>
      <c r="L68" s="50"/>
      <c r="M68" s="50"/>
      <c r="N68" s="50"/>
      <c r="O68" s="50"/>
      <c r="P68" s="50"/>
      <c r="Q68" s="50"/>
      <c r="R68" s="50"/>
      <c r="S68" s="50"/>
      <c r="T68" s="50"/>
      <c r="U68" s="50"/>
    </row>
    <row r="69" spans="3:21" x14ac:dyDescent="0.25">
      <c r="C69" s="50"/>
      <c r="D69" s="50"/>
      <c r="E69" s="50"/>
      <c r="F69" s="50"/>
      <c r="G69" s="50"/>
      <c r="H69" s="50"/>
      <c r="I69" s="50"/>
      <c r="J69" s="50"/>
      <c r="K69" s="50"/>
      <c r="L69" s="50"/>
      <c r="M69" s="50"/>
      <c r="N69" s="50"/>
      <c r="O69" s="50"/>
      <c r="P69" s="50"/>
      <c r="Q69" s="50"/>
      <c r="R69" s="50"/>
      <c r="S69" s="50"/>
      <c r="T69" s="50"/>
      <c r="U69" s="50"/>
    </row>
    <row r="70" spans="3:21" x14ac:dyDescent="0.25">
      <c r="C70" s="50"/>
      <c r="D70" s="50"/>
      <c r="E70" s="50"/>
      <c r="F70" s="50"/>
      <c r="G70" s="50"/>
      <c r="H70" s="50"/>
      <c r="I70" s="50"/>
      <c r="J70" s="50"/>
      <c r="K70" s="50"/>
      <c r="L70" s="50"/>
      <c r="M70" s="50"/>
      <c r="N70" s="50"/>
      <c r="O70" s="50"/>
      <c r="P70" s="50"/>
      <c r="Q70" s="50"/>
      <c r="R70" s="50"/>
      <c r="S70" s="50"/>
      <c r="T70" s="50"/>
      <c r="U70" s="50"/>
    </row>
    <row r="71" spans="3:21" x14ac:dyDescent="0.25">
      <c r="C71" s="50"/>
      <c r="D71" s="50"/>
      <c r="E71" s="50"/>
      <c r="F71" s="50"/>
      <c r="G71" s="50"/>
      <c r="H71" s="50"/>
      <c r="I71" s="50"/>
      <c r="J71" s="50"/>
      <c r="K71" s="50"/>
      <c r="L71" s="50"/>
      <c r="M71" s="50"/>
      <c r="N71" s="50"/>
      <c r="O71" s="50"/>
      <c r="P71" s="50"/>
      <c r="Q71" s="50"/>
      <c r="R71" s="50"/>
      <c r="S71" s="50"/>
      <c r="T71" s="50"/>
      <c r="U71" s="50"/>
    </row>
    <row r="72" spans="3:21" x14ac:dyDescent="0.25">
      <c r="C72" s="50"/>
      <c r="D72" s="50"/>
      <c r="E72" s="50"/>
      <c r="F72" s="50"/>
      <c r="G72" s="50"/>
      <c r="H72" s="50"/>
      <c r="I72" s="50"/>
      <c r="J72" s="50"/>
      <c r="K72" s="50"/>
      <c r="L72" s="50"/>
      <c r="M72" s="50"/>
      <c r="N72" s="50"/>
      <c r="O72" s="50"/>
      <c r="P72" s="50"/>
      <c r="Q72" s="50"/>
      <c r="R72" s="50"/>
      <c r="S72" s="50"/>
      <c r="T72" s="50"/>
      <c r="U72" s="50"/>
    </row>
    <row r="73" spans="3:21" x14ac:dyDescent="0.25">
      <c r="C73" s="50"/>
      <c r="D73" s="50"/>
      <c r="E73" s="50"/>
      <c r="F73" s="50"/>
      <c r="G73" s="50"/>
      <c r="H73" s="50"/>
      <c r="I73" s="50"/>
      <c r="J73" s="50"/>
      <c r="K73" s="50"/>
      <c r="L73" s="50"/>
      <c r="M73" s="50"/>
      <c r="N73" s="50"/>
      <c r="O73" s="50"/>
      <c r="P73" s="50"/>
      <c r="Q73" s="50"/>
      <c r="R73" s="50"/>
      <c r="S73" s="50"/>
      <c r="T73" s="50"/>
      <c r="U73" s="50"/>
    </row>
    <row r="74" spans="3:21" x14ac:dyDescent="0.25">
      <c r="C74" s="50"/>
      <c r="D74" s="50"/>
      <c r="E74" s="50"/>
      <c r="F74" s="50"/>
      <c r="G74" s="50"/>
      <c r="H74" s="50"/>
      <c r="I74" s="50"/>
      <c r="J74" s="50"/>
      <c r="K74" s="50"/>
      <c r="L74" s="50"/>
      <c r="M74" s="50"/>
      <c r="N74" s="50"/>
      <c r="O74" s="50"/>
      <c r="P74" s="50"/>
      <c r="Q74" s="50"/>
      <c r="R74" s="50"/>
      <c r="S74" s="50"/>
      <c r="T74" s="50"/>
      <c r="U74" s="50"/>
    </row>
    <row r="75" spans="3:21" x14ac:dyDescent="0.25">
      <c r="C75" s="50"/>
      <c r="D75" s="50"/>
      <c r="E75" s="50"/>
      <c r="F75" s="50"/>
      <c r="G75" s="50"/>
      <c r="H75" s="50"/>
      <c r="I75" s="50"/>
      <c r="J75" s="50"/>
      <c r="K75" s="50"/>
      <c r="L75" s="50"/>
      <c r="M75" s="50"/>
      <c r="N75" s="50"/>
      <c r="O75" s="50"/>
      <c r="P75" s="50"/>
      <c r="Q75" s="50"/>
      <c r="R75" s="50"/>
      <c r="S75" s="50"/>
      <c r="T75" s="50"/>
      <c r="U75" s="50"/>
    </row>
    <row r="76" spans="3:21" x14ac:dyDescent="0.25">
      <c r="C76" s="50"/>
      <c r="D76" s="50"/>
      <c r="E76" s="50"/>
      <c r="F76" s="50"/>
      <c r="G76" s="50"/>
      <c r="H76" s="50"/>
      <c r="I76" s="50"/>
      <c r="J76" s="50"/>
      <c r="K76" s="50"/>
      <c r="L76" s="50"/>
      <c r="M76" s="50"/>
      <c r="N76" s="50"/>
      <c r="O76" s="50"/>
      <c r="P76" s="50"/>
      <c r="Q76" s="50"/>
      <c r="R76" s="50"/>
      <c r="S76" s="50"/>
      <c r="T76" s="50"/>
      <c r="U76" s="50"/>
    </row>
    <row r="77" spans="3:21" x14ac:dyDescent="0.25">
      <c r="C77" s="50"/>
      <c r="D77" s="50"/>
      <c r="E77" s="50"/>
      <c r="F77" s="50"/>
      <c r="G77" s="50"/>
      <c r="H77" s="50"/>
      <c r="I77" s="50"/>
      <c r="J77" s="50"/>
      <c r="K77" s="50"/>
      <c r="L77" s="50"/>
      <c r="M77" s="50"/>
      <c r="N77" s="50"/>
      <c r="O77" s="50"/>
      <c r="P77" s="50"/>
      <c r="Q77" s="50"/>
      <c r="R77" s="50"/>
      <c r="S77" s="50"/>
      <c r="T77" s="50"/>
      <c r="U77" s="50"/>
    </row>
    <row r="78" spans="3:21" x14ac:dyDescent="0.25">
      <c r="C78" s="50"/>
      <c r="D78" s="50"/>
      <c r="E78" s="50"/>
      <c r="F78" s="50"/>
      <c r="G78" s="50"/>
      <c r="H78" s="50"/>
      <c r="I78" s="50"/>
      <c r="J78" s="50"/>
      <c r="K78" s="50"/>
      <c r="L78" s="50"/>
      <c r="M78" s="50"/>
      <c r="N78" s="50"/>
      <c r="O78" s="50"/>
      <c r="P78" s="50"/>
      <c r="Q78" s="50"/>
      <c r="R78" s="50"/>
      <c r="S78" s="50"/>
      <c r="T78" s="50"/>
      <c r="U78" s="50"/>
    </row>
    <row r="79" spans="3:21" x14ac:dyDescent="0.25">
      <c r="C79" s="50"/>
      <c r="D79" s="50"/>
      <c r="E79" s="50"/>
      <c r="F79" s="50"/>
      <c r="G79" s="50"/>
      <c r="H79" s="50"/>
      <c r="I79" s="50"/>
      <c r="J79" s="50"/>
      <c r="K79" s="50"/>
      <c r="L79" s="50"/>
      <c r="M79" s="50"/>
      <c r="N79" s="50"/>
      <c r="O79" s="50"/>
      <c r="P79" s="50"/>
      <c r="Q79" s="50"/>
      <c r="R79" s="50"/>
      <c r="S79" s="50"/>
      <c r="T79" s="50"/>
      <c r="U79" s="50"/>
    </row>
    <row r="80" spans="3:21" x14ac:dyDescent="0.25">
      <c r="C80" s="50"/>
      <c r="D80" s="50"/>
      <c r="E80" s="50"/>
      <c r="F80" s="50"/>
      <c r="G80" s="50"/>
      <c r="H80" s="50"/>
      <c r="I80" s="50"/>
      <c r="J80" s="50"/>
      <c r="K80" s="50"/>
      <c r="L80" s="50"/>
      <c r="M80" s="50"/>
      <c r="N80" s="50"/>
      <c r="O80" s="50"/>
      <c r="P80" s="50"/>
      <c r="Q80" s="50"/>
      <c r="R80" s="50"/>
      <c r="S80" s="50"/>
      <c r="T80" s="50"/>
      <c r="U80" s="50"/>
    </row>
    <row r="81" spans="3:22" x14ac:dyDescent="0.25">
      <c r="C81" s="50"/>
      <c r="D81" s="50"/>
      <c r="E81" s="50"/>
      <c r="F81" s="50"/>
      <c r="G81" s="50"/>
      <c r="H81" s="50"/>
      <c r="I81" s="50"/>
      <c r="J81" s="50"/>
      <c r="K81" s="50"/>
      <c r="L81" s="50"/>
      <c r="M81" s="50"/>
      <c r="N81" s="50"/>
      <c r="O81" s="50"/>
      <c r="P81" s="50"/>
      <c r="Q81" s="50"/>
      <c r="R81" s="50"/>
      <c r="S81" s="50"/>
      <c r="T81" s="50"/>
      <c r="U81" s="50"/>
    </row>
    <row r="82" spans="3:22" x14ac:dyDescent="0.25">
      <c r="C82" s="50"/>
      <c r="D82" s="50"/>
      <c r="E82" s="50"/>
      <c r="F82" s="50"/>
      <c r="G82" s="50"/>
      <c r="H82" s="50"/>
      <c r="I82" s="50"/>
      <c r="J82" s="50"/>
      <c r="K82" s="50"/>
      <c r="L82" s="50"/>
      <c r="M82" s="50"/>
      <c r="N82" s="50"/>
      <c r="O82" s="50"/>
      <c r="P82" s="50"/>
      <c r="Q82" s="50"/>
      <c r="R82" s="50"/>
      <c r="S82" s="50"/>
      <c r="T82" s="50"/>
      <c r="U82" s="50"/>
    </row>
    <row r="83" spans="3:22" x14ac:dyDescent="0.25">
      <c r="C83" s="50"/>
      <c r="D83" s="50"/>
      <c r="E83" s="50"/>
      <c r="F83" s="50"/>
      <c r="G83" s="50"/>
      <c r="H83" s="50"/>
      <c r="I83" s="50"/>
      <c r="J83" s="50"/>
      <c r="K83" s="50"/>
      <c r="L83" s="50"/>
      <c r="M83" s="50"/>
      <c r="N83" s="50"/>
      <c r="O83" s="50"/>
      <c r="P83" s="50"/>
      <c r="Q83" s="50"/>
      <c r="R83" s="50"/>
      <c r="S83" s="50"/>
      <c r="T83" s="50"/>
      <c r="U83" s="50"/>
    </row>
    <row r="84" spans="3:22" x14ac:dyDescent="0.25">
      <c r="C84" s="50"/>
      <c r="D84" s="50"/>
      <c r="E84" s="50"/>
      <c r="F84" s="50"/>
      <c r="G84" s="50"/>
      <c r="H84" s="50"/>
      <c r="I84" s="50"/>
      <c r="J84" s="50"/>
      <c r="K84" s="50"/>
      <c r="L84" s="50"/>
      <c r="M84" s="50"/>
      <c r="N84" s="50"/>
      <c r="O84" s="50"/>
      <c r="P84" s="50"/>
      <c r="Q84" s="50"/>
      <c r="R84" s="50"/>
      <c r="S84" s="50"/>
      <c r="T84" s="50"/>
      <c r="U84" s="50"/>
    </row>
    <row r="85" spans="3:22" x14ac:dyDescent="0.25">
      <c r="C85" s="50"/>
      <c r="D85" s="50"/>
      <c r="E85" s="50"/>
      <c r="F85" s="50"/>
      <c r="G85" s="50"/>
      <c r="H85" s="50"/>
      <c r="I85" s="50"/>
      <c r="J85" s="50"/>
      <c r="K85" s="50"/>
      <c r="L85" s="50"/>
      <c r="M85" s="50"/>
      <c r="N85" s="50"/>
      <c r="O85" s="50"/>
      <c r="P85" s="50"/>
      <c r="Q85" s="50"/>
      <c r="R85" s="50"/>
      <c r="S85" s="50"/>
      <c r="T85" s="50"/>
      <c r="U85" s="50"/>
    </row>
    <row r="86" spans="3:22" x14ac:dyDescent="0.25">
      <c r="C86" s="50"/>
      <c r="D86" s="50"/>
      <c r="E86" s="50"/>
      <c r="F86" s="50"/>
      <c r="G86" s="50"/>
      <c r="H86" s="50"/>
      <c r="I86" s="50"/>
      <c r="J86" s="50"/>
      <c r="K86" s="50"/>
      <c r="L86" s="50"/>
      <c r="M86" s="50"/>
      <c r="N86" s="50"/>
      <c r="O86" s="50"/>
      <c r="P86" s="50"/>
      <c r="Q86" s="50"/>
      <c r="R86" s="50"/>
      <c r="S86" s="50"/>
      <c r="T86" s="50"/>
      <c r="U86" s="50"/>
    </row>
    <row r="87" spans="3:22" x14ac:dyDescent="0.25">
      <c r="C87" s="50"/>
      <c r="D87" s="50"/>
      <c r="E87" s="50"/>
      <c r="F87" s="50"/>
      <c r="G87" s="50"/>
      <c r="H87" s="50"/>
      <c r="I87" s="50"/>
      <c r="J87" s="50"/>
      <c r="K87" s="50"/>
      <c r="L87" s="50"/>
      <c r="M87" s="50"/>
      <c r="N87" s="50"/>
      <c r="O87" s="50"/>
      <c r="P87" s="50"/>
      <c r="Q87" s="50"/>
      <c r="R87" s="50"/>
      <c r="S87" s="50"/>
      <c r="T87" s="50"/>
      <c r="U87" s="50"/>
    </row>
    <row r="88" spans="3:22" x14ac:dyDescent="0.25">
      <c r="C88" s="50"/>
      <c r="D88" s="50"/>
      <c r="E88" s="50"/>
      <c r="F88" s="50"/>
      <c r="G88" s="50"/>
      <c r="H88" s="50"/>
      <c r="I88" s="50"/>
      <c r="J88" s="50"/>
      <c r="K88" s="50"/>
      <c r="L88" s="50"/>
      <c r="M88" s="50"/>
      <c r="N88" s="50"/>
      <c r="O88" s="50"/>
      <c r="P88" s="50"/>
      <c r="Q88" s="50"/>
      <c r="R88" s="50"/>
      <c r="S88" s="50"/>
      <c r="T88" s="50"/>
      <c r="U88" s="50"/>
    </row>
    <row r="89" spans="3:22" x14ac:dyDescent="0.25">
      <c r="C89" s="50"/>
      <c r="D89" s="50"/>
      <c r="E89" s="50"/>
      <c r="F89" s="50"/>
      <c r="G89" s="50"/>
      <c r="H89" s="50"/>
      <c r="I89" s="50"/>
      <c r="J89" s="50"/>
      <c r="K89" s="50"/>
      <c r="L89" s="50"/>
      <c r="M89" s="50"/>
      <c r="N89" s="50"/>
      <c r="O89" s="50"/>
      <c r="P89" s="50"/>
      <c r="Q89" s="50"/>
      <c r="R89" s="50"/>
      <c r="S89" s="50"/>
      <c r="T89" s="50"/>
      <c r="U89" s="50"/>
    </row>
    <row r="90" spans="3:22" x14ac:dyDescent="0.25">
      <c r="C90" s="50"/>
      <c r="D90" s="50"/>
      <c r="E90" s="50"/>
      <c r="F90" s="50"/>
      <c r="G90" s="50"/>
      <c r="H90" s="50"/>
      <c r="I90" s="50"/>
      <c r="J90" s="50"/>
      <c r="K90" s="50"/>
      <c r="L90" s="50"/>
      <c r="M90" s="50"/>
      <c r="N90" s="50"/>
      <c r="O90" s="50"/>
      <c r="P90" s="50"/>
      <c r="Q90" s="50"/>
      <c r="R90" s="50"/>
      <c r="S90" s="50"/>
      <c r="T90" s="50"/>
      <c r="U90" s="50"/>
    </row>
    <row r="91" spans="3:22" x14ac:dyDescent="0.25">
      <c r="C91" s="155"/>
      <c r="D91" s="50"/>
      <c r="E91" s="50"/>
      <c r="F91" s="50"/>
      <c r="G91" s="50"/>
      <c r="H91" s="50"/>
      <c r="I91" s="50"/>
      <c r="J91" s="50"/>
      <c r="K91" s="50"/>
      <c r="L91" s="50"/>
      <c r="M91" s="50"/>
      <c r="N91" s="50"/>
      <c r="O91" s="50"/>
      <c r="P91" s="50"/>
      <c r="Q91" s="50"/>
      <c r="R91" s="50"/>
      <c r="S91" s="50"/>
      <c r="T91" s="50"/>
    </row>
    <row r="92" spans="3:22" x14ac:dyDescent="0.25">
      <c r="C92" s="155"/>
      <c r="D92" s="50"/>
      <c r="E92" s="50"/>
      <c r="F92" s="50"/>
      <c r="G92" s="50"/>
      <c r="H92" s="50"/>
      <c r="I92" s="50"/>
      <c r="J92" s="50"/>
      <c r="K92" s="50"/>
      <c r="L92" s="50"/>
      <c r="M92" s="50"/>
      <c r="N92" s="50"/>
      <c r="O92" s="50"/>
      <c r="P92" s="50"/>
      <c r="Q92" s="50"/>
      <c r="R92" s="50"/>
      <c r="S92" s="50"/>
      <c r="T92" s="50"/>
    </row>
    <row r="93" spans="3:22" x14ac:dyDescent="0.25">
      <c r="C93" s="50"/>
      <c r="D93" s="50"/>
      <c r="E93" s="50"/>
      <c r="F93" s="50"/>
      <c r="G93" s="50"/>
      <c r="H93" s="50"/>
      <c r="I93" s="50"/>
      <c r="J93" s="50"/>
      <c r="K93" s="50"/>
      <c r="L93" s="50"/>
      <c r="M93" s="50"/>
      <c r="N93" s="50"/>
      <c r="O93" s="50"/>
      <c r="P93" s="50"/>
      <c r="Q93" s="50"/>
      <c r="R93" s="50"/>
      <c r="S93" s="50"/>
      <c r="T93" s="50"/>
    </row>
    <row r="94" spans="3:22" x14ac:dyDescent="0.25">
      <c r="D94" s="50"/>
      <c r="E94" s="50"/>
      <c r="F94" s="50"/>
      <c r="G94" s="50"/>
      <c r="H94" s="50"/>
      <c r="I94" s="50"/>
      <c r="J94" s="50"/>
      <c r="K94" s="50"/>
      <c r="L94" s="50"/>
      <c r="M94" s="50"/>
      <c r="N94" s="50"/>
      <c r="O94" s="50"/>
      <c r="P94" s="50"/>
      <c r="Q94" s="50"/>
      <c r="R94" s="50"/>
      <c r="S94" s="50"/>
      <c r="T94" s="50"/>
    </row>
    <row r="95" spans="3:22" x14ac:dyDescent="0.25">
      <c r="C95" s="50"/>
      <c r="D95" s="50"/>
      <c r="E95" s="50"/>
      <c r="F95" s="50"/>
      <c r="G95" s="50"/>
      <c r="H95" s="50"/>
      <c r="I95" s="50"/>
      <c r="J95" s="50"/>
      <c r="K95" s="50"/>
      <c r="L95" s="50"/>
      <c r="M95" s="50"/>
      <c r="N95" s="50"/>
      <c r="O95" s="50"/>
      <c r="P95" s="50"/>
      <c r="Q95" s="50"/>
      <c r="R95" s="50"/>
      <c r="S95" s="50"/>
      <c r="T95" s="50"/>
      <c r="U95" s="50"/>
      <c r="V95" s="50"/>
    </row>
    <row r="96" spans="3:22" x14ac:dyDescent="0.25">
      <c r="C96" s="50"/>
      <c r="D96" s="50"/>
      <c r="E96" s="50"/>
      <c r="F96" s="50"/>
      <c r="G96" s="50"/>
      <c r="H96" s="50"/>
      <c r="I96" s="50"/>
      <c r="J96" s="50"/>
      <c r="K96" s="50"/>
      <c r="L96" s="50"/>
      <c r="M96" s="50"/>
      <c r="N96" s="50"/>
      <c r="O96" s="50"/>
      <c r="P96" s="50"/>
      <c r="Q96" s="50"/>
      <c r="R96" s="50"/>
      <c r="S96" s="50"/>
      <c r="T96" s="50"/>
      <c r="U96" s="50"/>
      <c r="V96" s="50"/>
    </row>
    <row r="97" spans="3:21" x14ac:dyDescent="0.25">
      <c r="C97" s="50"/>
      <c r="D97" s="50"/>
      <c r="E97" s="50"/>
      <c r="F97" s="50"/>
      <c r="G97" s="50"/>
      <c r="H97" s="50"/>
      <c r="I97" s="50"/>
      <c r="J97" s="50"/>
      <c r="K97" s="50"/>
      <c r="L97" s="50"/>
      <c r="M97" s="50"/>
      <c r="N97" s="50"/>
      <c r="O97" s="50"/>
      <c r="P97" s="50"/>
      <c r="Q97" s="50"/>
      <c r="R97" s="50"/>
      <c r="S97" s="50"/>
      <c r="T97" s="50"/>
      <c r="U97" s="50"/>
    </row>
    <row r="98" spans="3:21" x14ac:dyDescent="0.25">
      <c r="C98" s="50"/>
      <c r="D98" s="50"/>
      <c r="E98" s="50"/>
      <c r="F98" s="50"/>
      <c r="G98" s="50"/>
      <c r="H98" s="50"/>
      <c r="I98" s="50"/>
      <c r="J98" s="50"/>
      <c r="K98" s="50"/>
      <c r="L98" s="50"/>
      <c r="M98" s="50"/>
      <c r="N98" s="50"/>
      <c r="O98" s="50"/>
      <c r="P98" s="50"/>
      <c r="Q98" s="50"/>
      <c r="R98" s="50"/>
      <c r="S98" s="50"/>
      <c r="T98" s="50"/>
      <c r="U98" s="50"/>
    </row>
    <row r="99" spans="3:21" x14ac:dyDescent="0.25">
      <c r="C99" s="50"/>
      <c r="D99" s="163"/>
      <c r="E99" s="163"/>
      <c r="F99" s="163"/>
      <c r="G99" s="50"/>
      <c r="H99" s="50"/>
      <c r="I99" s="50"/>
      <c r="J99" s="50"/>
      <c r="K99" s="50"/>
      <c r="L99" s="50"/>
      <c r="M99" s="50"/>
      <c r="N99" s="50"/>
      <c r="O99" s="50"/>
      <c r="P99" s="50"/>
      <c r="Q99" s="50"/>
    </row>
    <row r="100" spans="3:21" x14ac:dyDescent="0.25">
      <c r="C100" s="164"/>
      <c r="D100" s="50"/>
      <c r="E100" s="50"/>
      <c r="F100" s="50"/>
      <c r="G100" s="50"/>
      <c r="H100" s="50"/>
      <c r="I100" s="50"/>
      <c r="J100" s="50"/>
      <c r="K100" s="50"/>
      <c r="L100" s="50"/>
      <c r="M100" s="50"/>
      <c r="N100" s="50"/>
      <c r="O100" s="50"/>
      <c r="P100" s="50"/>
      <c r="Q100" s="50"/>
    </row>
    <row r="101" spans="3:21" s="165" customFormat="1" x14ac:dyDescent="0.25">
      <c r="C101" s="164"/>
      <c r="D101" s="164"/>
      <c r="E101" s="164"/>
      <c r="F101" s="164"/>
      <c r="G101" s="164"/>
      <c r="H101" s="164"/>
      <c r="I101" s="164"/>
      <c r="J101" s="164"/>
      <c r="K101" s="164"/>
      <c r="L101" s="164"/>
      <c r="M101" s="164"/>
      <c r="N101" s="164"/>
      <c r="O101" s="164"/>
      <c r="P101" s="164"/>
      <c r="Q101" s="164"/>
    </row>
    <row r="102" spans="3:21" s="165" customFormat="1" x14ac:dyDescent="0.25">
      <c r="C102" s="50"/>
      <c r="D102" s="164"/>
      <c r="E102" s="164"/>
      <c r="F102" s="164"/>
      <c r="G102" s="164"/>
      <c r="H102" s="164"/>
      <c r="I102" s="164"/>
      <c r="J102" s="164"/>
      <c r="K102" s="164"/>
      <c r="L102" s="164"/>
      <c r="M102" s="164"/>
      <c r="N102" s="164"/>
      <c r="O102" s="164"/>
      <c r="P102" s="164"/>
      <c r="Q102" s="164"/>
    </row>
    <row r="103" spans="3:21" x14ac:dyDescent="0.25">
      <c r="C103" s="50"/>
      <c r="D103" s="163"/>
      <c r="E103" s="163"/>
      <c r="F103" s="163"/>
      <c r="G103" s="50"/>
      <c r="H103" s="50"/>
      <c r="I103" s="50"/>
      <c r="J103" s="50"/>
      <c r="K103" s="50"/>
      <c r="L103" s="50"/>
      <c r="M103" s="50"/>
      <c r="N103" s="50"/>
      <c r="O103" s="50"/>
      <c r="P103" s="50"/>
      <c r="Q103" s="50"/>
    </row>
    <row r="104" spans="3:21" x14ac:dyDescent="0.25">
      <c r="C104" s="50"/>
      <c r="D104" s="163"/>
      <c r="E104" s="163"/>
      <c r="F104" s="163"/>
      <c r="G104" s="50"/>
      <c r="H104" s="50"/>
      <c r="I104" s="50"/>
      <c r="J104" s="50"/>
      <c r="K104" s="50"/>
      <c r="L104" s="50"/>
      <c r="M104" s="50"/>
      <c r="N104" s="50"/>
      <c r="O104" s="50"/>
      <c r="P104" s="50"/>
      <c r="Q104" s="50"/>
    </row>
    <row r="105" spans="3:21" x14ac:dyDescent="0.25">
      <c r="C105" s="1"/>
      <c r="D105" s="163"/>
      <c r="E105" s="163"/>
      <c r="F105" s="163"/>
      <c r="G105" s="50"/>
      <c r="H105" s="50"/>
      <c r="I105" s="50"/>
      <c r="J105" s="50"/>
      <c r="K105" s="50"/>
      <c r="L105" s="50"/>
      <c r="M105" s="50"/>
      <c r="N105" s="50"/>
      <c r="O105" s="50"/>
      <c r="P105" s="50"/>
      <c r="Q105" s="50"/>
    </row>
    <row r="106" spans="3:21" x14ac:dyDescent="0.25">
      <c r="C106" s="155"/>
      <c r="D106" s="50"/>
      <c r="E106" s="50"/>
      <c r="F106" s="50"/>
      <c r="G106" s="50"/>
      <c r="H106" s="50"/>
      <c r="I106" s="50"/>
      <c r="J106" s="50"/>
      <c r="K106" s="50"/>
      <c r="L106" s="50"/>
      <c r="M106" s="50"/>
      <c r="N106" s="50"/>
      <c r="O106" s="50"/>
      <c r="P106" s="50"/>
      <c r="Q106" s="50"/>
      <c r="R106" s="50"/>
      <c r="S106" s="50"/>
      <c r="T106" s="50"/>
    </row>
    <row r="107" spans="3:21" x14ac:dyDescent="0.25">
      <c r="C107" s="1"/>
      <c r="D107" s="50"/>
      <c r="E107" s="50"/>
      <c r="F107" s="50"/>
      <c r="G107" s="50"/>
      <c r="H107" s="50"/>
      <c r="I107" s="50"/>
      <c r="J107" s="50"/>
      <c r="K107" s="50"/>
      <c r="L107" s="50"/>
      <c r="M107" s="50"/>
      <c r="N107" s="50"/>
      <c r="O107" s="50"/>
      <c r="P107" s="50"/>
      <c r="Q107" s="50"/>
      <c r="R107" s="50"/>
      <c r="S107" s="50"/>
      <c r="T107" s="50"/>
    </row>
    <row r="108" spans="3:21" x14ac:dyDescent="0.25">
      <c r="C108" s="1"/>
      <c r="D108" s="50"/>
      <c r="E108" s="50"/>
      <c r="F108" s="50"/>
      <c r="G108" s="50"/>
      <c r="H108" s="50"/>
      <c r="I108" s="50"/>
      <c r="J108" s="50"/>
      <c r="K108" s="50"/>
      <c r="L108" s="50"/>
      <c r="M108" s="50"/>
      <c r="N108" s="50"/>
      <c r="O108" s="50"/>
      <c r="P108" s="50"/>
      <c r="Q108" s="50"/>
      <c r="R108" s="50"/>
      <c r="S108" s="50"/>
      <c r="T108" s="50"/>
    </row>
    <row r="109" spans="3:21" x14ac:dyDescent="0.25">
      <c r="C109" s="1"/>
      <c r="D109" s="50"/>
      <c r="E109" s="50"/>
      <c r="F109" s="50"/>
      <c r="G109" s="50"/>
      <c r="H109" s="50"/>
      <c r="I109" s="50"/>
      <c r="J109" s="50"/>
      <c r="K109" s="50"/>
      <c r="L109" s="50"/>
      <c r="M109" s="50"/>
      <c r="N109" s="50"/>
      <c r="O109" s="50"/>
      <c r="P109" s="50"/>
      <c r="Q109" s="50"/>
      <c r="R109" s="50"/>
      <c r="S109" s="50"/>
      <c r="T109" s="50"/>
    </row>
    <row r="110" spans="3:21" x14ac:dyDescent="0.25">
      <c r="C110" s="50"/>
      <c r="D110" s="50"/>
      <c r="E110" s="50"/>
      <c r="F110" s="50"/>
      <c r="G110" s="50"/>
      <c r="H110" s="50"/>
      <c r="I110" s="50"/>
      <c r="J110" s="50"/>
      <c r="K110" s="50"/>
      <c r="L110" s="50"/>
      <c r="M110" s="50"/>
      <c r="N110" s="50"/>
      <c r="O110" s="50"/>
      <c r="P110" s="50"/>
      <c r="Q110" s="50"/>
      <c r="R110" s="50"/>
      <c r="S110" s="50"/>
      <c r="T110" s="50"/>
    </row>
    <row r="111" spans="3:21" x14ac:dyDescent="0.25">
      <c r="C111" s="50"/>
      <c r="D111" s="50"/>
      <c r="E111" s="50"/>
      <c r="F111" s="50"/>
      <c r="G111" s="50"/>
      <c r="H111" s="50"/>
      <c r="I111" s="50"/>
      <c r="J111" s="50"/>
      <c r="K111" s="50"/>
      <c r="L111" s="50"/>
      <c r="M111" s="50"/>
      <c r="N111" s="50"/>
      <c r="O111" s="50"/>
      <c r="P111" s="50"/>
      <c r="Q111" s="50"/>
      <c r="R111" s="50"/>
      <c r="S111" s="50"/>
      <c r="T111" s="50"/>
    </row>
    <row r="112" spans="3:21" x14ac:dyDescent="0.25">
      <c r="C112" s="50"/>
      <c r="D112" s="50"/>
      <c r="E112" s="50"/>
      <c r="F112" s="50"/>
      <c r="G112" s="50"/>
      <c r="H112" s="50"/>
      <c r="I112" s="50"/>
      <c r="J112" s="50"/>
      <c r="K112" s="50"/>
      <c r="L112" s="50"/>
      <c r="M112" s="50"/>
      <c r="N112" s="50"/>
      <c r="O112" s="50"/>
      <c r="P112" s="50"/>
      <c r="Q112" s="50"/>
      <c r="R112" s="50"/>
      <c r="S112" s="50"/>
      <c r="T112" s="50"/>
    </row>
    <row r="113" spans="3:23" x14ac:dyDescent="0.25">
      <c r="C113" s="50"/>
    </row>
    <row r="114" spans="3:23" x14ac:dyDescent="0.25">
      <c r="C114" s="1"/>
      <c r="S114" s="50"/>
      <c r="T114" s="50"/>
      <c r="W114" s="50"/>
    </row>
    <row r="115" spans="3:23" x14ac:dyDescent="0.25">
      <c r="C115" s="50"/>
      <c r="D115" s="50"/>
      <c r="E115" s="50"/>
      <c r="F115" s="50"/>
      <c r="G115" s="50"/>
      <c r="H115" s="50"/>
      <c r="I115" s="50"/>
      <c r="J115" s="50"/>
      <c r="K115" s="50"/>
      <c r="L115" s="50"/>
      <c r="M115" s="50"/>
      <c r="N115" s="50"/>
      <c r="O115" s="50"/>
      <c r="P115" s="50"/>
      <c r="Q115" s="50"/>
      <c r="R115" s="50"/>
      <c r="S115" s="50"/>
      <c r="T115" s="50"/>
      <c r="U115" s="50"/>
      <c r="V115" s="50"/>
      <c r="W115" s="50"/>
    </row>
    <row r="116" spans="3:23" x14ac:dyDescent="0.25">
      <c r="C116" s="50"/>
      <c r="D116" s="50"/>
      <c r="E116" s="50"/>
      <c r="F116" s="50"/>
      <c r="G116" s="50"/>
      <c r="H116" s="50"/>
      <c r="I116" s="50"/>
      <c r="J116" s="50"/>
      <c r="K116" s="50"/>
      <c r="L116" s="50"/>
      <c r="M116" s="50"/>
      <c r="N116" s="50"/>
      <c r="O116" s="50"/>
      <c r="P116" s="50"/>
      <c r="Q116" s="50"/>
      <c r="R116" s="50"/>
      <c r="S116" s="50"/>
      <c r="T116" s="50"/>
      <c r="U116" s="50"/>
      <c r="V116" s="50"/>
      <c r="W116" s="50"/>
    </row>
    <row r="117" spans="3:23" x14ac:dyDescent="0.25">
      <c r="D117" s="50"/>
      <c r="E117" s="50"/>
      <c r="F117" s="50"/>
      <c r="G117" s="50"/>
      <c r="H117" s="50"/>
      <c r="I117" s="50"/>
      <c r="J117" s="50"/>
      <c r="K117" s="50"/>
      <c r="L117" s="50"/>
      <c r="M117" s="50"/>
      <c r="N117" s="50"/>
      <c r="O117" s="50"/>
      <c r="P117" s="50"/>
      <c r="Q117" s="50"/>
      <c r="R117" s="50"/>
      <c r="S117" s="50"/>
      <c r="T117" s="50"/>
      <c r="U117" s="50"/>
      <c r="V117" s="50"/>
      <c r="W117" s="50"/>
    </row>
  </sheetData>
  <mergeCells count="13">
    <mergeCell ref="C41:R41"/>
    <mergeCell ref="C43:Q43"/>
    <mergeCell ref="C44:P44"/>
    <mergeCell ref="C45:S45"/>
    <mergeCell ref="C4:S4"/>
    <mergeCell ref="C6:R6"/>
    <mergeCell ref="C7:R7"/>
    <mergeCell ref="C8:R8"/>
    <mergeCell ref="B10:B11"/>
    <mergeCell ref="G10:G11"/>
    <mergeCell ref="H10:H11"/>
    <mergeCell ref="I10:I11"/>
    <mergeCell ref="J10:J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Arevalo Delgado, Christian</dc:creator>
  <cp:lastModifiedBy>Arevalo Delgado, Christian</cp:lastModifiedBy>
  <dcterms:created xsi:type="dcterms:W3CDTF">2020-11-25T23:34:48Z</dcterms:created>
  <dcterms:modified xsi:type="dcterms:W3CDTF">2020-11-25T23:35:25Z</dcterms:modified>
</cp:coreProperties>
</file>