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Mis documentos\Mis documentos Excel\FLUJOS-ESTADISTICOS\2017\"/>
    </mc:Choice>
  </mc:AlternateContent>
  <bookViews>
    <workbookView xWindow="720" yWindow="450" windowWidth="12120" windowHeight="9120" tabRatio="861"/>
  </bookViews>
  <sheets>
    <sheet name="Fuentes" sheetId="54" r:id="rId1"/>
  </sheets>
  <definedNames>
    <definedName name="_xlnm.Print_Area" localSheetId="0">Fuentes!$A$1:$L$77</definedName>
  </definedNames>
  <calcPr calcId="152511"/>
</workbook>
</file>

<file path=xl/calcChain.xml><?xml version="1.0" encoding="utf-8"?>
<calcChain xmlns="http://schemas.openxmlformats.org/spreadsheetml/2006/main">
  <c r="L60" i="54" l="1"/>
  <c r="L61" i="54" l="1"/>
  <c r="D64" i="54" l="1"/>
  <c r="J64" i="54"/>
  <c r="I64" i="54"/>
  <c r="H64" i="54"/>
  <c r="G64" i="54"/>
  <c r="F64" i="54"/>
  <c r="B64" i="54"/>
  <c r="L59" i="54" l="1"/>
  <c r="L58" i="54" l="1"/>
  <c r="L57" i="54" l="1"/>
  <c r="L56" i="54"/>
  <c r="L55" i="54" l="1"/>
  <c r="L54" i="54" l="1"/>
  <c r="L53" i="54" l="1"/>
  <c r="L15" i="54" l="1"/>
  <c r="L16" i="54"/>
  <c r="L17" i="54"/>
  <c r="L18" i="54"/>
  <c r="L19" i="54"/>
  <c r="L20" i="54"/>
  <c r="L21" i="54"/>
  <c r="L22" i="54"/>
  <c r="L23" i="54"/>
  <c r="L24" i="54"/>
  <c r="L25" i="54"/>
  <c r="L26" i="54"/>
  <c r="L27" i="54"/>
  <c r="L28" i="54"/>
  <c r="L29" i="54"/>
  <c r="L30" i="54"/>
  <c r="L31" i="54"/>
  <c r="L32" i="54"/>
  <c r="L33" i="54"/>
  <c r="L14" i="54"/>
  <c r="L48" i="54" l="1"/>
  <c r="L38" i="54"/>
  <c r="L47" i="54"/>
  <c r="L46" i="54"/>
  <c r="L36" i="54"/>
  <c r="L52" i="54"/>
  <c r="L49" i="54"/>
  <c r="L50" i="54"/>
  <c r="L51" i="54"/>
  <c r="L39" i="54" l="1"/>
  <c r="L43" i="54"/>
  <c r="L45" i="54"/>
  <c r="L44" i="54"/>
  <c r="L41" i="54" l="1"/>
  <c r="L42" i="54"/>
  <c r="L37" i="54"/>
  <c r="L35" i="54"/>
  <c r="L40" i="54"/>
  <c r="L34" i="54" l="1"/>
  <c r="L64" i="54" s="1"/>
</calcChain>
</file>

<file path=xl/sharedStrings.xml><?xml version="1.0" encoding="utf-8"?>
<sst xmlns="http://schemas.openxmlformats.org/spreadsheetml/2006/main" count="42" uniqueCount="38">
  <si>
    <t>DEUDA PUBLICA EXTERNA DE MEDIANO Y LARGO PLAZO</t>
  </si>
  <si>
    <t>TOTAL</t>
  </si>
  <si>
    <t>9_/</t>
  </si>
  <si>
    <r>
      <t xml:space="preserve">ESTE  </t>
    </r>
    <r>
      <rPr>
        <b/>
        <sz val="9"/>
        <rFont val="Arial"/>
        <family val="2"/>
      </rPr>
      <t>3_/</t>
    </r>
  </si>
  <si>
    <t>BONOS</t>
  </si>
  <si>
    <t>Ministerio de Economía y Finanzas</t>
  </si>
  <si>
    <t>(En Millones de US$)</t>
  </si>
  <si>
    <t>AÑO</t>
  </si>
  <si>
    <t>ORGANIS.</t>
  </si>
  <si>
    <t>INTERNAC.</t>
  </si>
  <si>
    <t>CLUB DE</t>
  </si>
  <si>
    <t>PARIS</t>
  </si>
  <si>
    <t>AMERICA</t>
  </si>
  <si>
    <t>LATINA</t>
  </si>
  <si>
    <t>BANCA</t>
  </si>
  <si>
    <t>EUROPA DEL</t>
  </si>
  <si>
    <t>PROVEED.</t>
  </si>
  <si>
    <t>4_/</t>
  </si>
  <si>
    <t>5_/</t>
  </si>
  <si>
    <t>6_/</t>
  </si>
  <si>
    <t>7_/</t>
  </si>
  <si>
    <t>8_/</t>
  </si>
  <si>
    <t>10_/</t>
  </si>
  <si>
    <t>1_/    Desembolsos en diferentes monedas, la valorización en USD es con tipo de cambio en fecha de desembolso</t>
  </si>
  <si>
    <t>2_/    Incluye préstamos de COFIDE sin Garantía de la República</t>
  </si>
  <si>
    <t>3_/    Incluye República Popular China</t>
  </si>
  <si>
    <t>4_/    Incluye US$ 325 Mill. para regularizar atrasos del BID</t>
  </si>
  <si>
    <t>5_/    Incluye US$ 975 Mill. para regularizar atrasos del BM</t>
  </si>
  <si>
    <t>6_/    Incluye US$ 839 Mill. para financiar el PLAN BRADY</t>
  </si>
  <si>
    <t>7_/    Incluye US$ 798,85 Mill. para financiar operaciones de Pre-Financiamiento</t>
  </si>
  <si>
    <t>8_/    Incluye US$ 1 250 Mill. para financiar operaciones de Administración de Deuda</t>
  </si>
  <si>
    <t>9_/   Solo hubo operaciones de Administración de Deuda</t>
  </si>
  <si>
    <t>11_/</t>
  </si>
  <si>
    <r>
      <t xml:space="preserve">DESEMBOLSOS EXTERNOS POR FUENTES DE FINANCIAMIENTO       </t>
    </r>
    <r>
      <rPr>
        <b/>
        <sz val="11"/>
        <rFont val="Helv"/>
      </rPr>
      <t>1_/   2_/</t>
    </r>
  </si>
  <si>
    <t>10_/ Incluye US$ 1 000 Mill. Para prefinanciamiento y US$ 1 000 Mill. para operaciones de Administración de Deuda y Devolución al Tesoro.</t>
  </si>
  <si>
    <t>11_/ Incluye US$ 1 000 Mill. Para prefinanciamiento y US$ 1 260.8 Mill. para operaciones de Administración de Deuda.</t>
  </si>
  <si>
    <t>DIRECCION GENERAL DE ENDEUDAMIENTO Y TESORO PÚBLICO</t>
  </si>
  <si>
    <t>DESDE 1970 AL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</si>
</sst>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_)"/>
    <numFmt numFmtId="165" formatCode="_-* #,##0.00\ [$€-1]_-;\-* #,##0.00\ [$€-1]_-;_-* &quot;-&quot;??\ [$€-1]_-"/>
  </numFmts>
  <fonts count="17" x14ac:knownFonts="1">
    <font>
      <sz val="10"/>
      <name val="Arial"/>
    </font>
    <font>
      <sz val="10"/>
      <name val="Arial"/>
      <family val="2"/>
    </font>
    <font>
      <sz val="12"/>
      <name val="Helv"/>
    </font>
    <font>
      <sz val="12"/>
      <name val="Arial"/>
      <family val="2"/>
    </font>
    <font>
      <b/>
      <sz val="12"/>
      <name val="Helv"/>
    </font>
    <font>
      <b/>
      <sz val="14"/>
      <name val="Helv"/>
    </font>
    <font>
      <b/>
      <sz val="10"/>
      <name val="Arial"/>
      <family val="2"/>
    </font>
    <font>
      <sz val="8"/>
      <name val="Arial"/>
      <family val="2"/>
    </font>
    <font>
      <b/>
      <sz val="11"/>
      <name val="Helv"/>
    </font>
    <font>
      <b/>
      <sz val="10"/>
      <name val="Helv"/>
    </font>
    <font>
      <b/>
      <sz val="16"/>
      <name val="Helv"/>
    </font>
    <font>
      <b/>
      <sz val="18"/>
      <name val="Helv"/>
    </font>
    <font>
      <sz val="9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8.5"/>
      <name val="Arial"/>
      <family val="2"/>
    </font>
    <font>
      <b/>
      <sz val="13"/>
      <name val="Helv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indexed="23"/>
      </top>
      <bottom/>
      <diagonal/>
    </border>
    <border>
      <left/>
      <right/>
      <top/>
      <bottom style="thin">
        <color indexed="23"/>
      </bottom>
      <diagonal/>
    </border>
    <border>
      <left style="thin">
        <color indexed="23"/>
      </left>
      <right/>
      <top/>
      <bottom/>
      <diagonal/>
    </border>
    <border>
      <left/>
      <right style="thin">
        <color indexed="23"/>
      </right>
      <top/>
      <bottom/>
      <diagonal/>
    </border>
    <border>
      <left style="thin">
        <color indexed="23"/>
      </left>
      <right/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/>
      <right style="thin">
        <color theme="0" tint="-0.499984740745262"/>
      </right>
      <top/>
      <bottom/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2" fillId="0" borderId="0"/>
  </cellStyleXfs>
  <cellXfs count="47">
    <xf numFmtId="0" fontId="0" fillId="0" borderId="0" xfId="0"/>
    <xf numFmtId="164" fontId="2" fillId="0" borderId="0" xfId="2"/>
    <xf numFmtId="39" fontId="2" fillId="0" borderId="0" xfId="2" applyNumberFormat="1" applyProtection="1"/>
    <xf numFmtId="3" fontId="3" fillId="0" borderId="0" xfId="2" applyNumberFormat="1" applyFont="1"/>
    <xf numFmtId="164" fontId="4" fillId="0" borderId="0" xfId="2" applyFont="1"/>
    <xf numFmtId="164" fontId="8" fillId="0" borderId="0" xfId="2" applyFont="1"/>
    <xf numFmtId="164" fontId="9" fillId="0" borderId="0" xfId="2" applyFont="1"/>
    <xf numFmtId="0" fontId="0" fillId="0" borderId="0" xfId="0" applyBorder="1"/>
    <xf numFmtId="3" fontId="0" fillId="0" borderId="0" xfId="0" applyNumberFormat="1" applyBorder="1"/>
    <xf numFmtId="3" fontId="6" fillId="2" borderId="0" xfId="0" applyNumberFormat="1" applyFont="1" applyFill="1" applyBorder="1"/>
    <xf numFmtId="3" fontId="6" fillId="0" borderId="0" xfId="0" applyNumberFormat="1" applyFont="1"/>
    <xf numFmtId="164" fontId="10" fillId="0" borderId="0" xfId="2" applyFont="1" applyAlignment="1"/>
    <xf numFmtId="164" fontId="4" fillId="0" borderId="0" xfId="2" applyFont="1" applyAlignment="1"/>
    <xf numFmtId="164" fontId="11" fillId="0" borderId="0" xfId="2" applyFont="1" applyAlignment="1"/>
    <xf numFmtId="0" fontId="6" fillId="0" borderId="3" xfId="0" applyFont="1" applyBorder="1" applyAlignment="1">
      <alignment horizontal="center"/>
    </xf>
    <xf numFmtId="0" fontId="0" fillId="0" borderId="3" xfId="0" applyBorder="1"/>
    <xf numFmtId="0" fontId="0" fillId="0" borderId="4" xfId="0" applyBorder="1"/>
    <xf numFmtId="3" fontId="6" fillId="0" borderId="4" xfId="0" applyNumberFormat="1" applyFont="1" applyBorder="1"/>
    <xf numFmtId="1" fontId="0" fillId="0" borderId="0" xfId="0" applyNumberFormat="1" applyBorder="1"/>
    <xf numFmtId="0" fontId="0" fillId="2" borderId="5" xfId="0" applyFill="1" applyBorder="1"/>
    <xf numFmtId="3" fontId="0" fillId="2" borderId="1" xfId="0" applyNumberFormat="1" applyFill="1" applyBorder="1"/>
    <xf numFmtId="0" fontId="0" fillId="2" borderId="1" xfId="0" applyFill="1" applyBorder="1"/>
    <xf numFmtId="0" fontId="0" fillId="2" borderId="6" xfId="0" applyFill="1" applyBorder="1"/>
    <xf numFmtId="0" fontId="6" fillId="2" borderId="3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3" fontId="6" fillId="2" borderId="2" xfId="0" applyNumberFormat="1" applyFont="1" applyFill="1" applyBorder="1"/>
    <xf numFmtId="3" fontId="6" fillId="2" borderId="8" xfId="0" applyNumberFormat="1" applyFont="1" applyFill="1" applyBorder="1"/>
    <xf numFmtId="0" fontId="6" fillId="2" borderId="1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0" fillId="2" borderId="7" xfId="0" applyFill="1" applyBorder="1"/>
    <xf numFmtId="0" fontId="0" fillId="2" borderId="2" xfId="0" applyFill="1" applyBorder="1"/>
    <xf numFmtId="0" fontId="0" fillId="2" borderId="8" xfId="0" applyFill="1" applyBorder="1"/>
    <xf numFmtId="1" fontId="13" fillId="0" borderId="0" xfId="0" applyNumberFormat="1" applyFont="1" applyBorder="1"/>
    <xf numFmtId="1" fontId="12" fillId="0" borderId="0" xfId="0" applyNumberFormat="1" applyFont="1" applyBorder="1"/>
    <xf numFmtId="3" fontId="6" fillId="2" borderId="9" xfId="0" applyNumberFormat="1" applyFont="1" applyFill="1" applyBorder="1"/>
    <xf numFmtId="0" fontId="15" fillId="0" borderId="0" xfId="0" applyFont="1"/>
    <xf numFmtId="3" fontId="0" fillId="0" borderId="0" xfId="0" applyNumberFormat="1"/>
    <xf numFmtId="0" fontId="6" fillId="0" borderId="3" xfId="0" applyFont="1" applyFill="1" applyBorder="1" applyAlignment="1">
      <alignment horizontal="center"/>
    </xf>
    <xf numFmtId="3" fontId="0" fillId="0" borderId="0" xfId="0" applyNumberFormat="1" applyFill="1" applyBorder="1"/>
    <xf numFmtId="1" fontId="0" fillId="0" borderId="0" xfId="0" applyNumberFormat="1" applyFill="1" applyBorder="1"/>
    <xf numFmtId="1" fontId="12" fillId="0" borderId="0" xfId="0" applyNumberFormat="1" applyFont="1" applyFill="1" applyBorder="1"/>
    <xf numFmtId="164" fontId="5" fillId="0" borderId="0" xfId="2" applyFont="1" applyAlignment="1">
      <alignment horizontal="center"/>
    </xf>
    <xf numFmtId="164" fontId="16" fillId="0" borderId="0" xfId="2" applyFont="1" applyAlignment="1">
      <alignment horizontal="center"/>
    </xf>
    <xf numFmtId="164" fontId="4" fillId="0" borderId="0" xfId="2" applyFont="1" applyAlignment="1">
      <alignment horizontal="center"/>
    </xf>
    <xf numFmtId="164" fontId="8" fillId="0" borderId="0" xfId="2" applyFont="1" applyAlignment="1">
      <alignment horizontal="center"/>
    </xf>
  </cellXfs>
  <cellStyles count="3">
    <cellStyle name="Euro" xfId="1"/>
    <cellStyle name="Normal" xfId="0" builtinId="0"/>
    <cellStyle name="Normal_DESEM_1997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77"/>
  <sheetViews>
    <sheetView tabSelected="1" zoomScale="115" zoomScaleNormal="115" workbookViewId="0"/>
  </sheetViews>
  <sheetFormatPr baseColWidth="10" defaultRowHeight="12.75" x14ac:dyDescent="0.2"/>
  <cols>
    <col min="1" max="1" width="9.85546875" customWidth="1"/>
    <col min="2" max="2" width="11.7109375" customWidth="1"/>
    <col min="3" max="3" width="3.140625" customWidth="1"/>
    <col min="4" max="4" width="11.7109375" customWidth="1"/>
    <col min="5" max="5" width="3.42578125" customWidth="1"/>
    <col min="6" max="10" width="11.7109375" customWidth="1"/>
    <col min="11" max="11" width="4.140625" customWidth="1"/>
    <col min="12" max="12" width="11.7109375" customWidth="1"/>
  </cols>
  <sheetData>
    <row r="1" spans="1:26" ht="15.75" x14ac:dyDescent="0.25">
      <c r="A1" s="4" t="s">
        <v>5</v>
      </c>
      <c r="B1" s="1"/>
      <c r="C1" s="1"/>
      <c r="D1" s="2"/>
      <c r="E1" s="2"/>
      <c r="F1" s="2"/>
      <c r="G1" s="3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 x14ac:dyDescent="0.25">
      <c r="A2" s="5" t="s">
        <v>36</v>
      </c>
      <c r="B2" s="1"/>
      <c r="C2" s="1"/>
      <c r="D2" s="2"/>
      <c r="E2" s="2"/>
      <c r="F2" s="2"/>
      <c r="G2" s="3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x14ac:dyDescent="0.25">
      <c r="A3" s="6"/>
      <c r="B3" s="1"/>
      <c r="C3" s="1"/>
      <c r="D3" s="2"/>
      <c r="E3" s="2"/>
      <c r="F3" s="2"/>
      <c r="G3" s="3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x14ac:dyDescent="0.25">
      <c r="A4" s="1"/>
      <c r="B4" s="1"/>
      <c r="C4" s="1"/>
      <c r="D4" s="2"/>
      <c r="E4" s="2"/>
      <c r="F4" s="2"/>
      <c r="G4" s="3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3.25" x14ac:dyDescent="0.35">
      <c r="A5" s="43" t="s">
        <v>0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</row>
    <row r="6" spans="1:26" ht="23.25" x14ac:dyDescent="0.35">
      <c r="A6" s="44" t="s">
        <v>33</v>
      </c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</row>
    <row r="7" spans="1:26" ht="19.5" x14ac:dyDescent="0.35">
      <c r="A7" s="45" t="s">
        <v>37</v>
      </c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</row>
    <row r="8" spans="1:26" ht="15.75" x14ac:dyDescent="0.25">
      <c r="A8" s="46" t="s">
        <v>6</v>
      </c>
      <c r="B8" s="46"/>
      <c r="C8" s="46"/>
      <c r="D8" s="46"/>
      <c r="E8" s="46"/>
      <c r="F8" s="46"/>
      <c r="G8" s="46"/>
      <c r="H8" s="46"/>
      <c r="I8" s="46"/>
      <c r="J8" s="46"/>
      <c r="K8" s="46"/>
      <c r="L8" s="46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</row>
    <row r="10" spans="1:26" x14ac:dyDescent="0.2">
      <c r="A10" s="19"/>
      <c r="B10" s="27" t="s">
        <v>8</v>
      </c>
      <c r="C10" s="27"/>
      <c r="D10" s="27" t="s">
        <v>10</v>
      </c>
      <c r="E10" s="27"/>
      <c r="F10" s="27" t="s">
        <v>12</v>
      </c>
      <c r="G10" s="27" t="s">
        <v>14</v>
      </c>
      <c r="H10" s="27" t="s">
        <v>15</v>
      </c>
      <c r="I10" s="27"/>
      <c r="J10" s="27"/>
      <c r="K10" s="27"/>
      <c r="L10" s="28"/>
    </row>
    <row r="11" spans="1:26" x14ac:dyDescent="0.2">
      <c r="A11" s="23" t="s">
        <v>7</v>
      </c>
      <c r="B11" s="29" t="s">
        <v>9</v>
      </c>
      <c r="C11" s="29"/>
      <c r="D11" s="29" t="s">
        <v>11</v>
      </c>
      <c r="E11" s="29"/>
      <c r="F11" s="29" t="s">
        <v>13</v>
      </c>
      <c r="G11" s="29" t="s">
        <v>9</v>
      </c>
      <c r="H11" s="29" t="s">
        <v>3</v>
      </c>
      <c r="I11" s="29" t="s">
        <v>16</v>
      </c>
      <c r="J11" s="29" t="s">
        <v>4</v>
      </c>
      <c r="K11" s="29"/>
      <c r="L11" s="30" t="s">
        <v>1</v>
      </c>
    </row>
    <row r="12" spans="1:26" x14ac:dyDescent="0.2">
      <c r="A12" s="31"/>
      <c r="B12" s="32"/>
      <c r="C12" s="32"/>
      <c r="D12" s="32"/>
      <c r="E12" s="32"/>
      <c r="F12" s="32"/>
      <c r="G12" s="32"/>
      <c r="H12" s="32"/>
      <c r="I12" s="32"/>
      <c r="J12" s="32"/>
      <c r="K12" s="32"/>
      <c r="L12" s="33"/>
    </row>
    <row r="13" spans="1:26" x14ac:dyDescent="0.2">
      <c r="A13" s="15"/>
      <c r="B13" s="7"/>
      <c r="C13" s="7"/>
      <c r="D13" s="7"/>
      <c r="E13" s="7"/>
      <c r="F13" s="7"/>
      <c r="G13" s="7"/>
      <c r="H13" s="7"/>
      <c r="I13" s="7"/>
      <c r="J13" s="7"/>
      <c r="K13" s="7"/>
      <c r="L13" s="16"/>
    </row>
    <row r="14" spans="1:26" x14ac:dyDescent="0.2">
      <c r="A14" s="14">
        <v>1970</v>
      </c>
      <c r="B14" s="8">
        <v>32</v>
      </c>
      <c r="C14" s="7"/>
      <c r="D14" s="7">
        <v>33</v>
      </c>
      <c r="E14" s="7"/>
      <c r="F14" s="7">
        <v>0</v>
      </c>
      <c r="G14" s="7">
        <v>15</v>
      </c>
      <c r="H14" s="7">
        <v>0</v>
      </c>
      <c r="I14" s="7">
        <v>110</v>
      </c>
      <c r="J14" s="7">
        <v>0</v>
      </c>
      <c r="K14" s="7"/>
      <c r="L14" s="17">
        <f t="shared" ref="L14:L53" si="0">+B14+D14+F14+G14+H14+I14+J14</f>
        <v>190</v>
      </c>
    </row>
    <row r="15" spans="1:26" x14ac:dyDescent="0.2">
      <c r="A15" s="14">
        <v>1971</v>
      </c>
      <c r="B15" s="8">
        <v>32</v>
      </c>
      <c r="C15" s="7"/>
      <c r="D15" s="7">
        <v>51</v>
      </c>
      <c r="E15" s="7"/>
      <c r="F15" s="7">
        <v>0</v>
      </c>
      <c r="G15" s="7">
        <v>21</v>
      </c>
      <c r="H15" s="7">
        <v>0</v>
      </c>
      <c r="I15" s="7">
        <v>80</v>
      </c>
      <c r="J15" s="7">
        <v>0</v>
      </c>
      <c r="K15" s="7"/>
      <c r="L15" s="17">
        <f t="shared" si="0"/>
        <v>184</v>
      </c>
    </row>
    <row r="16" spans="1:26" x14ac:dyDescent="0.2">
      <c r="A16" s="14">
        <v>1972</v>
      </c>
      <c r="B16" s="8">
        <v>34</v>
      </c>
      <c r="C16" s="7"/>
      <c r="D16" s="7">
        <v>73</v>
      </c>
      <c r="E16" s="7"/>
      <c r="F16" s="7">
        <v>16</v>
      </c>
      <c r="G16" s="7">
        <v>87</v>
      </c>
      <c r="H16" s="7">
        <v>14</v>
      </c>
      <c r="I16" s="7">
        <v>62</v>
      </c>
      <c r="J16" s="7">
        <v>0</v>
      </c>
      <c r="K16" s="7"/>
      <c r="L16" s="17">
        <f t="shared" si="0"/>
        <v>286</v>
      </c>
    </row>
    <row r="17" spans="1:12" x14ac:dyDescent="0.2">
      <c r="A17" s="14">
        <v>1973</v>
      </c>
      <c r="B17" s="8">
        <v>24</v>
      </c>
      <c r="C17" s="7"/>
      <c r="D17" s="7">
        <v>132</v>
      </c>
      <c r="E17" s="7"/>
      <c r="F17" s="7">
        <v>7</v>
      </c>
      <c r="G17" s="7">
        <v>397</v>
      </c>
      <c r="H17" s="7">
        <v>28</v>
      </c>
      <c r="I17" s="7">
        <v>84</v>
      </c>
      <c r="J17" s="7">
        <v>0</v>
      </c>
      <c r="K17" s="7"/>
      <c r="L17" s="17">
        <f t="shared" si="0"/>
        <v>672</v>
      </c>
    </row>
    <row r="18" spans="1:12" x14ac:dyDescent="0.2">
      <c r="A18" s="14">
        <v>1974</v>
      </c>
      <c r="B18" s="8">
        <v>41</v>
      </c>
      <c r="C18" s="7"/>
      <c r="D18" s="7">
        <v>267</v>
      </c>
      <c r="E18" s="7"/>
      <c r="F18" s="7">
        <v>3</v>
      </c>
      <c r="G18" s="7">
        <v>541</v>
      </c>
      <c r="H18" s="7">
        <v>100</v>
      </c>
      <c r="I18" s="7">
        <v>83</v>
      </c>
      <c r="J18" s="7">
        <v>0</v>
      </c>
      <c r="K18" s="7"/>
      <c r="L18" s="17">
        <f t="shared" si="0"/>
        <v>1035</v>
      </c>
    </row>
    <row r="19" spans="1:12" x14ac:dyDescent="0.2">
      <c r="A19" s="14">
        <v>1975</v>
      </c>
      <c r="B19" s="8">
        <v>35</v>
      </c>
      <c r="C19" s="7"/>
      <c r="D19" s="7">
        <v>345</v>
      </c>
      <c r="E19" s="7"/>
      <c r="F19" s="7">
        <v>14</v>
      </c>
      <c r="G19" s="7">
        <v>417</v>
      </c>
      <c r="H19" s="7">
        <v>143</v>
      </c>
      <c r="I19" s="7">
        <v>123</v>
      </c>
      <c r="J19" s="7">
        <v>0</v>
      </c>
      <c r="K19" s="7"/>
      <c r="L19" s="17">
        <f t="shared" si="0"/>
        <v>1077</v>
      </c>
    </row>
    <row r="20" spans="1:12" x14ac:dyDescent="0.2">
      <c r="A20" s="14">
        <v>1976</v>
      </c>
      <c r="B20" s="8">
        <v>39</v>
      </c>
      <c r="C20" s="7"/>
      <c r="D20" s="7">
        <v>200</v>
      </c>
      <c r="E20" s="7"/>
      <c r="F20" s="7">
        <v>56</v>
      </c>
      <c r="G20" s="7">
        <v>252</v>
      </c>
      <c r="H20" s="7">
        <v>114</v>
      </c>
      <c r="I20" s="7">
        <v>135</v>
      </c>
      <c r="J20" s="7">
        <v>0</v>
      </c>
      <c r="K20" s="7"/>
      <c r="L20" s="17">
        <f t="shared" si="0"/>
        <v>796</v>
      </c>
    </row>
    <row r="21" spans="1:12" x14ac:dyDescent="0.2">
      <c r="A21" s="14">
        <v>1977</v>
      </c>
      <c r="B21" s="8">
        <v>79</v>
      </c>
      <c r="C21" s="7"/>
      <c r="D21" s="7">
        <v>195</v>
      </c>
      <c r="E21" s="7"/>
      <c r="F21" s="7">
        <v>67</v>
      </c>
      <c r="G21" s="7">
        <v>31</v>
      </c>
      <c r="H21" s="7">
        <v>417</v>
      </c>
      <c r="I21" s="7">
        <v>278</v>
      </c>
      <c r="J21" s="7">
        <v>0</v>
      </c>
      <c r="K21" s="7"/>
      <c r="L21" s="17">
        <f t="shared" si="0"/>
        <v>1067</v>
      </c>
    </row>
    <row r="22" spans="1:12" x14ac:dyDescent="0.2">
      <c r="A22" s="14">
        <v>1978</v>
      </c>
      <c r="B22" s="8">
        <v>57</v>
      </c>
      <c r="C22" s="7"/>
      <c r="D22" s="7">
        <v>285</v>
      </c>
      <c r="E22" s="7"/>
      <c r="F22" s="7">
        <v>22</v>
      </c>
      <c r="G22" s="7">
        <v>68</v>
      </c>
      <c r="H22" s="7">
        <v>143</v>
      </c>
      <c r="I22" s="7">
        <v>273</v>
      </c>
      <c r="J22" s="7">
        <v>0</v>
      </c>
      <c r="K22" s="7"/>
      <c r="L22" s="17">
        <f t="shared" si="0"/>
        <v>848</v>
      </c>
    </row>
    <row r="23" spans="1:12" x14ac:dyDescent="0.2">
      <c r="A23" s="14">
        <v>1979</v>
      </c>
      <c r="B23" s="8">
        <v>96</v>
      </c>
      <c r="C23" s="7"/>
      <c r="D23" s="7">
        <v>237</v>
      </c>
      <c r="E23" s="7"/>
      <c r="F23" s="7">
        <v>5</v>
      </c>
      <c r="G23" s="7">
        <v>424</v>
      </c>
      <c r="H23" s="7">
        <v>31</v>
      </c>
      <c r="I23" s="7">
        <v>291</v>
      </c>
      <c r="J23" s="7">
        <v>0</v>
      </c>
      <c r="K23" s="7"/>
      <c r="L23" s="17">
        <f t="shared" si="0"/>
        <v>1084</v>
      </c>
    </row>
    <row r="24" spans="1:12" x14ac:dyDescent="0.2">
      <c r="A24" s="14">
        <v>1980</v>
      </c>
      <c r="B24" s="8">
        <v>177</v>
      </c>
      <c r="C24" s="7"/>
      <c r="D24" s="7">
        <v>294</v>
      </c>
      <c r="E24" s="7"/>
      <c r="F24" s="7">
        <v>108</v>
      </c>
      <c r="G24" s="7">
        <v>331</v>
      </c>
      <c r="H24" s="7">
        <v>137</v>
      </c>
      <c r="I24" s="7">
        <v>163</v>
      </c>
      <c r="J24" s="7">
        <v>0</v>
      </c>
      <c r="K24" s="7"/>
      <c r="L24" s="17">
        <f t="shared" si="0"/>
        <v>1210</v>
      </c>
    </row>
    <row r="25" spans="1:12" x14ac:dyDescent="0.2">
      <c r="A25" s="14">
        <v>1981</v>
      </c>
      <c r="B25" s="8">
        <v>186</v>
      </c>
      <c r="C25" s="7"/>
      <c r="D25" s="7">
        <v>262</v>
      </c>
      <c r="E25" s="7"/>
      <c r="F25" s="7">
        <v>71</v>
      </c>
      <c r="G25" s="7">
        <v>682</v>
      </c>
      <c r="H25" s="7">
        <v>118</v>
      </c>
      <c r="I25" s="7">
        <v>151</v>
      </c>
      <c r="J25" s="7">
        <v>0</v>
      </c>
      <c r="K25" s="7"/>
      <c r="L25" s="17">
        <f t="shared" si="0"/>
        <v>1470</v>
      </c>
    </row>
    <row r="26" spans="1:12" x14ac:dyDescent="0.2">
      <c r="A26" s="14">
        <v>1982</v>
      </c>
      <c r="B26" s="8">
        <v>238</v>
      </c>
      <c r="C26" s="7"/>
      <c r="D26" s="7">
        <v>398</v>
      </c>
      <c r="E26" s="7"/>
      <c r="F26" s="7">
        <v>43</v>
      </c>
      <c r="G26" s="7">
        <v>988</v>
      </c>
      <c r="H26" s="7">
        <v>71</v>
      </c>
      <c r="I26" s="7">
        <v>345</v>
      </c>
      <c r="J26" s="7">
        <v>0</v>
      </c>
      <c r="K26" s="7"/>
      <c r="L26" s="17">
        <f t="shared" si="0"/>
        <v>2083</v>
      </c>
    </row>
    <row r="27" spans="1:12" x14ac:dyDescent="0.2">
      <c r="A27" s="14">
        <v>1983</v>
      </c>
      <c r="B27" s="8">
        <v>177</v>
      </c>
      <c r="C27" s="7"/>
      <c r="D27" s="7">
        <v>393</v>
      </c>
      <c r="E27" s="7"/>
      <c r="F27" s="7">
        <v>16</v>
      </c>
      <c r="G27" s="7">
        <v>327</v>
      </c>
      <c r="H27" s="7">
        <v>50</v>
      </c>
      <c r="I27" s="7">
        <v>570</v>
      </c>
      <c r="J27" s="7">
        <v>0</v>
      </c>
      <c r="K27" s="7"/>
      <c r="L27" s="17">
        <f t="shared" si="0"/>
        <v>1533</v>
      </c>
    </row>
    <row r="28" spans="1:12" x14ac:dyDescent="0.2">
      <c r="A28" s="14">
        <v>1984</v>
      </c>
      <c r="B28" s="8">
        <v>264</v>
      </c>
      <c r="C28" s="7"/>
      <c r="D28" s="7">
        <v>445</v>
      </c>
      <c r="E28" s="7"/>
      <c r="F28" s="7">
        <v>82</v>
      </c>
      <c r="G28" s="7">
        <v>184</v>
      </c>
      <c r="H28" s="7">
        <v>16</v>
      </c>
      <c r="I28" s="7">
        <v>30</v>
      </c>
      <c r="J28" s="7">
        <v>0</v>
      </c>
      <c r="K28" s="7"/>
      <c r="L28" s="17">
        <f t="shared" si="0"/>
        <v>1021</v>
      </c>
    </row>
    <row r="29" spans="1:12" x14ac:dyDescent="0.2">
      <c r="A29" s="14">
        <v>1985</v>
      </c>
      <c r="B29" s="8">
        <v>212</v>
      </c>
      <c r="C29" s="7"/>
      <c r="D29" s="7">
        <v>302</v>
      </c>
      <c r="E29" s="7"/>
      <c r="F29" s="7">
        <v>116</v>
      </c>
      <c r="G29" s="7">
        <v>10</v>
      </c>
      <c r="H29" s="7">
        <v>31</v>
      </c>
      <c r="I29" s="7">
        <v>12</v>
      </c>
      <c r="J29" s="7">
        <v>0</v>
      </c>
      <c r="K29" s="7"/>
      <c r="L29" s="17">
        <f t="shared" si="0"/>
        <v>683</v>
      </c>
    </row>
    <row r="30" spans="1:12" x14ac:dyDescent="0.2">
      <c r="A30" s="14">
        <v>1986</v>
      </c>
      <c r="B30" s="8">
        <v>205</v>
      </c>
      <c r="C30" s="7"/>
      <c r="D30" s="7">
        <v>212</v>
      </c>
      <c r="E30" s="7"/>
      <c r="F30" s="7">
        <v>48</v>
      </c>
      <c r="G30" s="7">
        <v>0</v>
      </c>
      <c r="H30" s="7">
        <v>14</v>
      </c>
      <c r="I30" s="7">
        <v>16</v>
      </c>
      <c r="J30" s="7">
        <v>0</v>
      </c>
      <c r="K30" s="7"/>
      <c r="L30" s="17">
        <f t="shared" si="0"/>
        <v>495</v>
      </c>
    </row>
    <row r="31" spans="1:12" x14ac:dyDescent="0.2">
      <c r="A31" s="14">
        <v>1987</v>
      </c>
      <c r="B31" s="8">
        <v>237</v>
      </c>
      <c r="C31" s="7"/>
      <c r="D31" s="7">
        <v>169</v>
      </c>
      <c r="E31" s="7"/>
      <c r="F31" s="7">
        <v>96</v>
      </c>
      <c r="G31" s="7">
        <v>19</v>
      </c>
      <c r="H31" s="7">
        <v>98</v>
      </c>
      <c r="I31" s="7">
        <v>7</v>
      </c>
      <c r="J31" s="7">
        <v>0</v>
      </c>
      <c r="K31" s="7"/>
      <c r="L31" s="17">
        <f t="shared" si="0"/>
        <v>626</v>
      </c>
    </row>
    <row r="32" spans="1:12" x14ac:dyDescent="0.2">
      <c r="A32" s="14">
        <v>1988</v>
      </c>
      <c r="B32" s="8">
        <v>94</v>
      </c>
      <c r="C32" s="7"/>
      <c r="D32" s="7">
        <v>81</v>
      </c>
      <c r="E32" s="7"/>
      <c r="F32" s="7">
        <v>175</v>
      </c>
      <c r="G32" s="7">
        <v>3</v>
      </c>
      <c r="H32" s="7">
        <v>20</v>
      </c>
      <c r="I32" s="7">
        <v>2</v>
      </c>
      <c r="J32" s="7">
        <v>0</v>
      </c>
      <c r="K32" s="7"/>
      <c r="L32" s="17">
        <f t="shared" si="0"/>
        <v>375</v>
      </c>
    </row>
    <row r="33" spans="1:12" x14ac:dyDescent="0.2">
      <c r="A33" s="14">
        <v>1989</v>
      </c>
      <c r="B33" s="8">
        <v>17</v>
      </c>
      <c r="C33" s="7"/>
      <c r="D33" s="7">
        <v>131</v>
      </c>
      <c r="E33" s="7"/>
      <c r="F33" s="7">
        <v>192</v>
      </c>
      <c r="G33" s="7">
        <v>0</v>
      </c>
      <c r="H33" s="7">
        <v>54</v>
      </c>
      <c r="I33" s="7">
        <v>1</v>
      </c>
      <c r="J33" s="7">
        <v>0</v>
      </c>
      <c r="K33" s="7"/>
      <c r="L33" s="17">
        <f t="shared" si="0"/>
        <v>395</v>
      </c>
    </row>
    <row r="34" spans="1:12" x14ac:dyDescent="0.2">
      <c r="A34" s="14">
        <v>1990</v>
      </c>
      <c r="B34" s="8">
        <v>33.846814999999999</v>
      </c>
      <c r="C34" s="18"/>
      <c r="D34" s="8">
        <v>95.221811999999986</v>
      </c>
      <c r="E34" s="8"/>
      <c r="F34" s="8">
        <v>75.344119000000006</v>
      </c>
      <c r="G34" s="8">
        <v>1.4856340000000001</v>
      </c>
      <c r="H34" s="8">
        <v>8.9340279999999996</v>
      </c>
      <c r="I34" s="8">
        <v>24.032598</v>
      </c>
      <c r="J34" s="8">
        <v>0</v>
      </c>
      <c r="K34" s="8"/>
      <c r="L34" s="17">
        <f t="shared" si="0"/>
        <v>238.86500600000002</v>
      </c>
    </row>
    <row r="35" spans="1:12" x14ac:dyDescent="0.2">
      <c r="A35" s="14">
        <v>1991</v>
      </c>
      <c r="B35" s="8">
        <v>387.41169500000001</v>
      </c>
      <c r="C35" s="34" t="s">
        <v>17</v>
      </c>
      <c r="D35" s="8">
        <v>403.26107400000001</v>
      </c>
      <c r="E35" s="8"/>
      <c r="F35" s="8">
        <v>83.318044000000015</v>
      </c>
      <c r="G35" s="8">
        <v>0.26630000000000004</v>
      </c>
      <c r="H35" s="8">
        <v>21.674222</v>
      </c>
      <c r="I35" s="8">
        <v>11.512117</v>
      </c>
      <c r="J35" s="8">
        <v>0</v>
      </c>
      <c r="K35" s="8"/>
      <c r="L35" s="17">
        <f t="shared" si="0"/>
        <v>907.44345199999998</v>
      </c>
    </row>
    <row r="36" spans="1:12" x14ac:dyDescent="0.2">
      <c r="A36" s="14">
        <v>1992</v>
      </c>
      <c r="B36" s="8">
        <v>184.94770199999999</v>
      </c>
      <c r="C36" s="34"/>
      <c r="D36" s="8">
        <v>127.414084</v>
      </c>
      <c r="E36" s="8"/>
      <c r="F36" s="8">
        <v>75.06954300000001</v>
      </c>
      <c r="G36" s="8">
        <v>0</v>
      </c>
      <c r="H36" s="8">
        <v>0</v>
      </c>
      <c r="I36" s="8">
        <v>8.9230789999999995</v>
      </c>
      <c r="J36" s="8">
        <v>0</v>
      </c>
      <c r="K36" s="8"/>
      <c r="L36" s="17">
        <f t="shared" si="0"/>
        <v>396.35440799999998</v>
      </c>
    </row>
    <row r="37" spans="1:12" x14ac:dyDescent="0.2">
      <c r="A37" s="14">
        <v>1993</v>
      </c>
      <c r="B37" s="8">
        <v>1283.8931250000001</v>
      </c>
      <c r="C37" s="34" t="s">
        <v>18</v>
      </c>
      <c r="D37" s="8">
        <v>152.73904300000001</v>
      </c>
      <c r="E37" s="8"/>
      <c r="F37" s="8">
        <v>7.8312689999999998</v>
      </c>
      <c r="G37" s="8">
        <v>0</v>
      </c>
      <c r="H37" s="8">
        <v>0.12670499999999998</v>
      </c>
      <c r="I37" s="8">
        <v>1.3907729999999998</v>
      </c>
      <c r="J37" s="8">
        <v>0</v>
      </c>
      <c r="K37" s="8"/>
      <c r="L37" s="17">
        <f t="shared" si="0"/>
        <v>1445.9809150000001</v>
      </c>
    </row>
    <row r="38" spans="1:12" x14ac:dyDescent="0.2">
      <c r="A38" s="14">
        <v>1994</v>
      </c>
      <c r="B38" s="8">
        <v>516.88204200000007</v>
      </c>
      <c r="C38" s="34"/>
      <c r="D38" s="8">
        <v>77.772998000000001</v>
      </c>
      <c r="E38" s="8"/>
      <c r="F38" s="8">
        <v>7.7933519999999996</v>
      </c>
      <c r="G38" s="8">
        <v>0</v>
      </c>
      <c r="H38" s="8">
        <v>21.978938999999997</v>
      </c>
      <c r="I38" s="8">
        <v>0.89750699999999994</v>
      </c>
      <c r="J38" s="8">
        <v>0</v>
      </c>
      <c r="K38" s="8"/>
      <c r="L38" s="17">
        <f t="shared" si="0"/>
        <v>625.32483800000011</v>
      </c>
    </row>
    <row r="39" spans="1:12" x14ac:dyDescent="0.2">
      <c r="A39" s="14">
        <v>1995</v>
      </c>
      <c r="B39" s="8">
        <v>639.22655800000007</v>
      </c>
      <c r="C39" s="34"/>
      <c r="D39" s="8">
        <v>31.585159000000001</v>
      </c>
      <c r="E39" s="8"/>
      <c r="F39" s="8">
        <v>0</v>
      </c>
      <c r="G39" s="8">
        <v>0</v>
      </c>
      <c r="H39" s="8">
        <v>61.237439000000002</v>
      </c>
      <c r="I39" s="8">
        <v>10.297116999999998</v>
      </c>
      <c r="J39" s="8">
        <v>0</v>
      </c>
      <c r="K39" s="8"/>
      <c r="L39" s="17">
        <f t="shared" si="0"/>
        <v>742.346273</v>
      </c>
    </row>
    <row r="40" spans="1:12" x14ac:dyDescent="0.2">
      <c r="A40" s="14">
        <v>1996</v>
      </c>
      <c r="B40" s="8">
        <v>282.67623200000003</v>
      </c>
      <c r="C40" s="34"/>
      <c r="D40" s="8">
        <v>138.698294</v>
      </c>
      <c r="E40" s="8"/>
      <c r="F40" s="8">
        <v>0</v>
      </c>
      <c r="G40" s="8">
        <v>10</v>
      </c>
      <c r="H40" s="8">
        <v>16.299787999999999</v>
      </c>
      <c r="I40" s="8">
        <v>5.105054</v>
      </c>
      <c r="J40" s="8">
        <v>0</v>
      </c>
      <c r="K40" s="8"/>
      <c r="L40" s="17">
        <f t="shared" si="0"/>
        <v>452.77936800000003</v>
      </c>
    </row>
    <row r="41" spans="1:12" x14ac:dyDescent="0.2">
      <c r="A41" s="14">
        <v>1997</v>
      </c>
      <c r="B41" s="8">
        <v>1384.5719470000001</v>
      </c>
      <c r="C41" s="34" t="s">
        <v>19</v>
      </c>
      <c r="D41" s="8">
        <v>259.814165</v>
      </c>
      <c r="E41" s="34" t="s">
        <v>19</v>
      </c>
      <c r="F41" s="8">
        <v>0</v>
      </c>
      <c r="G41" s="8">
        <v>106.8</v>
      </c>
      <c r="H41" s="8">
        <v>16.944880999999999</v>
      </c>
      <c r="I41" s="8">
        <v>8.704721000000001</v>
      </c>
      <c r="J41" s="8">
        <v>0</v>
      </c>
      <c r="K41" s="8"/>
      <c r="L41" s="17">
        <f t="shared" si="0"/>
        <v>1776.8357140000001</v>
      </c>
    </row>
    <row r="42" spans="1:12" x14ac:dyDescent="0.2">
      <c r="A42" s="14">
        <v>1998</v>
      </c>
      <c r="B42" s="8">
        <v>602.8751860000001</v>
      </c>
      <c r="C42" s="18"/>
      <c r="D42" s="8">
        <v>105.551301</v>
      </c>
      <c r="E42" s="8"/>
      <c r="F42" s="8">
        <v>0</v>
      </c>
      <c r="G42" s="8">
        <v>80</v>
      </c>
      <c r="H42" s="8">
        <v>0</v>
      </c>
      <c r="I42" s="8">
        <v>1.313712</v>
      </c>
      <c r="J42" s="8">
        <v>0</v>
      </c>
      <c r="K42" s="8"/>
      <c r="L42" s="17">
        <f t="shared" si="0"/>
        <v>789.74019900000008</v>
      </c>
    </row>
    <row r="43" spans="1:12" x14ac:dyDescent="0.2">
      <c r="A43" s="14">
        <v>1999</v>
      </c>
      <c r="B43" s="8">
        <v>959.46547189217063</v>
      </c>
      <c r="C43" s="18"/>
      <c r="D43" s="8">
        <v>245.59614344757702</v>
      </c>
      <c r="E43" s="8"/>
      <c r="F43" s="8">
        <v>6.5118260000000001</v>
      </c>
      <c r="G43" s="8">
        <v>21.402999999999999</v>
      </c>
      <c r="H43" s="8">
        <v>0</v>
      </c>
      <c r="I43" s="8">
        <v>3.8368029999999997</v>
      </c>
      <c r="J43" s="8">
        <v>0</v>
      </c>
      <c r="K43" s="8"/>
      <c r="L43" s="17">
        <f t="shared" si="0"/>
        <v>1236.8132443397476</v>
      </c>
    </row>
    <row r="44" spans="1:12" x14ac:dyDescent="0.2">
      <c r="A44" s="14">
        <v>2000</v>
      </c>
      <c r="B44" s="8">
        <v>794.44093629967153</v>
      </c>
      <c r="C44" s="18"/>
      <c r="D44" s="8">
        <v>621.68663526424507</v>
      </c>
      <c r="E44" s="8"/>
      <c r="F44" s="8">
        <v>18.263252000000001</v>
      </c>
      <c r="G44" s="8">
        <v>33.500069000000003</v>
      </c>
      <c r="H44" s="8">
        <v>15.590831000000003</v>
      </c>
      <c r="I44" s="8">
        <v>1.333</v>
      </c>
      <c r="J44" s="8">
        <v>0</v>
      </c>
      <c r="K44" s="8"/>
      <c r="L44" s="17">
        <f t="shared" si="0"/>
        <v>1484.8147235639167</v>
      </c>
    </row>
    <row r="45" spans="1:12" x14ac:dyDescent="0.2">
      <c r="A45" s="14">
        <v>2001</v>
      </c>
      <c r="B45" s="8">
        <v>1104.2652603304002</v>
      </c>
      <c r="C45" s="18"/>
      <c r="D45" s="8">
        <v>230.96584489728096</v>
      </c>
      <c r="E45" s="8"/>
      <c r="F45" s="8">
        <v>8.3661320000000003</v>
      </c>
      <c r="G45" s="8">
        <v>0</v>
      </c>
      <c r="H45" s="8">
        <v>0</v>
      </c>
      <c r="I45" s="8">
        <v>0</v>
      </c>
      <c r="J45" s="8">
        <v>0</v>
      </c>
      <c r="K45" s="8"/>
      <c r="L45" s="17">
        <f t="shared" si="0"/>
        <v>1343.5972372276813</v>
      </c>
    </row>
    <row r="46" spans="1:12" x14ac:dyDescent="0.2">
      <c r="A46" s="14">
        <v>2002</v>
      </c>
      <c r="B46" s="8">
        <v>807.12000326999998</v>
      </c>
      <c r="C46" s="18"/>
      <c r="D46" s="8">
        <v>208.75376784999997</v>
      </c>
      <c r="E46" s="8"/>
      <c r="F46" s="8">
        <v>2.5730550000000001E-2</v>
      </c>
      <c r="G46" s="8">
        <v>0</v>
      </c>
      <c r="H46" s="8">
        <v>0</v>
      </c>
      <c r="I46" s="8">
        <v>0</v>
      </c>
      <c r="J46" s="8">
        <v>1000</v>
      </c>
      <c r="K46" s="8"/>
      <c r="L46" s="17">
        <f t="shared" si="0"/>
        <v>2015.8995016700001</v>
      </c>
    </row>
    <row r="47" spans="1:12" x14ac:dyDescent="0.2">
      <c r="A47" s="14">
        <v>2003</v>
      </c>
      <c r="B47" s="8">
        <v>699.27248331999999</v>
      </c>
      <c r="C47" s="18"/>
      <c r="D47" s="8">
        <v>210.29279055000003</v>
      </c>
      <c r="E47" s="8"/>
      <c r="F47" s="8">
        <v>0</v>
      </c>
      <c r="G47" s="8">
        <v>0</v>
      </c>
      <c r="H47" s="8">
        <v>0</v>
      </c>
      <c r="I47" s="8">
        <v>0</v>
      </c>
      <c r="J47" s="8">
        <v>1250</v>
      </c>
      <c r="K47" s="8"/>
      <c r="L47" s="17">
        <f t="shared" si="0"/>
        <v>2159.5652738700001</v>
      </c>
    </row>
    <row r="48" spans="1:12" x14ac:dyDescent="0.2">
      <c r="A48" s="14">
        <v>2004</v>
      </c>
      <c r="B48" s="8">
        <v>1048.7882050399999</v>
      </c>
      <c r="C48" s="18"/>
      <c r="D48" s="8">
        <v>190.82209286</v>
      </c>
      <c r="E48" s="8"/>
      <c r="F48" s="8">
        <v>0</v>
      </c>
      <c r="G48" s="8">
        <v>0</v>
      </c>
      <c r="H48" s="8">
        <v>0</v>
      </c>
      <c r="I48" s="8">
        <v>0</v>
      </c>
      <c r="J48" s="8">
        <v>1298.8499999999999</v>
      </c>
      <c r="K48" s="34" t="s">
        <v>20</v>
      </c>
      <c r="L48" s="17">
        <f t="shared" si="0"/>
        <v>2538.4602978999997</v>
      </c>
    </row>
    <row r="49" spans="1:12" x14ac:dyDescent="0.2">
      <c r="A49" s="14">
        <v>2005</v>
      </c>
      <c r="B49" s="8">
        <v>788.10644993999995</v>
      </c>
      <c r="C49" s="18"/>
      <c r="D49" s="8">
        <v>185.78533109</v>
      </c>
      <c r="E49" s="8"/>
      <c r="F49" s="8">
        <v>0</v>
      </c>
      <c r="G49" s="8">
        <v>0</v>
      </c>
      <c r="H49" s="8">
        <v>0</v>
      </c>
      <c r="I49" s="8">
        <v>0</v>
      </c>
      <c r="J49" s="8">
        <v>1650</v>
      </c>
      <c r="K49" s="34" t="s">
        <v>21</v>
      </c>
      <c r="L49" s="17">
        <f t="shared" si="0"/>
        <v>2623.8917810299999</v>
      </c>
    </row>
    <row r="50" spans="1:12" x14ac:dyDescent="0.2">
      <c r="A50" s="14">
        <v>2006</v>
      </c>
      <c r="B50" s="8">
        <v>484.41251033999993</v>
      </c>
      <c r="C50" s="18"/>
      <c r="D50" s="8">
        <v>124.70125822999999</v>
      </c>
      <c r="E50" s="8"/>
      <c r="F50" s="8">
        <v>0</v>
      </c>
      <c r="G50" s="8">
        <v>0</v>
      </c>
      <c r="H50" s="8">
        <v>0</v>
      </c>
      <c r="I50" s="8">
        <v>0</v>
      </c>
      <c r="J50" s="8">
        <v>0</v>
      </c>
      <c r="K50" s="8"/>
      <c r="L50" s="17">
        <f t="shared" si="0"/>
        <v>609.11376856999993</v>
      </c>
    </row>
    <row r="51" spans="1:12" x14ac:dyDescent="0.2">
      <c r="A51" s="14">
        <v>2007</v>
      </c>
      <c r="B51" s="8">
        <v>700.66275716999985</v>
      </c>
      <c r="C51" s="18"/>
      <c r="D51" s="8">
        <v>142.41500868</v>
      </c>
      <c r="E51" s="8"/>
      <c r="F51" s="8">
        <v>0</v>
      </c>
      <c r="G51" s="8">
        <v>0</v>
      </c>
      <c r="H51" s="8">
        <v>0</v>
      </c>
      <c r="I51" s="8">
        <v>0</v>
      </c>
      <c r="J51" s="8">
        <v>2369.1979999999999</v>
      </c>
      <c r="K51" s="34" t="s">
        <v>2</v>
      </c>
      <c r="L51" s="17">
        <f t="shared" si="0"/>
        <v>3212.2757658499995</v>
      </c>
    </row>
    <row r="52" spans="1:12" x14ac:dyDescent="0.2">
      <c r="A52" s="14">
        <v>2008</v>
      </c>
      <c r="B52" s="8">
        <v>696.39856029000009</v>
      </c>
      <c r="C52" s="18"/>
      <c r="D52" s="8">
        <v>170.16692567999999</v>
      </c>
      <c r="E52" s="8"/>
      <c r="F52" s="8">
        <v>0</v>
      </c>
      <c r="G52" s="8">
        <v>0</v>
      </c>
      <c r="H52" s="8">
        <v>0</v>
      </c>
      <c r="I52" s="8">
        <v>0</v>
      </c>
      <c r="J52" s="8">
        <v>299.68057550000003</v>
      </c>
      <c r="K52" s="34" t="s">
        <v>2</v>
      </c>
      <c r="L52" s="17">
        <f t="shared" si="0"/>
        <v>1166.2460614700001</v>
      </c>
    </row>
    <row r="53" spans="1:12" x14ac:dyDescent="0.2">
      <c r="A53" s="14">
        <v>2009</v>
      </c>
      <c r="B53" s="8">
        <v>1040.7849447999999</v>
      </c>
      <c r="C53" s="18"/>
      <c r="D53" s="8">
        <v>154.75992995999999</v>
      </c>
      <c r="E53" s="8"/>
      <c r="F53" s="8">
        <v>0</v>
      </c>
      <c r="G53" s="8">
        <v>0</v>
      </c>
      <c r="H53" s="8">
        <v>0</v>
      </c>
      <c r="I53" s="8">
        <v>0</v>
      </c>
      <c r="J53" s="8">
        <v>2000</v>
      </c>
      <c r="K53" s="35" t="s">
        <v>22</v>
      </c>
      <c r="L53" s="17">
        <f t="shared" si="0"/>
        <v>3195.5448747599999</v>
      </c>
    </row>
    <row r="54" spans="1:12" x14ac:dyDescent="0.2">
      <c r="A54" s="14">
        <v>2010</v>
      </c>
      <c r="B54" s="8">
        <v>1343.7213892</v>
      </c>
      <c r="C54" s="18"/>
      <c r="D54" s="8">
        <v>253.48157481999999</v>
      </c>
      <c r="E54" s="8"/>
      <c r="F54" s="8">
        <v>0</v>
      </c>
      <c r="G54" s="8">
        <v>0</v>
      </c>
      <c r="H54" s="8">
        <v>0</v>
      </c>
      <c r="I54" s="8">
        <v>0</v>
      </c>
      <c r="J54" s="8">
        <v>2260.8029999999999</v>
      </c>
      <c r="K54" s="35" t="s">
        <v>32</v>
      </c>
      <c r="L54" s="17">
        <f>+B54+D54+F54+G54+H54+I54+J54</f>
        <v>3858.0059640199997</v>
      </c>
    </row>
    <row r="55" spans="1:12" x14ac:dyDescent="0.2">
      <c r="A55" s="14">
        <v>2011</v>
      </c>
      <c r="B55" s="8">
        <v>661.02828262000003</v>
      </c>
      <c r="C55" s="18"/>
      <c r="D55" s="8">
        <v>328.76451622000002</v>
      </c>
      <c r="E55" s="8"/>
      <c r="F55" s="8">
        <v>0</v>
      </c>
      <c r="G55" s="8">
        <v>0</v>
      </c>
      <c r="H55" s="8">
        <v>0</v>
      </c>
      <c r="I55" s="8">
        <v>0</v>
      </c>
      <c r="J55" s="8">
        <v>0</v>
      </c>
      <c r="K55" s="35"/>
      <c r="L55" s="17">
        <f>+B55+D55+F55+G55+H55+I55+J55</f>
        <v>989.79279884000005</v>
      </c>
    </row>
    <row r="56" spans="1:12" x14ac:dyDescent="0.2">
      <c r="A56" s="14">
        <v>2012</v>
      </c>
      <c r="B56" s="8">
        <v>363.94520175000002</v>
      </c>
      <c r="C56" s="18"/>
      <c r="D56" s="8">
        <v>85.491940189999994</v>
      </c>
      <c r="E56" s="8"/>
      <c r="F56" s="8">
        <v>0</v>
      </c>
      <c r="G56" s="8">
        <v>0</v>
      </c>
      <c r="H56" s="8">
        <v>0</v>
      </c>
      <c r="I56" s="8">
        <v>0</v>
      </c>
      <c r="J56" s="8">
        <v>500</v>
      </c>
      <c r="K56" s="35"/>
      <c r="L56" s="17">
        <f>+B56+D56+F56+G56+H56+I56+J56</f>
        <v>949.43714193999995</v>
      </c>
    </row>
    <row r="57" spans="1:12" x14ac:dyDescent="0.2">
      <c r="A57" s="39">
        <v>2013</v>
      </c>
      <c r="B57" s="40">
        <v>313.68230597000002</v>
      </c>
      <c r="C57" s="41"/>
      <c r="D57" s="40">
        <v>63.687688899999998</v>
      </c>
      <c r="E57" s="40"/>
      <c r="F57" s="40">
        <v>0</v>
      </c>
      <c r="G57" s="40">
        <v>0</v>
      </c>
      <c r="H57" s="40">
        <v>0</v>
      </c>
      <c r="I57" s="40">
        <v>0</v>
      </c>
      <c r="J57" s="40">
        <v>0</v>
      </c>
      <c r="K57" s="42"/>
      <c r="L57" s="17">
        <f t="shared" ref="L57" si="1">+B57+D57+F57+G57+H57+I57+J57</f>
        <v>377.36999487000003</v>
      </c>
    </row>
    <row r="58" spans="1:12" x14ac:dyDescent="0.2">
      <c r="A58" s="39">
        <v>2014</v>
      </c>
      <c r="B58" s="40">
        <v>364.88453473999999</v>
      </c>
      <c r="C58" s="41"/>
      <c r="D58" s="40">
        <v>93.081892789999998</v>
      </c>
      <c r="E58" s="40"/>
      <c r="F58" s="40">
        <v>0</v>
      </c>
      <c r="G58" s="40">
        <v>0</v>
      </c>
      <c r="H58" s="40">
        <v>0</v>
      </c>
      <c r="I58" s="40">
        <v>0</v>
      </c>
      <c r="J58" s="40">
        <v>500</v>
      </c>
      <c r="K58" s="42"/>
      <c r="L58" s="17">
        <f>+B58+D58+F58+G58+H58+I58+J58</f>
        <v>957.96642752999992</v>
      </c>
    </row>
    <row r="59" spans="1:12" x14ac:dyDescent="0.2">
      <c r="A59" s="39">
        <v>2015</v>
      </c>
      <c r="B59" s="40">
        <v>1231.2306390799999</v>
      </c>
      <c r="C59" s="41"/>
      <c r="D59" s="40">
        <v>102.51087507</v>
      </c>
      <c r="E59" s="40"/>
      <c r="F59" s="40">
        <v>0</v>
      </c>
      <c r="G59" s="40">
        <v>0</v>
      </c>
      <c r="H59" s="40">
        <v>0</v>
      </c>
      <c r="I59" s="40">
        <v>0</v>
      </c>
      <c r="J59" s="40">
        <v>3056.3020991799999</v>
      </c>
      <c r="K59" s="42"/>
      <c r="L59" s="17">
        <f>+B59+D59+F59+G59+H59+I59+J59</f>
        <v>4390.04361333</v>
      </c>
    </row>
    <row r="60" spans="1:12" x14ac:dyDescent="0.2">
      <c r="A60" s="39">
        <v>2016</v>
      </c>
      <c r="B60" s="40">
        <v>823.46469956999999</v>
      </c>
      <c r="C60" s="41"/>
      <c r="D60" s="40">
        <v>47.362902050000002</v>
      </c>
      <c r="E60" s="40"/>
      <c r="F60" s="40">
        <v>0</v>
      </c>
      <c r="G60" s="40">
        <v>0</v>
      </c>
      <c r="H60" s="40">
        <v>0</v>
      </c>
      <c r="I60" s="40">
        <v>0</v>
      </c>
      <c r="J60" s="40">
        <v>1150.19875071</v>
      </c>
      <c r="K60" s="42"/>
      <c r="L60" s="17">
        <f>+B60+D60+F60+G60+H60+I60+J60</f>
        <v>2021.02635233</v>
      </c>
    </row>
    <row r="61" spans="1:12" x14ac:dyDescent="0.2">
      <c r="A61" s="39">
        <v>2017</v>
      </c>
      <c r="B61" s="40">
        <v>305.49247471000001</v>
      </c>
      <c r="C61" s="41"/>
      <c r="D61" s="40">
        <v>129.54080260999999</v>
      </c>
      <c r="E61" s="40"/>
      <c r="F61" s="40">
        <v>0</v>
      </c>
      <c r="G61" s="40">
        <v>0</v>
      </c>
      <c r="H61" s="40">
        <v>0</v>
      </c>
      <c r="I61" s="40">
        <v>0</v>
      </c>
      <c r="J61" s="40">
        <v>0</v>
      </c>
      <c r="K61" s="42"/>
      <c r="L61" s="17">
        <f>+B61+D61+F61+G61+H61+I61+J61</f>
        <v>435.03327732000002</v>
      </c>
    </row>
    <row r="62" spans="1:12" ht="9" customHeight="1" x14ac:dyDescent="0.2">
      <c r="A62" s="14"/>
      <c r="B62" s="8"/>
      <c r="C62" s="18"/>
      <c r="D62" s="8"/>
      <c r="E62" s="8"/>
      <c r="F62" s="8"/>
      <c r="G62" s="8"/>
      <c r="H62" s="8"/>
      <c r="I62" s="8"/>
      <c r="J62" s="8"/>
      <c r="K62" s="8"/>
      <c r="L62" s="17"/>
    </row>
    <row r="63" spans="1:12" x14ac:dyDescent="0.2">
      <c r="A63" s="19"/>
      <c r="B63" s="20"/>
      <c r="C63" s="21"/>
      <c r="D63" s="21"/>
      <c r="E63" s="21"/>
      <c r="F63" s="21"/>
      <c r="G63" s="21"/>
      <c r="H63" s="21"/>
      <c r="I63" s="21"/>
      <c r="J63" s="21"/>
      <c r="K63" s="21"/>
      <c r="L63" s="22"/>
    </row>
    <row r="64" spans="1:12" x14ac:dyDescent="0.2">
      <c r="A64" s="23" t="s">
        <v>1</v>
      </c>
      <c r="B64" s="9">
        <f>SUM(B14:B61)</f>
        <v>22123.498412332243</v>
      </c>
      <c r="C64" s="9"/>
      <c r="D64" s="9">
        <f>SUM(D14:D61)</f>
        <v>9486.9258511591033</v>
      </c>
      <c r="E64" s="9"/>
      <c r="F64" s="9">
        <f t="shared" ref="F64:J64" si="2">SUM(F14:F61)</f>
        <v>1419.5232675500001</v>
      </c>
      <c r="G64" s="9">
        <f t="shared" si="2"/>
        <v>5050.455003</v>
      </c>
      <c r="H64" s="9">
        <f t="shared" si="2"/>
        <v>1761.7868329999999</v>
      </c>
      <c r="I64" s="9">
        <f t="shared" si="2"/>
        <v>2893.3464810000009</v>
      </c>
      <c r="J64" s="9">
        <f t="shared" si="2"/>
        <v>17335.03242539</v>
      </c>
      <c r="K64" s="9"/>
      <c r="L64" s="36">
        <f>SUM(L14:L61)</f>
        <v>60070.568273431345</v>
      </c>
    </row>
    <row r="65" spans="1:12" x14ac:dyDescent="0.2">
      <c r="A65" s="24"/>
      <c r="B65" s="25"/>
      <c r="C65" s="25"/>
      <c r="D65" s="25"/>
      <c r="E65" s="25"/>
      <c r="F65" s="25"/>
      <c r="G65" s="25"/>
      <c r="H65" s="25"/>
      <c r="I65" s="25"/>
      <c r="J65" s="25"/>
      <c r="K65" s="25"/>
      <c r="L65" s="26"/>
    </row>
    <row r="66" spans="1:12" x14ac:dyDescent="0.2">
      <c r="L66" s="38"/>
    </row>
    <row r="67" spans="1:12" x14ac:dyDescent="0.2">
      <c r="A67" s="37" t="s">
        <v>23</v>
      </c>
    </row>
    <row r="68" spans="1:12" x14ac:dyDescent="0.2">
      <c r="A68" s="37" t="s">
        <v>24</v>
      </c>
    </row>
    <row r="69" spans="1:12" x14ac:dyDescent="0.2">
      <c r="A69" s="37" t="s">
        <v>25</v>
      </c>
    </row>
    <row r="70" spans="1:12" x14ac:dyDescent="0.2">
      <c r="A70" s="37" t="s">
        <v>26</v>
      </c>
    </row>
    <row r="71" spans="1:12" x14ac:dyDescent="0.2">
      <c r="A71" s="37" t="s">
        <v>27</v>
      </c>
    </row>
    <row r="72" spans="1:12" x14ac:dyDescent="0.2">
      <c r="A72" s="37" t="s">
        <v>28</v>
      </c>
    </row>
    <row r="73" spans="1:12" x14ac:dyDescent="0.2">
      <c r="A73" s="37" t="s">
        <v>29</v>
      </c>
    </row>
    <row r="74" spans="1:12" x14ac:dyDescent="0.2">
      <c r="A74" s="37" t="s">
        <v>30</v>
      </c>
    </row>
    <row r="75" spans="1:12" x14ac:dyDescent="0.2">
      <c r="A75" s="37" t="s">
        <v>31</v>
      </c>
    </row>
    <row r="76" spans="1:12" x14ac:dyDescent="0.2">
      <c r="A76" s="37" t="s">
        <v>34</v>
      </c>
    </row>
    <row r="77" spans="1:12" x14ac:dyDescent="0.2">
      <c r="A77" s="37" t="s">
        <v>35</v>
      </c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</row>
  </sheetData>
  <mergeCells count="4">
    <mergeCell ref="A5:L5"/>
    <mergeCell ref="A6:L6"/>
    <mergeCell ref="A7:L7"/>
    <mergeCell ref="A8:L8"/>
  </mergeCells>
  <phoneticPr fontId="7" type="noConversion"/>
  <printOptions horizontalCentered="1"/>
  <pageMargins left="0.59055118110236227" right="0.59055118110236227" top="0.59055118110236227" bottom="0.59055118110236227" header="0.39370078740157483" footer="0.19685039370078741"/>
  <pageSetup paperSize="9" scale="7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Fuentes</vt:lpstr>
      <vt:lpstr>Fuentes!Área_de_impresión</vt:lpstr>
    </vt:vector>
  </TitlesOfParts>
  <Company>MEF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Eangeles</dc:creator>
  <cp:lastModifiedBy>Pisconte Pachas, Jose</cp:lastModifiedBy>
  <cp:lastPrinted>2011-02-02T00:32:38Z</cp:lastPrinted>
  <dcterms:created xsi:type="dcterms:W3CDTF">2004-11-08T17:26:29Z</dcterms:created>
  <dcterms:modified xsi:type="dcterms:W3CDTF">2018-05-03T17:34:55Z</dcterms:modified>
</cp:coreProperties>
</file>