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\PMD PAD PAC Excel\Estadistica WEB\A\"/>
    </mc:Choice>
  </mc:AlternateContent>
  <bookViews>
    <workbookView xWindow="0" yWindow="0" windowWidth="11790" windowHeight="11160"/>
  </bookViews>
  <sheets>
    <sheet name="Hoja1" sheetId="1" r:id="rId1"/>
  </sheets>
  <calcPr calcId="162913" iterate="1"/>
</workbook>
</file>

<file path=xl/calcChain.xml><?xml version="1.0" encoding="utf-8"?>
<calcChain xmlns="http://schemas.openxmlformats.org/spreadsheetml/2006/main">
  <c r="H60" i="1" l="1"/>
  <c r="H59" i="1" l="1"/>
  <c r="H11" i="1"/>
  <c r="H58" i="1"/>
  <c r="H61" i="1"/>
  <c r="H56" i="1"/>
  <c r="H55" i="1"/>
  <c r="H54" i="1"/>
  <c r="H53" i="1"/>
  <c r="H52" i="1"/>
  <c r="H57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C37" i="1"/>
  <c r="H37" i="1" s="1"/>
  <c r="C44" i="1"/>
  <c r="D44" i="1"/>
  <c r="C31" i="1"/>
  <c r="H31" i="1"/>
  <c r="H44" i="1"/>
</calcChain>
</file>

<file path=xl/sharedStrings.xml><?xml version="1.0" encoding="utf-8"?>
<sst xmlns="http://schemas.openxmlformats.org/spreadsheetml/2006/main" count="17" uniqueCount="17">
  <si>
    <t>PERIODO</t>
  </si>
  <si>
    <t>PROYECTOS DE</t>
  </si>
  <si>
    <t>INVERSION</t>
  </si>
  <si>
    <t>LIBRE</t>
  </si>
  <si>
    <t>DISPONIBILIDAD</t>
  </si>
  <si>
    <t>IMPORTACIÓN</t>
  </si>
  <si>
    <t>ALIMENTOS</t>
  </si>
  <si>
    <t>DEFENSA</t>
  </si>
  <si>
    <t>TOTAL</t>
  </si>
  <si>
    <t>MINISTERIO DE ECONOMIA Y FINANZAS</t>
  </si>
  <si>
    <t>(En millones de US$)</t>
  </si>
  <si>
    <t>DEUDA PUBLICA EXTERNA DE MEDIANO Y LARGO PLAZO</t>
  </si>
  <si>
    <r>
      <t xml:space="preserve">CREDITOS CONCERTADOS POR DESTINO </t>
    </r>
    <r>
      <rPr>
        <b/>
        <sz val="8"/>
        <rFont val="Arial"/>
        <family val="2"/>
      </rPr>
      <t>1_/</t>
    </r>
  </si>
  <si>
    <t>OTROS</t>
  </si>
  <si>
    <t>1_/ Excluye préstamos de apoyo a la balanza de pagos al BCRP y Operaciones de Adm. de Deuda</t>
  </si>
  <si>
    <t>DESDE 1970 AL 2020</t>
  </si>
  <si>
    <t>DIRECCIÓN GENERAL DEL TESORO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</si>
</sst>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0" fillId="0" borderId="0" xfId="0" applyNumberFormat="1" applyFill="1"/>
    <xf numFmtId="0" fontId="4" fillId="0" borderId="0" xfId="0" quotePrefix="1" applyFont="1" applyFill="1"/>
    <xf numFmtId="0" fontId="5" fillId="0" borderId="0" xfId="0" applyFont="1" applyFill="1" applyAlignment="1">
      <alignment horizontal="center"/>
    </xf>
    <xf numFmtId="4" fontId="0" fillId="0" borderId="0" xfId="0" applyNumberFormat="1" applyFill="1"/>
    <xf numFmtId="4" fontId="5" fillId="0" borderId="0" xfId="0" applyNumberFormat="1" applyFont="1" applyFill="1"/>
    <xf numFmtId="0" fontId="1" fillId="0" borderId="10" xfId="0" applyFont="1" applyFill="1" applyBorder="1" applyAlignment="1">
      <alignment horizontal="center"/>
    </xf>
    <xf numFmtId="3" fontId="0" fillId="0" borderId="11" xfId="0" applyNumberFormat="1" applyFill="1" applyBorder="1"/>
    <xf numFmtId="0" fontId="0" fillId="0" borderId="11" xfId="0" applyFill="1" applyBorder="1"/>
    <xf numFmtId="1" fontId="0" fillId="0" borderId="11" xfId="0" applyNumberFormat="1" applyFill="1" applyBorder="1"/>
    <xf numFmtId="3" fontId="1" fillId="0" borderId="1" xfId="0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1"/>
  <sheetViews>
    <sheetView showGridLines="0" tabSelected="1" workbookViewId="0">
      <selection activeCell="L9" sqref="L9"/>
    </sheetView>
  </sheetViews>
  <sheetFormatPr baseColWidth="10" defaultRowHeight="12.75" x14ac:dyDescent="0.2"/>
  <cols>
    <col min="1" max="1" width="11.42578125" style="2"/>
    <col min="2" max="2" width="12.85546875" style="2" customWidth="1"/>
    <col min="3" max="3" width="19.85546875" style="2" customWidth="1"/>
    <col min="4" max="4" width="20.85546875" style="2" customWidth="1"/>
    <col min="5" max="6" width="17" style="2" customWidth="1"/>
    <col min="7" max="7" width="14.7109375" style="2" customWidth="1"/>
    <col min="8" max="16384" width="11.42578125" style="2"/>
  </cols>
  <sheetData>
    <row r="1" spans="2:8" x14ac:dyDescent="0.2">
      <c r="B1" s="1" t="s">
        <v>9</v>
      </c>
    </row>
    <row r="2" spans="2:8" x14ac:dyDescent="0.2">
      <c r="B2" s="3" t="s">
        <v>16</v>
      </c>
    </row>
    <row r="4" spans="2:8" ht="15" x14ac:dyDescent="0.25">
      <c r="B4" s="4" t="s">
        <v>11</v>
      </c>
      <c r="C4" s="4"/>
      <c r="D4" s="4"/>
      <c r="E4" s="4"/>
      <c r="F4" s="4"/>
      <c r="G4" s="4"/>
      <c r="H4" s="4"/>
    </row>
    <row r="5" spans="2:8" x14ac:dyDescent="0.2">
      <c r="B5" s="5" t="s">
        <v>12</v>
      </c>
      <c r="C5" s="5"/>
      <c r="D5" s="5"/>
      <c r="E5" s="5"/>
      <c r="F5" s="5"/>
      <c r="G5" s="5"/>
      <c r="H5" s="5"/>
    </row>
    <row r="6" spans="2:8" x14ac:dyDescent="0.2">
      <c r="B6" s="5" t="s">
        <v>15</v>
      </c>
      <c r="C6" s="5"/>
      <c r="D6" s="5"/>
      <c r="E6" s="5"/>
      <c r="F6" s="5"/>
      <c r="G6" s="5"/>
      <c r="H6" s="5"/>
    </row>
    <row r="7" spans="2:8" x14ac:dyDescent="0.2">
      <c r="B7" s="5" t="s">
        <v>10</v>
      </c>
      <c r="C7" s="5"/>
      <c r="D7" s="5"/>
      <c r="E7" s="5"/>
      <c r="F7" s="5"/>
      <c r="G7" s="5"/>
      <c r="H7" s="5"/>
    </row>
    <row r="8" spans="2:8" x14ac:dyDescent="0.2">
      <c r="B8" s="6"/>
      <c r="C8" s="6"/>
      <c r="D8" s="6"/>
      <c r="E8" s="6"/>
      <c r="F8" s="6"/>
      <c r="G8" s="6"/>
      <c r="H8" s="6"/>
    </row>
    <row r="9" spans="2:8" ht="15" x14ac:dyDescent="0.2">
      <c r="B9" s="17"/>
      <c r="C9" s="18" t="s">
        <v>1</v>
      </c>
      <c r="D9" s="19" t="s">
        <v>3</v>
      </c>
      <c r="E9" s="18" t="s">
        <v>5</v>
      </c>
      <c r="F9" s="19"/>
      <c r="G9" s="18"/>
      <c r="H9" s="20"/>
    </row>
    <row r="10" spans="2:8" ht="15" x14ac:dyDescent="0.2">
      <c r="B10" s="21" t="s">
        <v>0</v>
      </c>
      <c r="C10" s="22" t="s">
        <v>2</v>
      </c>
      <c r="D10" s="23" t="s">
        <v>4</v>
      </c>
      <c r="E10" s="22" t="s">
        <v>6</v>
      </c>
      <c r="F10" s="23" t="s">
        <v>7</v>
      </c>
      <c r="G10" s="22" t="s">
        <v>13</v>
      </c>
      <c r="H10" s="24" t="s">
        <v>8</v>
      </c>
    </row>
    <row r="11" spans="2:8" x14ac:dyDescent="0.2">
      <c r="B11" s="12">
        <v>1970</v>
      </c>
      <c r="C11" s="13">
        <v>140</v>
      </c>
      <c r="D11" s="13"/>
      <c r="E11" s="13">
        <v>21</v>
      </c>
      <c r="F11" s="13">
        <v>65</v>
      </c>
      <c r="G11" s="13"/>
      <c r="H11" s="16">
        <f>+C11+D11+E11+F11+G11</f>
        <v>226</v>
      </c>
    </row>
    <row r="12" spans="2:8" x14ac:dyDescent="0.2">
      <c r="B12" s="12">
        <v>1971</v>
      </c>
      <c r="C12" s="13">
        <v>147</v>
      </c>
      <c r="D12" s="13"/>
      <c r="E12" s="13">
        <v>45</v>
      </c>
      <c r="F12" s="13">
        <v>29</v>
      </c>
      <c r="G12" s="13"/>
      <c r="H12" s="16">
        <f t="shared" ref="H12:H52" si="0">+C12+D12+E12+F12+G12</f>
        <v>221</v>
      </c>
    </row>
    <row r="13" spans="2:8" x14ac:dyDescent="0.2">
      <c r="B13" s="12">
        <v>1972</v>
      </c>
      <c r="C13" s="13">
        <v>406</v>
      </c>
      <c r="D13" s="13"/>
      <c r="E13" s="13">
        <v>73</v>
      </c>
      <c r="F13" s="13">
        <v>21</v>
      </c>
      <c r="G13" s="13"/>
      <c r="H13" s="16">
        <f t="shared" si="0"/>
        <v>500</v>
      </c>
    </row>
    <row r="14" spans="2:8" x14ac:dyDescent="0.2">
      <c r="B14" s="12">
        <v>1973</v>
      </c>
      <c r="C14" s="13">
        <v>713</v>
      </c>
      <c r="D14" s="13"/>
      <c r="E14" s="13">
        <v>55</v>
      </c>
      <c r="F14" s="13">
        <v>257</v>
      </c>
      <c r="G14" s="13"/>
      <c r="H14" s="16">
        <f t="shared" si="0"/>
        <v>1025</v>
      </c>
    </row>
    <row r="15" spans="2:8" x14ac:dyDescent="0.2">
      <c r="B15" s="12">
        <v>1974</v>
      </c>
      <c r="C15" s="13">
        <v>1081</v>
      </c>
      <c r="D15" s="13"/>
      <c r="E15" s="13">
        <v>52</v>
      </c>
      <c r="F15" s="13">
        <v>161</v>
      </c>
      <c r="G15" s="13"/>
      <c r="H15" s="16">
        <f t="shared" si="0"/>
        <v>1294</v>
      </c>
    </row>
    <row r="16" spans="2:8" x14ac:dyDescent="0.2">
      <c r="B16" s="12">
        <v>1975</v>
      </c>
      <c r="C16" s="13">
        <v>691</v>
      </c>
      <c r="D16" s="13"/>
      <c r="E16" s="13">
        <v>69</v>
      </c>
      <c r="F16" s="13">
        <v>224</v>
      </c>
      <c r="G16" s="13"/>
      <c r="H16" s="16">
        <f t="shared" si="0"/>
        <v>984</v>
      </c>
    </row>
    <row r="17" spans="2:8" x14ac:dyDescent="0.2">
      <c r="B17" s="12">
        <v>1976</v>
      </c>
      <c r="C17" s="13">
        <v>594</v>
      </c>
      <c r="D17" s="13"/>
      <c r="E17" s="13">
        <v>78</v>
      </c>
      <c r="F17" s="13">
        <v>711</v>
      </c>
      <c r="G17" s="13"/>
      <c r="H17" s="16">
        <f t="shared" si="0"/>
        <v>1383</v>
      </c>
    </row>
    <row r="18" spans="2:8" x14ac:dyDescent="0.2">
      <c r="B18" s="12">
        <v>1977</v>
      </c>
      <c r="C18" s="13">
        <v>532</v>
      </c>
      <c r="D18" s="13"/>
      <c r="E18" s="13">
        <v>88</v>
      </c>
      <c r="F18" s="13">
        <v>388</v>
      </c>
      <c r="G18" s="13"/>
      <c r="H18" s="16">
        <f t="shared" si="0"/>
        <v>1008</v>
      </c>
    </row>
    <row r="19" spans="2:8" x14ac:dyDescent="0.2">
      <c r="B19" s="12">
        <v>1978</v>
      </c>
      <c r="C19" s="13">
        <v>285</v>
      </c>
      <c r="D19" s="13"/>
      <c r="E19" s="13">
        <v>117</v>
      </c>
      <c r="F19" s="13">
        <v>63</v>
      </c>
      <c r="G19" s="13"/>
      <c r="H19" s="16">
        <f t="shared" si="0"/>
        <v>465</v>
      </c>
    </row>
    <row r="20" spans="2:8" x14ac:dyDescent="0.2">
      <c r="B20" s="12">
        <v>1979</v>
      </c>
      <c r="C20" s="13">
        <v>1315</v>
      </c>
      <c r="D20" s="13"/>
      <c r="E20" s="13">
        <v>125</v>
      </c>
      <c r="F20" s="13">
        <v>317</v>
      </c>
      <c r="G20" s="13"/>
      <c r="H20" s="16">
        <f t="shared" si="0"/>
        <v>1757</v>
      </c>
    </row>
    <row r="21" spans="2:8" x14ac:dyDescent="0.2">
      <c r="B21" s="12">
        <v>1980</v>
      </c>
      <c r="C21" s="13">
        <v>994</v>
      </c>
      <c r="D21" s="13"/>
      <c r="E21" s="13">
        <v>142</v>
      </c>
      <c r="F21" s="13">
        <v>403</v>
      </c>
      <c r="G21" s="13"/>
      <c r="H21" s="16">
        <f t="shared" si="0"/>
        <v>1539</v>
      </c>
    </row>
    <row r="22" spans="2:8" x14ac:dyDescent="0.2">
      <c r="B22" s="12">
        <v>1981</v>
      </c>
      <c r="C22" s="13">
        <v>1420</v>
      </c>
      <c r="D22" s="13"/>
      <c r="E22" s="13">
        <v>145</v>
      </c>
      <c r="F22" s="13">
        <v>324</v>
      </c>
      <c r="G22" s="13"/>
      <c r="H22" s="16">
        <f t="shared" si="0"/>
        <v>1889</v>
      </c>
    </row>
    <row r="23" spans="2:8" x14ac:dyDescent="0.2">
      <c r="B23" s="12">
        <v>1982</v>
      </c>
      <c r="C23" s="13">
        <v>1676</v>
      </c>
      <c r="D23" s="13"/>
      <c r="E23" s="13">
        <v>125</v>
      </c>
      <c r="F23" s="13">
        <v>839</v>
      </c>
      <c r="G23" s="13"/>
      <c r="H23" s="16">
        <f t="shared" si="0"/>
        <v>2640</v>
      </c>
    </row>
    <row r="24" spans="2:8" x14ac:dyDescent="0.2">
      <c r="B24" s="12">
        <v>1983</v>
      </c>
      <c r="C24" s="13">
        <v>1503</v>
      </c>
      <c r="D24" s="13"/>
      <c r="E24" s="13">
        <v>173</v>
      </c>
      <c r="F24" s="13">
        <v>260</v>
      </c>
      <c r="G24" s="13"/>
      <c r="H24" s="16">
        <f t="shared" si="0"/>
        <v>1936</v>
      </c>
    </row>
    <row r="25" spans="2:8" x14ac:dyDescent="0.2">
      <c r="B25" s="12">
        <v>1984</v>
      </c>
      <c r="C25" s="13">
        <v>472</v>
      </c>
      <c r="D25" s="13"/>
      <c r="E25" s="13">
        <v>112</v>
      </c>
      <c r="F25" s="13">
        <v>201</v>
      </c>
      <c r="G25" s="13"/>
      <c r="H25" s="16">
        <f t="shared" si="0"/>
        <v>785</v>
      </c>
    </row>
    <row r="26" spans="2:8" x14ac:dyDescent="0.2">
      <c r="B26" s="12">
        <v>1985</v>
      </c>
      <c r="C26" s="13">
        <v>346</v>
      </c>
      <c r="D26" s="13"/>
      <c r="E26" s="13">
        <v>25</v>
      </c>
      <c r="F26" s="13">
        <v>140</v>
      </c>
      <c r="G26" s="13"/>
      <c r="H26" s="16">
        <f t="shared" si="0"/>
        <v>511</v>
      </c>
    </row>
    <row r="27" spans="2:8" x14ac:dyDescent="0.2">
      <c r="B27" s="12">
        <v>1986</v>
      </c>
      <c r="C27" s="13">
        <v>242</v>
      </c>
      <c r="D27" s="13"/>
      <c r="E27" s="13">
        <v>33</v>
      </c>
      <c r="F27" s="13">
        <v>64</v>
      </c>
      <c r="G27" s="13"/>
      <c r="H27" s="16">
        <f t="shared" si="0"/>
        <v>339</v>
      </c>
    </row>
    <row r="28" spans="2:8" x14ac:dyDescent="0.2">
      <c r="B28" s="12">
        <v>1987</v>
      </c>
      <c r="C28" s="13">
        <v>5</v>
      </c>
      <c r="D28" s="13"/>
      <c r="E28" s="13">
        <v>92</v>
      </c>
      <c r="F28" s="13">
        <v>48</v>
      </c>
      <c r="G28" s="13"/>
      <c r="H28" s="16">
        <f t="shared" si="0"/>
        <v>145</v>
      </c>
    </row>
    <row r="29" spans="2:8" x14ac:dyDescent="0.2">
      <c r="B29" s="12">
        <v>1988</v>
      </c>
      <c r="C29" s="13">
        <v>494</v>
      </c>
      <c r="D29" s="13"/>
      <c r="E29" s="13">
        <v>20</v>
      </c>
      <c r="F29" s="13">
        <v>73</v>
      </c>
      <c r="G29" s="13"/>
      <c r="H29" s="16">
        <f t="shared" si="0"/>
        <v>587</v>
      </c>
    </row>
    <row r="30" spans="2:8" x14ac:dyDescent="0.2">
      <c r="B30" s="12">
        <v>1989</v>
      </c>
      <c r="C30" s="13">
        <v>160</v>
      </c>
      <c r="D30" s="13"/>
      <c r="E30" s="13">
        <v>25</v>
      </c>
      <c r="F30" s="13">
        <v>110</v>
      </c>
      <c r="G30" s="13"/>
      <c r="H30" s="16">
        <f t="shared" si="0"/>
        <v>295</v>
      </c>
    </row>
    <row r="31" spans="2:8" x14ac:dyDescent="0.2">
      <c r="B31" s="12">
        <v>1990</v>
      </c>
      <c r="C31" s="13">
        <f>124+40</f>
        <v>164</v>
      </c>
      <c r="D31" s="13"/>
      <c r="E31" s="13">
        <v>65</v>
      </c>
      <c r="F31" s="13">
        <v>105</v>
      </c>
      <c r="G31" s="13"/>
      <c r="H31" s="16">
        <f t="shared" si="0"/>
        <v>334</v>
      </c>
    </row>
    <row r="32" spans="2:8" x14ac:dyDescent="0.2">
      <c r="B32" s="12">
        <v>1991</v>
      </c>
      <c r="C32" s="13">
        <v>120</v>
      </c>
      <c r="D32" s="13">
        <v>846</v>
      </c>
      <c r="E32" s="13"/>
      <c r="F32" s="13">
        <v>17</v>
      </c>
      <c r="G32" s="13"/>
      <c r="H32" s="16">
        <f t="shared" si="0"/>
        <v>983</v>
      </c>
    </row>
    <row r="33" spans="2:8" x14ac:dyDescent="0.2">
      <c r="B33" s="12">
        <v>1992</v>
      </c>
      <c r="C33" s="13">
        <v>379</v>
      </c>
      <c r="D33" s="13">
        <v>1453</v>
      </c>
      <c r="E33" s="13"/>
      <c r="F33" s="13">
        <v>5</v>
      </c>
      <c r="G33" s="13"/>
      <c r="H33" s="16">
        <f t="shared" si="0"/>
        <v>1837</v>
      </c>
    </row>
    <row r="34" spans="2:8" x14ac:dyDescent="0.2">
      <c r="B34" s="12">
        <v>1993</v>
      </c>
      <c r="C34" s="13">
        <v>378</v>
      </c>
      <c r="D34" s="13">
        <v>279</v>
      </c>
      <c r="E34" s="13"/>
      <c r="F34" s="13">
        <v>9</v>
      </c>
      <c r="G34" s="13"/>
      <c r="H34" s="16">
        <f t="shared" si="0"/>
        <v>666</v>
      </c>
    </row>
    <row r="35" spans="2:8" x14ac:dyDescent="0.2">
      <c r="B35" s="12">
        <v>1994</v>
      </c>
      <c r="C35" s="13">
        <v>1133</v>
      </c>
      <c r="D35" s="13">
        <v>150</v>
      </c>
      <c r="E35" s="13"/>
      <c r="F35" s="13">
        <v>60</v>
      </c>
      <c r="G35" s="13"/>
      <c r="H35" s="16">
        <f t="shared" si="0"/>
        <v>1343</v>
      </c>
    </row>
    <row r="36" spans="2:8" x14ac:dyDescent="0.2">
      <c r="B36" s="12">
        <v>1995</v>
      </c>
      <c r="C36" s="13">
        <v>667</v>
      </c>
      <c r="D36" s="13"/>
      <c r="E36" s="13"/>
      <c r="F36" s="13">
        <v>12</v>
      </c>
      <c r="G36" s="13"/>
      <c r="H36" s="16">
        <f t="shared" si="0"/>
        <v>679</v>
      </c>
    </row>
    <row r="37" spans="2:8" x14ac:dyDescent="0.2">
      <c r="B37" s="12">
        <v>1996</v>
      </c>
      <c r="C37" s="13">
        <f>1556+100</f>
        <v>1656</v>
      </c>
      <c r="D37" s="13">
        <v>150</v>
      </c>
      <c r="E37" s="13"/>
      <c r="F37" s="13"/>
      <c r="G37" s="13"/>
      <c r="H37" s="16">
        <f t="shared" si="0"/>
        <v>1806</v>
      </c>
    </row>
    <row r="38" spans="2:8" x14ac:dyDescent="0.2">
      <c r="B38" s="12">
        <v>1997</v>
      </c>
      <c r="C38" s="13">
        <v>849</v>
      </c>
      <c r="D38" s="13">
        <v>858</v>
      </c>
      <c r="E38" s="13"/>
      <c r="F38" s="13"/>
      <c r="G38" s="13"/>
      <c r="H38" s="16">
        <f t="shared" si="0"/>
        <v>1707</v>
      </c>
    </row>
    <row r="39" spans="2:8" x14ac:dyDescent="0.2">
      <c r="B39" s="12">
        <v>1998</v>
      </c>
      <c r="C39" s="13">
        <v>451</v>
      </c>
      <c r="D39" s="13"/>
      <c r="E39" s="13">
        <v>10</v>
      </c>
      <c r="F39" s="13">
        <v>16</v>
      </c>
      <c r="G39" s="13"/>
      <c r="H39" s="16">
        <f t="shared" si="0"/>
        <v>477</v>
      </c>
    </row>
    <row r="40" spans="2:8" x14ac:dyDescent="0.2">
      <c r="B40" s="12">
        <v>1999</v>
      </c>
      <c r="C40" s="13">
        <v>1309</v>
      </c>
      <c r="D40" s="13">
        <v>900</v>
      </c>
      <c r="E40" s="13"/>
      <c r="F40" s="13">
        <v>16</v>
      </c>
      <c r="G40" s="13">
        <v>1</v>
      </c>
      <c r="H40" s="16">
        <f t="shared" si="0"/>
        <v>2226</v>
      </c>
    </row>
    <row r="41" spans="2:8" x14ac:dyDescent="0.2">
      <c r="B41" s="12">
        <v>2000</v>
      </c>
      <c r="C41" s="13">
        <v>802</v>
      </c>
      <c r="D41" s="13">
        <v>450</v>
      </c>
      <c r="E41" s="13">
        <v>5</v>
      </c>
      <c r="F41" s="13"/>
      <c r="G41" s="13">
        <v>4</v>
      </c>
      <c r="H41" s="16">
        <f t="shared" si="0"/>
        <v>1261</v>
      </c>
    </row>
    <row r="42" spans="2:8" x14ac:dyDescent="0.2">
      <c r="B42" s="12">
        <v>2001</v>
      </c>
      <c r="C42" s="13">
        <v>690</v>
      </c>
      <c r="D42" s="13">
        <v>350</v>
      </c>
      <c r="E42" s="13">
        <v>10</v>
      </c>
      <c r="F42" s="13"/>
      <c r="G42" s="13"/>
      <c r="H42" s="16">
        <f t="shared" si="0"/>
        <v>1050</v>
      </c>
    </row>
    <row r="43" spans="2:8" x14ac:dyDescent="0.2">
      <c r="B43" s="12">
        <v>2002</v>
      </c>
      <c r="C43" s="13">
        <v>463</v>
      </c>
      <c r="D43" s="13">
        <v>1400</v>
      </c>
      <c r="E43" s="13">
        <v>10</v>
      </c>
      <c r="F43" s="13"/>
      <c r="G43" s="13"/>
      <c r="H43" s="16">
        <f t="shared" si="0"/>
        <v>1873</v>
      </c>
    </row>
    <row r="44" spans="2:8" x14ac:dyDescent="0.2">
      <c r="B44" s="12">
        <v>2003</v>
      </c>
      <c r="C44" s="13">
        <f>561-8</f>
        <v>553</v>
      </c>
      <c r="D44" s="13">
        <f>500+250+68+500+150+300+150+51.9</f>
        <v>1969.9</v>
      </c>
      <c r="E44" s="13"/>
      <c r="F44" s="13"/>
      <c r="G44" s="13">
        <v>8</v>
      </c>
      <c r="H44" s="16">
        <f t="shared" si="0"/>
        <v>2530.9</v>
      </c>
    </row>
    <row r="45" spans="2:8" x14ac:dyDescent="0.2">
      <c r="B45" s="12">
        <v>2004</v>
      </c>
      <c r="C45" s="13">
        <v>359</v>
      </c>
      <c r="D45" s="13">
        <v>2019</v>
      </c>
      <c r="E45" s="13">
        <v>6</v>
      </c>
      <c r="F45" s="13"/>
      <c r="G45" s="13"/>
      <c r="H45" s="16">
        <f t="shared" si="0"/>
        <v>2384</v>
      </c>
    </row>
    <row r="46" spans="2:8" x14ac:dyDescent="0.2">
      <c r="B46" s="12">
        <v>2005</v>
      </c>
      <c r="C46" s="13">
        <v>155</v>
      </c>
      <c r="D46" s="13">
        <v>764</v>
      </c>
      <c r="E46" s="13"/>
      <c r="F46" s="13"/>
      <c r="G46" s="13"/>
      <c r="H46" s="16">
        <f t="shared" si="0"/>
        <v>919</v>
      </c>
    </row>
    <row r="47" spans="2:8" x14ac:dyDescent="0.2">
      <c r="B47" s="12">
        <v>2006</v>
      </c>
      <c r="C47" s="13">
        <v>315</v>
      </c>
      <c r="D47" s="13">
        <v>215</v>
      </c>
      <c r="E47" s="13">
        <v>10</v>
      </c>
      <c r="F47" s="13"/>
      <c r="G47" s="13">
        <v>88</v>
      </c>
      <c r="H47" s="16">
        <f t="shared" si="0"/>
        <v>628</v>
      </c>
    </row>
    <row r="48" spans="2:8" x14ac:dyDescent="0.2">
      <c r="B48" s="12">
        <v>2007</v>
      </c>
      <c r="C48" s="13">
        <v>172</v>
      </c>
      <c r="D48" s="13">
        <v>457</v>
      </c>
      <c r="E48" s="13"/>
      <c r="F48" s="13"/>
      <c r="G48" s="13"/>
      <c r="H48" s="16">
        <f t="shared" si="0"/>
        <v>629</v>
      </c>
    </row>
    <row r="49" spans="2:8" x14ac:dyDescent="0.2">
      <c r="B49" s="12">
        <v>2008</v>
      </c>
      <c r="C49" s="13">
        <v>478</v>
      </c>
      <c r="D49" s="13">
        <v>565</v>
      </c>
      <c r="E49" s="13"/>
      <c r="F49" s="13"/>
      <c r="G49" s="13"/>
      <c r="H49" s="16">
        <f t="shared" si="0"/>
        <v>1043</v>
      </c>
    </row>
    <row r="50" spans="2:8" x14ac:dyDescent="0.2">
      <c r="B50" s="12">
        <v>2009</v>
      </c>
      <c r="C50" s="14">
        <v>265</v>
      </c>
      <c r="D50" s="14">
        <v>490</v>
      </c>
      <c r="E50" s="14"/>
      <c r="F50" s="14"/>
      <c r="G50" s="14"/>
      <c r="H50" s="16">
        <f t="shared" si="0"/>
        <v>755</v>
      </c>
    </row>
    <row r="51" spans="2:8" x14ac:dyDescent="0.2">
      <c r="B51" s="12">
        <v>2010</v>
      </c>
      <c r="C51" s="14">
        <v>651</v>
      </c>
      <c r="D51" s="14">
        <v>685</v>
      </c>
      <c r="E51" s="14"/>
      <c r="F51" s="14"/>
      <c r="G51" s="14"/>
      <c r="H51" s="16">
        <f t="shared" si="0"/>
        <v>1336</v>
      </c>
    </row>
    <row r="52" spans="2:8" x14ac:dyDescent="0.2">
      <c r="B52" s="12">
        <v>2011</v>
      </c>
      <c r="C52" s="14">
        <v>456</v>
      </c>
      <c r="D52" s="14">
        <v>125</v>
      </c>
      <c r="E52" s="14"/>
      <c r="F52" s="14"/>
      <c r="G52" s="14"/>
      <c r="H52" s="16">
        <f t="shared" si="0"/>
        <v>581</v>
      </c>
    </row>
    <row r="53" spans="2:8" x14ac:dyDescent="0.2">
      <c r="B53" s="12">
        <v>2012</v>
      </c>
      <c r="C53" s="14">
        <v>782</v>
      </c>
      <c r="D53" s="14">
        <v>610</v>
      </c>
      <c r="E53" s="14"/>
      <c r="F53" s="14"/>
      <c r="G53" s="14"/>
      <c r="H53" s="16">
        <f t="shared" ref="H53:H61" si="1">+C53+D53+E53+F53+G53</f>
        <v>1392</v>
      </c>
    </row>
    <row r="54" spans="2:8" x14ac:dyDescent="0.2">
      <c r="B54" s="12">
        <v>2013</v>
      </c>
      <c r="C54" s="14">
        <v>233</v>
      </c>
      <c r="D54" s="14">
        <v>146</v>
      </c>
      <c r="E54" s="14"/>
      <c r="F54" s="14"/>
      <c r="G54" s="14"/>
      <c r="H54" s="16">
        <f t="shared" si="1"/>
        <v>379</v>
      </c>
    </row>
    <row r="55" spans="2:8" x14ac:dyDescent="0.2">
      <c r="B55" s="12">
        <v>2014</v>
      </c>
      <c r="C55" s="14">
        <v>967</v>
      </c>
      <c r="D55" s="14">
        <v>113</v>
      </c>
      <c r="E55" s="14"/>
      <c r="F55" s="14"/>
      <c r="G55" s="14"/>
      <c r="H55" s="16">
        <f t="shared" si="1"/>
        <v>1080</v>
      </c>
    </row>
    <row r="56" spans="2:8" x14ac:dyDescent="0.2">
      <c r="B56" s="12">
        <v>2015</v>
      </c>
      <c r="C56" s="15">
        <v>468.8</v>
      </c>
      <c r="D56" s="14"/>
      <c r="E56" s="14"/>
      <c r="F56" s="14"/>
      <c r="G56" s="14"/>
      <c r="H56" s="16">
        <f t="shared" si="1"/>
        <v>468.8</v>
      </c>
    </row>
    <row r="57" spans="2:8" x14ac:dyDescent="0.2">
      <c r="B57" s="12">
        <v>2016</v>
      </c>
      <c r="C57" s="15">
        <v>805.19</v>
      </c>
      <c r="D57" s="13">
        <v>1285</v>
      </c>
      <c r="E57" s="14"/>
      <c r="F57" s="14"/>
      <c r="G57" s="14"/>
      <c r="H57" s="16">
        <f t="shared" si="1"/>
        <v>2090.19</v>
      </c>
    </row>
    <row r="58" spans="2:8" x14ac:dyDescent="0.2">
      <c r="B58" s="12">
        <v>2017</v>
      </c>
      <c r="C58" s="15">
        <v>120</v>
      </c>
      <c r="D58" s="13"/>
      <c r="E58" s="14"/>
      <c r="F58" s="14"/>
      <c r="G58" s="14"/>
      <c r="H58" s="16">
        <f>+C58+D58+E58+F58+G58</f>
        <v>120</v>
      </c>
    </row>
    <row r="59" spans="2:8" x14ac:dyDescent="0.2">
      <c r="B59" s="12">
        <v>2018</v>
      </c>
      <c r="C59" s="15">
        <v>967.29449999999997</v>
      </c>
      <c r="D59" s="13">
        <v>372</v>
      </c>
      <c r="E59" s="14"/>
      <c r="F59" s="14"/>
      <c r="G59" s="14"/>
      <c r="H59" s="16">
        <f>+C59+D59+E59+F59+G59</f>
        <v>1339.2945</v>
      </c>
    </row>
    <row r="60" spans="2:8" x14ac:dyDescent="0.2">
      <c r="B60" s="12">
        <v>2019</v>
      </c>
      <c r="C60" s="15">
        <v>505.12400000000002</v>
      </c>
      <c r="D60" s="13">
        <v>74.097618999999995</v>
      </c>
      <c r="E60" s="14"/>
      <c r="F60" s="14"/>
      <c r="G60" s="14">
        <v>40</v>
      </c>
      <c r="H60" s="16">
        <f>+C60+D60+E60+F60+G60</f>
        <v>619.22161900000003</v>
      </c>
    </row>
    <row r="61" spans="2:8" x14ac:dyDescent="0.2">
      <c r="B61" s="12">
        <v>2020</v>
      </c>
      <c r="C61" s="15">
        <v>473.27101599999997</v>
      </c>
      <c r="D61" s="13">
        <v>50</v>
      </c>
      <c r="E61" s="14"/>
      <c r="F61" s="14"/>
      <c r="G61" s="14"/>
      <c r="H61" s="16">
        <f t="shared" si="1"/>
        <v>523.27101599999992</v>
      </c>
    </row>
    <row r="63" spans="2:8" x14ac:dyDescent="0.2">
      <c r="B63" s="8" t="s">
        <v>14</v>
      </c>
    </row>
    <row r="66" spans="3:3" x14ac:dyDescent="0.2">
      <c r="C66" s="7"/>
    </row>
    <row r="97" spans="3:4" x14ac:dyDescent="0.2">
      <c r="C97" s="9"/>
      <c r="D97" s="9"/>
    </row>
    <row r="98" spans="3:4" x14ac:dyDescent="0.2">
      <c r="C98" s="10"/>
      <c r="D98" s="10"/>
    </row>
    <row r="99" spans="3:4" x14ac:dyDescent="0.2">
      <c r="C99" s="10"/>
      <c r="D99" s="10"/>
    </row>
    <row r="100" spans="3:4" x14ac:dyDescent="0.2">
      <c r="C100" s="11"/>
      <c r="D100" s="11"/>
    </row>
    <row r="101" spans="3:4" x14ac:dyDescent="0.2">
      <c r="C101" s="10"/>
      <c r="D101" s="10"/>
    </row>
  </sheetData>
  <mergeCells count="4">
    <mergeCell ref="B4:H4"/>
    <mergeCell ref="B5:H5"/>
    <mergeCell ref="B6:H6"/>
    <mergeCell ref="B7:H7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Mlatorre</dc:creator>
  <cp:lastModifiedBy>user</cp:lastModifiedBy>
  <dcterms:created xsi:type="dcterms:W3CDTF">2006-09-05T22:46:43Z</dcterms:created>
  <dcterms:modified xsi:type="dcterms:W3CDTF">2021-11-25T14:38:49Z</dcterms:modified>
</cp:coreProperties>
</file>